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vi\Desktop\Class work\Module 1\"/>
    </mc:Choice>
  </mc:AlternateContent>
  <xr:revisionPtr revIDLastSave="0" documentId="13_ncr:1_{00F1B576-209F-4AED-948D-160067682CB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Outcomes Based on Goals chart" sheetId="17" r:id="rId4"/>
    <sheet name="Outcomes Based on Launch Date" sheetId="5" r:id="rId5"/>
    <sheet name="Edinburgh Research " sheetId="6" r:id="rId6"/>
    <sheet name="Parent Category Stats" sheetId="2" r:id="rId7"/>
    <sheet name="Subcategory stats" sheetId="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I13" i="13"/>
  <c r="I12" i="13"/>
  <c r="I11" i="13"/>
  <c r="I10" i="13"/>
  <c r="I9" i="13"/>
  <c r="I8" i="13"/>
  <c r="I7" i="13"/>
  <c r="I6" i="13"/>
  <c r="I5" i="13"/>
  <c r="I4" i="13"/>
  <c r="I3" i="13"/>
  <c r="I2" i="13"/>
  <c r="H12" i="13"/>
  <c r="H3" i="13"/>
  <c r="H4" i="13"/>
  <c r="H5" i="13"/>
  <c r="H6" i="13"/>
  <c r="H7" i="13"/>
  <c r="H8" i="13"/>
  <c r="H9" i="13"/>
  <c r="H10" i="13"/>
  <c r="H11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2" i="13"/>
  <c r="E9" i="13"/>
  <c r="E8" i="13"/>
  <c r="E7" i="13"/>
  <c r="E6" i="13"/>
  <c r="E5" i="13"/>
  <c r="E4" i="13"/>
  <c r="E3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F3" i="6" l="1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1014" i="1" l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1270" i="1"/>
  <c r="T971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2987" i="1"/>
  <c r="T362" i="1"/>
  <c r="T2048" i="1"/>
  <c r="T2608" i="1"/>
  <c r="T3250" i="1"/>
  <c r="T30" i="1"/>
  <c r="T842" i="1"/>
  <c r="T18" i="1"/>
  <c r="T351" i="1"/>
  <c r="T1515" i="1"/>
  <c r="T364" i="1"/>
  <c r="T51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1676" i="1"/>
  <c r="T529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3778" i="1"/>
  <c r="T1045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56" i="1"/>
  <c r="T3109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3283" i="1"/>
  <c r="T804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264" i="1"/>
  <c r="T47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2197" i="1"/>
  <c r="T1370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3591" i="1"/>
  <c r="T2976" i="1"/>
  <c r="T761" i="1"/>
  <c r="T2264" i="1"/>
  <c r="T3164" i="1"/>
  <c r="T2107" i="1"/>
  <c r="T2082" i="1"/>
  <c r="T2800" i="1"/>
  <c r="T2981" i="1"/>
  <c r="T843" i="1"/>
  <c r="T1038" i="1"/>
  <c r="T3353" i="1"/>
  <c r="T2164" i="1"/>
  <c r="T2055" i="1"/>
  <c r="T1068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3346" i="1"/>
  <c r="T2147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3310" i="1"/>
  <c r="T817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3302" i="1"/>
  <c r="T2529" i="1"/>
  <c r="T3307" i="1"/>
  <c r="T2336" i="1"/>
  <c r="T3628" i="1"/>
  <c r="T1380" i="1"/>
  <c r="T3846" i="1"/>
  <c r="T1634" i="1"/>
  <c r="T3428" i="1"/>
  <c r="T2940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3051" i="1"/>
  <c r="T533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110" i="1"/>
  <c r="T31" i="1"/>
  <c r="T4037" i="1"/>
  <c r="T2556" i="1"/>
  <c r="T854" i="1"/>
  <c r="T532" i="1"/>
  <c r="T3335" i="1"/>
  <c r="T3823" i="1"/>
  <c r="T3352" i="1"/>
  <c r="T2287" i="1"/>
  <c r="T356" i="1"/>
  <c r="T3490" i="1"/>
  <c r="T93" i="1"/>
  <c r="T90" i="1"/>
  <c r="T778" i="1"/>
  <c r="T3717" i="1"/>
  <c r="T824" i="1"/>
  <c r="T2815" i="1"/>
  <c r="T969" i="1"/>
  <c r="T753" i="1"/>
  <c r="T3691" i="1"/>
  <c r="T689" i="1"/>
  <c r="T2222" i="1"/>
  <c r="T3152" i="1"/>
  <c r="T2937" i="1"/>
  <c r="T3673" i="1"/>
  <c r="T4108" i="1"/>
  <c r="T3384" i="1"/>
  <c r="T3153" i="1"/>
  <c r="T272" i="1"/>
  <c r="T3017" i="1"/>
  <c r="T3389" i="1"/>
  <c r="T10" i="1"/>
  <c r="T833" i="1"/>
  <c r="T1681" i="1"/>
  <c r="T103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2979" i="1"/>
  <c r="T1076" i="1"/>
  <c r="T2902" i="1"/>
  <c r="T3613" i="1"/>
  <c r="T100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3595" i="1"/>
  <c r="T2674" i="1"/>
  <c r="T748" i="1"/>
  <c r="T1341" i="1"/>
  <c r="T3515" i="1"/>
  <c r="T3263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1214" i="1"/>
  <c r="T799" i="1"/>
  <c r="T3042" i="1"/>
  <c r="T2260" i="1"/>
  <c r="T742" i="1"/>
  <c r="T1850" i="1"/>
  <c r="T1190" i="1"/>
  <c r="T1005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3698" i="1"/>
  <c r="T116" i="1"/>
  <c r="T2827" i="1"/>
  <c r="T1312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3439" i="1"/>
  <c r="T3469" i="1"/>
  <c r="T212" i="1"/>
  <c r="T2285" i="1"/>
  <c r="T1849" i="1"/>
  <c r="T661" i="1"/>
  <c r="T3242" i="1"/>
  <c r="T408" i="1"/>
  <c r="T3787" i="1"/>
  <c r="T12" i="1"/>
  <c r="T654" i="1"/>
  <c r="T735" i="1"/>
  <c r="T2091" i="1"/>
  <c r="T3611" i="1"/>
  <c r="T2562" i="1"/>
  <c r="T1826" i="1"/>
  <c r="T4050" i="1"/>
  <c r="T3625" i="1"/>
  <c r="T3756" i="1"/>
  <c r="T3782" i="1"/>
  <c r="T1859" i="1"/>
  <c r="T2099" i="1"/>
  <c r="T2832" i="1"/>
  <c r="T3377" i="1"/>
  <c r="T3414" i="1"/>
  <c r="T168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376" i="1"/>
  <c r="T1018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3313" i="1"/>
  <c r="T521" i="1"/>
  <c r="T722" i="1"/>
  <c r="T1902" i="1"/>
  <c r="T1404" i="1"/>
  <c r="T3204" i="1"/>
  <c r="T3185" i="1"/>
  <c r="T589" i="1"/>
  <c r="T2149" i="1"/>
  <c r="T2458" i="1"/>
  <c r="T1937" i="1"/>
  <c r="T1603" i="1"/>
  <c r="T2812" i="1"/>
  <c r="T2936" i="1"/>
  <c r="T866" i="1"/>
  <c r="T3141" i="1"/>
  <c r="T1201" i="1"/>
  <c r="T1675" i="1"/>
  <c r="T3505" i="1"/>
  <c r="T822" i="1"/>
  <c r="T2942" i="1"/>
  <c r="T3617" i="1"/>
  <c r="T1903" i="1"/>
  <c r="T3166" i="1"/>
  <c r="T2831" i="1"/>
  <c r="T2277" i="1"/>
  <c r="T3825" i="1"/>
  <c r="T3249" i="1"/>
  <c r="T1216" i="1"/>
  <c r="T3330" i="1"/>
  <c r="T3308" i="1"/>
  <c r="T1930" i="1"/>
  <c r="T236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3540" i="1"/>
  <c r="T2935" i="1"/>
  <c r="T2317" i="1"/>
  <c r="T3443" i="1"/>
  <c r="T3599" i="1"/>
  <c r="T3605" i="1"/>
  <c r="T3270" i="1"/>
  <c r="T2811" i="1"/>
  <c r="T3563" i="1"/>
  <c r="T3489" i="1"/>
  <c r="T1349" i="1"/>
  <c r="T760" i="1"/>
  <c r="T3209" i="1"/>
  <c r="T988" i="1"/>
  <c r="T1297" i="1"/>
  <c r="T757" i="1"/>
  <c r="T3594" i="1"/>
  <c r="T862" i="1"/>
  <c r="T1243" i="1"/>
  <c r="T728" i="1"/>
  <c r="T1643" i="1"/>
  <c r="T2988" i="1"/>
  <c r="T1699" i="1"/>
  <c r="T3322" i="1"/>
  <c r="T3892" i="1"/>
  <c r="T3780" i="1"/>
  <c r="T767" i="1"/>
  <c r="T3616" i="1"/>
  <c r="T3701" i="1"/>
  <c r="T3320" i="1"/>
  <c r="T794" i="1"/>
  <c r="T1359" i="1"/>
  <c r="T1637" i="1"/>
  <c r="T1844" i="1"/>
  <c r="T2179" i="1"/>
  <c r="T2248" i="1"/>
  <c r="T3314" i="1"/>
  <c r="T2422" i="1"/>
  <c r="T1831" i="1"/>
  <c r="T1304" i="1"/>
  <c r="T2097" i="1"/>
  <c r="T2468" i="1"/>
  <c r="T3289" i="1"/>
  <c r="T3518" i="1"/>
  <c r="T3546" i="1"/>
  <c r="T3776" i="1"/>
  <c r="T4042" i="1"/>
  <c r="T2672" i="1"/>
  <c r="T3939" i="1"/>
  <c r="T1572" i="1"/>
  <c r="T947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3012" i="1"/>
  <c r="T25" i="1"/>
  <c r="T2847" i="1"/>
  <c r="T107" i="1"/>
  <c r="T3150" i="1"/>
  <c r="T891" i="1"/>
  <c r="T3805" i="1"/>
  <c r="T2929" i="1"/>
  <c r="T2108" i="1"/>
  <c r="T1803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3178" i="1"/>
  <c r="T1800" i="1"/>
  <c r="T1040" i="1"/>
  <c r="T1744" i="1"/>
  <c r="T3432" i="1"/>
  <c r="T3298" i="1"/>
  <c r="T3699" i="1"/>
  <c r="T50" i="1"/>
  <c r="T1766" i="1"/>
  <c r="T2828" i="1"/>
  <c r="T2109" i="1"/>
  <c r="T2794" i="1"/>
  <c r="T1098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113" i="1"/>
  <c r="T209" i="1"/>
  <c r="T3850" i="1"/>
  <c r="T3259" i="1"/>
  <c r="T3815" i="1"/>
  <c r="T1554" i="1"/>
  <c r="T3851" i="1"/>
  <c r="T2134" i="1"/>
  <c r="T1285" i="1"/>
  <c r="T3501" i="1"/>
  <c r="T2974" i="1"/>
  <c r="T3083" i="1"/>
  <c r="T3816" i="1"/>
  <c r="T3163" i="1"/>
  <c r="T1827" i="1"/>
  <c r="T3710" i="1"/>
  <c r="T2536" i="1"/>
  <c r="T3388" i="1"/>
  <c r="T2647" i="1"/>
  <c r="T2309" i="1"/>
  <c r="T3568" i="1"/>
  <c r="T1300" i="1"/>
  <c r="T3603" i="1"/>
  <c r="T3305" i="1"/>
  <c r="T2772" i="1"/>
  <c r="T66" i="1"/>
  <c r="T3479" i="1"/>
  <c r="T1246" i="1"/>
  <c r="T756" i="1"/>
  <c r="T3381" i="1"/>
  <c r="T1167" i="1"/>
  <c r="T3197" i="1"/>
  <c r="T146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3715" i="1"/>
  <c r="T2914" i="1"/>
  <c r="T1316" i="1"/>
  <c r="T42" i="1"/>
  <c r="T3521" i="1"/>
  <c r="T1263" i="1"/>
  <c r="T1858" i="1"/>
  <c r="T3811" i="1"/>
  <c r="T3841" i="1"/>
  <c r="T1286" i="1"/>
  <c r="T1828" i="1"/>
  <c r="T3359" i="1"/>
  <c r="T3476" i="1"/>
  <c r="T3620" i="1"/>
  <c r="T1443" i="1"/>
  <c r="T3596" i="1"/>
  <c r="T1653" i="1"/>
  <c r="T2121" i="1"/>
  <c r="T3522" i="1"/>
  <c r="T3729" i="1"/>
  <c r="T1673" i="1"/>
  <c r="T1636" i="1"/>
  <c r="T3655" i="1"/>
  <c r="T2112" i="1"/>
  <c r="T750" i="1"/>
  <c r="T3375" i="1"/>
  <c r="T3777" i="1"/>
  <c r="T2431" i="1"/>
  <c r="T22" i="1"/>
  <c r="T535" i="1"/>
  <c r="T3161" i="1"/>
  <c r="T3218" i="1"/>
  <c r="T885" i="1"/>
  <c r="T1605" i="1"/>
  <c r="T1621" i="1"/>
  <c r="T2939" i="1"/>
  <c r="T43" i="1"/>
  <c r="T46" i="1"/>
  <c r="T2209" i="1"/>
  <c r="T2475" i="1"/>
  <c r="T2482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3044" i="1"/>
  <c r="T1674" i="1"/>
  <c r="T3481" i="1"/>
  <c r="T2497" i="1"/>
  <c r="T501" i="1"/>
  <c r="T2885" i="1"/>
  <c r="T2677" i="1"/>
  <c r="T987" i="1"/>
  <c r="T2621" i="1"/>
  <c r="T2316" i="1"/>
  <c r="T1472" i="1"/>
  <c r="T1775" i="1"/>
  <c r="T1291" i="1"/>
  <c r="T440" i="1"/>
  <c r="T2638" i="1"/>
  <c r="T2837" i="1"/>
  <c r="T1294" i="1"/>
  <c r="T3032" i="1"/>
  <c r="T130" i="1"/>
  <c r="T667" i="1"/>
  <c r="T3730" i="1"/>
  <c r="T3709" i="1"/>
  <c r="T791" i="1"/>
  <c r="T3445" i="1"/>
  <c r="T1839" i="1"/>
  <c r="T2010" i="1"/>
  <c r="T3712" i="1"/>
  <c r="T3573" i="1"/>
  <c r="T3272" i="1"/>
  <c r="T483" i="1"/>
  <c r="T3102" i="1"/>
  <c r="T3812" i="1"/>
  <c r="T2597" i="1"/>
  <c r="T1082" i="1"/>
  <c r="T3708" i="1"/>
  <c r="T1475" i="1"/>
  <c r="T3277" i="1"/>
  <c r="T1100" i="1"/>
  <c r="T3692" i="1"/>
  <c r="T1641" i="1"/>
  <c r="T3198" i="1"/>
  <c r="T3818" i="1"/>
  <c r="T3856" i="1"/>
  <c r="T1265" i="1"/>
  <c r="T158" i="1"/>
  <c r="T3945" i="1"/>
  <c r="T1680" i="1"/>
  <c r="T2605" i="1"/>
  <c r="T968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2670" i="1"/>
  <c r="T1822" i="1"/>
  <c r="T1329" i="1"/>
  <c r="T3419" i="1"/>
  <c r="T112" i="1"/>
  <c r="T2684" i="1"/>
  <c r="T1804" i="1"/>
  <c r="T3849" i="1"/>
  <c r="T1245" i="1"/>
  <c r="T3500" i="1"/>
  <c r="T3316" i="1"/>
  <c r="T652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2971" i="1"/>
  <c r="T1288" i="1"/>
  <c r="T3612" i="1"/>
  <c r="T3441" i="1"/>
  <c r="T2816" i="1"/>
  <c r="T2181" i="1"/>
  <c r="T2551" i="1"/>
  <c r="T2291" i="1"/>
  <c r="T3233" i="1"/>
  <c r="T3001" i="1"/>
  <c r="T2954" i="1"/>
  <c r="T740" i="1"/>
  <c r="T3332" i="1"/>
  <c r="T101" i="1"/>
  <c r="T3395" i="1"/>
  <c r="T1587" i="1"/>
  <c r="T3951" i="1"/>
  <c r="T1620" i="1"/>
  <c r="T3355" i="1"/>
  <c r="T812" i="1"/>
  <c r="T930" i="1"/>
  <c r="T1457" i="1"/>
  <c r="T202" i="1"/>
  <c r="T2383" i="1"/>
  <c r="T79" i="1"/>
  <c r="T3545" i="1"/>
  <c r="T2703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379" i="1"/>
  <c r="T19" i="1"/>
  <c r="T3503" i="1"/>
  <c r="T3660" i="1"/>
  <c r="T87" i="1"/>
  <c r="T3078" i="1"/>
  <c r="T3703" i="1"/>
  <c r="T2297" i="1"/>
  <c r="T1604" i="1"/>
  <c r="T2288" i="1"/>
  <c r="T2489" i="1"/>
  <c r="T3580" i="1"/>
  <c r="T3229" i="1"/>
  <c r="T857" i="1"/>
  <c r="T3033" i="1"/>
  <c r="T3429" i="1"/>
  <c r="T3495" i="1"/>
  <c r="T3583" i="1"/>
  <c r="T3766" i="1"/>
  <c r="T3872" i="1"/>
  <c r="T2158" i="1"/>
  <c r="T982" i="1"/>
  <c r="T83" i="1"/>
  <c r="T678" i="1"/>
  <c r="T2634" i="1"/>
  <c r="T3904" i="1"/>
  <c r="T198" i="1"/>
  <c r="T1230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2780" i="1"/>
  <c r="T1697" i="1"/>
  <c r="T952" i="1"/>
  <c r="T3835" i="1"/>
  <c r="T1905" i="1"/>
  <c r="T3524" i="1"/>
  <c r="T1719" i="1"/>
  <c r="T830" i="1"/>
  <c r="T2284" i="1"/>
  <c r="T717" i="1"/>
  <c r="T128" i="1"/>
  <c r="T3925" i="1"/>
  <c r="T3671" i="1"/>
  <c r="T934" i="1"/>
  <c r="T1677" i="1"/>
  <c r="T2996" i="1"/>
  <c r="T789" i="1"/>
  <c r="T105" i="1"/>
  <c r="T1035" i="1"/>
  <c r="T559" i="1"/>
  <c r="T3451" i="1"/>
  <c r="T2471" i="1"/>
  <c r="T2920" i="1"/>
  <c r="T2560" i="1"/>
  <c r="T2836" i="1"/>
  <c r="T2104" i="1"/>
  <c r="T80" i="1"/>
  <c r="T1886" i="1"/>
  <c r="T879" i="1"/>
  <c r="T2120" i="1"/>
  <c r="T2408" i="1"/>
  <c r="T848" i="1"/>
  <c r="T1355" i="1"/>
  <c r="T4079" i="1"/>
  <c r="T2661" i="1"/>
  <c r="T1325" i="1"/>
  <c r="T2802" i="1"/>
  <c r="T530" i="1"/>
  <c r="T1743" i="1"/>
  <c r="T3764" i="1"/>
  <c r="T3753" i="1"/>
  <c r="T2958" i="1"/>
  <c r="T1656" i="1"/>
  <c r="T2783" i="1"/>
  <c r="T3937" i="1"/>
  <c r="T3234" i="1"/>
  <c r="T694" i="1"/>
  <c r="T3979" i="1"/>
  <c r="T1706" i="1"/>
  <c r="T1853" i="1"/>
  <c r="T3151" i="1"/>
  <c r="T207" i="1"/>
  <c r="T177" i="1"/>
  <c r="T3705" i="1"/>
  <c r="T3077" i="1"/>
  <c r="T143" i="1"/>
  <c r="T3028" i="1"/>
  <c r="T878" i="1"/>
  <c r="T2479" i="1"/>
  <c r="T412" i="1"/>
  <c r="T2938" i="1"/>
  <c r="T3533" i="1"/>
  <c r="T3637" i="1"/>
  <c r="T3492" i="1"/>
  <c r="T2335" i="1"/>
  <c r="T816" i="1"/>
  <c r="T3034" i="1"/>
  <c r="T1932" i="1"/>
  <c r="T2467" i="1"/>
  <c r="T3694" i="1"/>
  <c r="T3543" i="1"/>
  <c r="T3325" i="1"/>
  <c r="T3834" i="1"/>
  <c r="T2485" i="1"/>
  <c r="T3228" i="1"/>
  <c r="T3615" i="1"/>
  <c r="T465" i="1"/>
  <c r="T3718" i="1"/>
  <c r="T3401" i="1"/>
  <c r="T635" i="1"/>
  <c r="T3879" i="1"/>
  <c r="T21" i="1"/>
  <c r="T3593" i="1"/>
  <c r="T1888" i="1"/>
  <c r="T3983" i="1"/>
  <c r="T2437" i="1"/>
  <c r="T3167" i="1"/>
  <c r="T3539" i="1"/>
  <c r="T2964" i="1"/>
  <c r="T1870" i="1"/>
  <c r="T2589" i="1"/>
  <c r="T3460" i="1"/>
  <c r="T1610" i="1"/>
  <c r="T418" i="1"/>
  <c r="T869" i="1"/>
  <c r="T3345" i="1"/>
  <c r="T1298" i="1"/>
  <c r="T1901" i="1"/>
  <c r="T2784" i="1"/>
  <c r="T859" i="1"/>
  <c r="T1644" i="1"/>
  <c r="T3668" i="1"/>
  <c r="T3720" i="1"/>
  <c r="T2789" i="1"/>
  <c r="T2469" i="1"/>
  <c r="T3598" i="1"/>
  <c r="T3106" i="1"/>
  <c r="T3094" i="1"/>
  <c r="T1626" i="1"/>
  <c r="T3567" i="1"/>
  <c r="T1682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85" i="1"/>
  <c r="T3199" i="1"/>
  <c r="T2706" i="1"/>
  <c r="T3534" i="1"/>
  <c r="T2891" i="1"/>
  <c r="T2207" i="1"/>
  <c r="T1310" i="1"/>
  <c r="T1622" i="1"/>
  <c r="T3621" i="1"/>
  <c r="T2208" i="1"/>
  <c r="T1328" i="1"/>
  <c r="T4054" i="1"/>
  <c r="T2407" i="1"/>
  <c r="T3548" i="1"/>
  <c r="T1939" i="1"/>
  <c r="T3437" i="1"/>
  <c r="T3683" i="1"/>
  <c r="T3393" i="1"/>
  <c r="T3319" i="1"/>
  <c r="T1942" i="1"/>
  <c r="T3570" i="1"/>
  <c r="T680" i="1"/>
  <c r="T95" i="1"/>
  <c r="T3368" i="1"/>
  <c r="T3935" i="1"/>
  <c r="T3600" i="1"/>
  <c r="T2361" i="1"/>
  <c r="T2539" i="1"/>
  <c r="T3771" i="1"/>
  <c r="T2680" i="1"/>
  <c r="T3844" i="1"/>
  <c r="T2953" i="1"/>
  <c r="T1364" i="1"/>
  <c r="T3364" i="1"/>
  <c r="T3569" i="1"/>
  <c r="T3711" i="1"/>
  <c r="T1266" i="1"/>
  <c r="T3448" i="1"/>
  <c r="T1771" i="1"/>
  <c r="T3009" i="1"/>
  <c r="T1665" i="1"/>
  <c r="T3449" i="1"/>
  <c r="T3473" i="1"/>
  <c r="T2949" i="1"/>
  <c r="T2258" i="1"/>
  <c r="T3309" i="1"/>
  <c r="T3039" i="1"/>
  <c r="T2559" i="1"/>
  <c r="T783" i="1"/>
  <c r="T3845" i="1"/>
  <c r="T3821" i="1"/>
  <c r="T3502" i="1"/>
  <c r="T3862" i="1"/>
  <c r="T1226" i="1"/>
  <c r="T2678" i="1"/>
  <c r="T2500" i="1"/>
  <c r="T648" i="1"/>
  <c r="T3410" i="1"/>
  <c r="T2301" i="1"/>
  <c r="T1835" i="1"/>
  <c r="T1640" i="1"/>
  <c r="T1713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3678" i="1"/>
  <c r="T1833" i="1"/>
  <c r="T1672" i="1"/>
  <c r="T1087" i="1"/>
  <c r="T2389" i="1"/>
  <c r="T3582" i="1"/>
  <c r="T786" i="1"/>
  <c r="T3800" i="1"/>
  <c r="T1039" i="1"/>
  <c r="T3551" i="1"/>
  <c r="T1170" i="1"/>
  <c r="T1592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862" i="1"/>
  <c r="T1613" i="1"/>
  <c r="T2671" i="1"/>
  <c r="T2290" i="1"/>
  <c r="T2484" i="1"/>
  <c r="T3624" i="1"/>
  <c r="T3817" i="1"/>
  <c r="T392" i="1"/>
  <c r="T1847" i="1"/>
  <c r="T2174" i="1"/>
  <c r="T2823" i="1"/>
  <c r="T2930" i="1"/>
  <c r="T2990" i="1"/>
  <c r="T3187" i="1"/>
  <c r="T3506" i="1"/>
  <c r="T3514" i="1"/>
  <c r="T3810" i="1"/>
  <c r="T3915" i="1"/>
  <c r="T2511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3397" i="1"/>
  <c r="T2295" i="1"/>
  <c r="T1396" i="1"/>
  <c r="T814" i="1"/>
  <c r="T1154" i="1"/>
  <c r="T3095" i="1"/>
  <c r="T3916" i="1"/>
  <c r="T979" i="1"/>
  <c r="T3512" i="1"/>
  <c r="T1788" i="1"/>
  <c r="T666" i="1"/>
  <c r="T787" i="1"/>
  <c r="T3838" i="1"/>
  <c r="T75" i="1"/>
  <c r="T2193" i="1"/>
  <c r="T1492" i="1"/>
  <c r="T1773" i="1"/>
  <c r="T677" i="1"/>
  <c r="T3369" i="1"/>
  <c r="T2561" i="1"/>
  <c r="T1465" i="1"/>
  <c r="T1176" i="1"/>
  <c r="T1764" i="1"/>
  <c r="T2654" i="1"/>
  <c r="T4057" i="1"/>
  <c r="T960" i="1"/>
  <c r="T3802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3853" i="1"/>
  <c r="T2127" i="1"/>
  <c r="T2085" i="1"/>
  <c r="T2839" i="1"/>
  <c r="T1071" i="1"/>
  <c r="T600" i="1"/>
  <c r="T1739" i="1"/>
  <c r="T3847" i="1"/>
  <c r="T3285" i="1"/>
  <c r="T705" i="1"/>
  <c r="T2746" i="1"/>
  <c r="T2639" i="1"/>
  <c r="T3053" i="1"/>
  <c r="T3813" i="1"/>
  <c r="T758" i="1"/>
  <c r="T3646" i="1"/>
  <c r="T460" i="1"/>
  <c r="T2102" i="1"/>
  <c r="T1855" i="1"/>
  <c r="T745" i="1"/>
  <c r="T3900" i="1"/>
  <c r="T2224" i="1"/>
  <c r="T1825" i="1"/>
  <c r="T2302" i="1"/>
  <c r="T3329" i="1"/>
  <c r="T1439" i="1"/>
  <c r="T1949" i="1"/>
  <c r="T3741" i="1"/>
  <c r="T1435" i="1"/>
  <c r="T2454" i="1"/>
  <c r="T2748" i="1"/>
  <c r="T27" i="1"/>
  <c r="T3610" i="1"/>
  <c r="T1417" i="1"/>
  <c r="T189" i="1"/>
  <c r="T4097" i="1"/>
  <c r="T2686" i="1"/>
  <c r="T2488" i="1"/>
  <c r="T3093" i="1"/>
  <c r="T2933" i="1"/>
  <c r="T4058" i="1"/>
  <c r="T309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3452" i="1"/>
  <c r="T2826" i="1"/>
  <c r="T1685" i="1"/>
  <c r="T4085" i="1"/>
  <c r="T1625" i="1"/>
  <c r="T2211" i="1"/>
  <c r="T3654" i="1"/>
  <c r="T2494" i="1"/>
  <c r="T887" i="1"/>
  <c r="T2872" i="1"/>
  <c r="T205" i="1"/>
  <c r="T3049" i="1"/>
  <c r="T4076" i="1"/>
  <c r="T1110" i="1"/>
  <c r="T2744" i="1"/>
  <c r="T2797" i="1"/>
  <c r="T4096" i="1"/>
  <c r="T876" i="1"/>
  <c r="T1391" i="1"/>
  <c r="T997" i="1"/>
  <c r="T2544" i="1"/>
  <c r="T183" i="1"/>
  <c r="T3025" i="1"/>
  <c r="T3297" i="1"/>
  <c r="T3541" i="1"/>
  <c r="T3828" i="1"/>
  <c r="T2957" i="1"/>
  <c r="T4000" i="1"/>
  <c r="T718" i="1"/>
  <c r="T3667" i="1"/>
  <c r="T3757" i="1"/>
  <c r="T964" i="1"/>
  <c r="T3296" i="1"/>
  <c r="T3456" i="1"/>
  <c r="T1502" i="1"/>
  <c r="T784" i="1"/>
  <c r="T665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3347" i="1"/>
  <c r="T3415" i="1"/>
  <c r="T3867" i="1"/>
  <c r="T1578" i="1"/>
  <c r="T2879" i="1"/>
  <c r="T1725" i="1"/>
  <c r="T3133" i="1"/>
  <c r="T3075" i="1"/>
  <c r="T881" i="1"/>
  <c r="T1041" i="1"/>
  <c r="T3960" i="1"/>
  <c r="T3987" i="1"/>
  <c r="T4106" i="1"/>
  <c r="T2473" i="1"/>
  <c r="T868" i="1"/>
  <c r="T509" i="1"/>
  <c r="T166" i="1"/>
  <c r="T3138" i="1"/>
  <c r="T1915" i="1"/>
  <c r="T72" i="1"/>
  <c r="T3052" i="1"/>
  <c r="T697" i="1"/>
  <c r="T1692" i="1"/>
  <c r="T2172" i="1"/>
  <c r="T3589" i="1"/>
  <c r="T117" i="1"/>
  <c r="T3461" i="1"/>
  <c r="T3535" i="1"/>
  <c r="T11" i="1"/>
  <c r="T2069" i="1"/>
  <c r="T2898" i="1"/>
  <c r="T2002" i="1"/>
  <c r="T2907" i="1"/>
  <c r="T1020" i="1"/>
  <c r="T1374" i="1"/>
  <c r="T1929" i="1"/>
  <c r="T3978" i="1"/>
  <c r="T3733" i="1"/>
  <c r="T3411" i="1"/>
  <c r="T2076" i="1"/>
  <c r="T2917" i="1"/>
  <c r="T1296" i="1"/>
  <c r="T3406" i="1"/>
  <c r="T2098" i="1"/>
  <c r="T3087" i="1"/>
  <c r="T2492" i="1"/>
  <c r="T2146" i="1"/>
  <c r="T3702" i="1"/>
  <c r="T1289" i="1"/>
  <c r="T2817" i="1"/>
  <c r="T2955" i="1"/>
  <c r="T388" i="1"/>
  <c r="T2144" i="1"/>
  <c r="T106" i="1"/>
  <c r="T377" i="1"/>
  <c r="T52" i="1"/>
  <c r="T1440" i="1"/>
  <c r="T2267" i="1"/>
  <c r="T759" i="1"/>
  <c r="T3523" i="1"/>
  <c r="T3380" i="1"/>
  <c r="T1808" i="1"/>
  <c r="T605" i="1"/>
  <c r="T696" i="1"/>
  <c r="T3065" i="1"/>
  <c r="T3195" i="1"/>
  <c r="T1402" i="1"/>
  <c r="T1177" i="1"/>
  <c r="T1129" i="1"/>
  <c r="T3609" i="1"/>
  <c r="T4077" i="1"/>
  <c r="T3820" i="1"/>
  <c r="T3293" i="1"/>
  <c r="T3713" i="1"/>
  <c r="T2776" i="1"/>
  <c r="T434" i="1"/>
  <c r="T3754" i="1"/>
  <c r="T2908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3516" i="1"/>
  <c r="T2754" i="1"/>
  <c r="T3936" i="1"/>
  <c r="T2899" i="1"/>
  <c r="T2457" i="1"/>
  <c r="T858" i="1"/>
  <c r="T820" i="1"/>
  <c r="T3183" i="1"/>
  <c r="T3890" i="1"/>
  <c r="T3994" i="1"/>
  <c r="T3135" i="1"/>
  <c r="T3321" i="1"/>
  <c r="T3323" i="1"/>
  <c r="T3833" i="1"/>
  <c r="T3527" i="1"/>
  <c r="T2583" i="1"/>
  <c r="T1148" i="1"/>
  <c r="T3565" i="1"/>
  <c r="T3970" i="1"/>
  <c r="T3257" i="1"/>
  <c r="T4" i="1"/>
  <c r="T3751" i="1"/>
  <c r="T3114" i="1"/>
  <c r="T831" i="1"/>
  <c r="T1837" i="1"/>
  <c r="T3653" i="1"/>
  <c r="T911" i="1"/>
  <c r="T3896" i="1"/>
  <c r="T1639" i="1"/>
  <c r="T2493" i="1"/>
  <c r="T1992" i="1"/>
  <c r="T1818" i="1"/>
  <c r="T1576" i="1"/>
  <c r="T3464" i="1"/>
  <c r="T3560" i="1"/>
  <c r="T2869" i="1"/>
  <c r="T541" i="1"/>
  <c r="T1322" i="1"/>
  <c r="T92" i="1"/>
  <c r="T3831" i="1"/>
  <c r="T1834" i="1"/>
  <c r="T86" i="1"/>
  <c r="T141" i="1"/>
  <c r="T2924" i="1"/>
  <c r="T3002" i="1"/>
  <c r="T3394" i="1"/>
  <c r="T3574" i="1"/>
  <c r="T3581" i="1"/>
  <c r="T3652" i="1"/>
  <c r="T3763" i="1"/>
  <c r="T2894" i="1"/>
  <c r="T3790" i="1"/>
  <c r="T3998" i="1"/>
  <c r="T2641" i="1"/>
  <c r="T4064" i="1"/>
  <c r="T3988" i="1"/>
  <c r="T1709" i="1"/>
  <c r="T1327" i="1"/>
  <c r="T2838" i="1"/>
  <c r="T3407" i="1"/>
  <c r="T3648" i="1"/>
  <c r="T706" i="1"/>
  <c r="T454" i="1"/>
  <c r="T950" i="1"/>
  <c r="T2137" i="1"/>
  <c r="T3086" i="1"/>
  <c r="T3564" i="1"/>
  <c r="T2873" i="1"/>
  <c r="T994" i="1"/>
  <c r="T2163" i="1"/>
  <c r="T2390" i="1"/>
  <c r="T3607" i="1"/>
  <c r="T78" i="1"/>
  <c r="T97" i="1"/>
  <c r="T4048" i="1"/>
  <c r="T2416" i="1"/>
  <c r="T2411" i="1"/>
  <c r="T3809" i="1"/>
  <c r="T4003" i="1"/>
  <c r="T3931" i="1"/>
  <c r="T3871" i="1"/>
  <c r="T3061" i="1"/>
  <c r="T3327" i="1"/>
  <c r="T3982" i="1"/>
  <c r="T1496" i="1"/>
  <c r="T1421" i="1"/>
  <c r="T2807" i="1"/>
  <c r="T3899" i="1"/>
  <c r="T2919" i="1"/>
  <c r="T821" i="1"/>
  <c r="T164" i="1"/>
  <c r="T2385" i="1"/>
  <c r="T1910" i="1"/>
  <c r="T3822" i="1"/>
  <c r="T3695" i="1"/>
  <c r="T2450" i="1"/>
  <c r="T3118" i="1"/>
  <c r="T4071" i="1"/>
  <c r="T424" i="1"/>
  <c r="T3736" i="1"/>
  <c r="T3803" i="1"/>
  <c r="T597" i="1"/>
  <c r="T99" i="1"/>
  <c r="T2219" i="1"/>
  <c r="T3957" i="1"/>
  <c r="T1104" i="1"/>
  <c r="T1126" i="1"/>
  <c r="T2203" i="1"/>
  <c r="T3721" i="1"/>
  <c r="T1429" i="1"/>
  <c r="T2856" i="1"/>
  <c r="T2319" i="1"/>
  <c r="T433" i="1"/>
  <c r="T4034" i="1"/>
  <c r="T975" i="1"/>
  <c r="T24" i="1"/>
  <c r="T3969" i="1"/>
  <c r="T1085" i="1"/>
  <c r="T3706" i="1"/>
  <c r="T1331" i="1"/>
  <c r="T2152" i="1"/>
  <c r="T137" i="1"/>
  <c r="T1432" i="1"/>
  <c r="T702" i="1"/>
  <c r="T3801" i="1"/>
  <c r="T236" i="1"/>
  <c r="T182" i="1"/>
  <c r="T2481" i="1"/>
  <c r="T3496" i="1"/>
  <c r="T4032" i="1"/>
  <c r="T4098" i="1"/>
  <c r="T781" i="1"/>
  <c r="T510" i="1"/>
  <c r="T3940" i="1"/>
  <c r="T452" i="1"/>
  <c r="T2545" i="1"/>
  <c r="T3455" i="1"/>
  <c r="T4066" i="1"/>
  <c r="T3727" i="1"/>
  <c r="T1983" i="1"/>
  <c r="T203" i="1"/>
  <c r="T2755" i="1"/>
  <c r="T1811" i="1"/>
  <c r="T965" i="1"/>
  <c r="T374" i="1"/>
  <c r="T3082" i="1"/>
  <c r="T3472" i="1"/>
  <c r="T1347" i="1"/>
  <c r="T917" i="1"/>
  <c r="T3132" i="1"/>
  <c r="T3013" i="1"/>
  <c r="T3542" i="1"/>
  <c r="T1602" i="1"/>
  <c r="T3731" i="1"/>
  <c r="T1872" i="1"/>
  <c r="T1687" i="1"/>
  <c r="T1490" i="1"/>
  <c r="T222" i="1"/>
  <c r="T155" i="1"/>
  <c r="T3742" i="1"/>
  <c r="T2652" i="1"/>
  <c r="T3688" i="1"/>
  <c r="T2640" i="1"/>
  <c r="T3789" i="1"/>
  <c r="T776" i="1"/>
  <c r="T3425" i="1"/>
  <c r="T4083" i="1"/>
  <c r="T1569" i="1"/>
  <c r="T631" i="1"/>
  <c r="T575" i="1"/>
  <c r="T932" i="1"/>
  <c r="T191" i="1"/>
  <c r="T624" i="1"/>
  <c r="T3477" i="1"/>
  <c r="T147" i="1"/>
  <c r="T1778" i="1"/>
  <c r="T506" i="1"/>
  <c r="T2417" i="1"/>
  <c r="T3062" i="1"/>
  <c r="T3072" i="1"/>
  <c r="T925" i="1"/>
  <c r="T926" i="1"/>
  <c r="T2378" i="1"/>
  <c r="T1156" i="1"/>
  <c r="T873" i="1"/>
  <c r="T170" i="1"/>
  <c r="T172" i="1"/>
  <c r="T3837" i="1"/>
  <c r="T3976" i="1"/>
  <c r="T1414" i="1"/>
  <c r="T2218" i="1"/>
  <c r="T2900" i="1"/>
  <c r="T3478" i="1"/>
  <c r="T2852" i="1"/>
  <c r="T829" i="1"/>
  <c r="T2742" i="1"/>
  <c r="T2426" i="1"/>
  <c r="T2124" i="1"/>
  <c r="T719" i="1"/>
  <c r="T884" i="1"/>
  <c r="T1925" i="1"/>
  <c r="T1851" i="1"/>
  <c r="T4040" i="1"/>
  <c r="T590" i="1"/>
  <c r="T423" i="1"/>
  <c r="T850" i="1"/>
  <c r="T855" i="1"/>
  <c r="T1824" i="1"/>
  <c r="T2114" i="1"/>
  <c r="T2925" i="1"/>
  <c r="T4041" i="1"/>
  <c r="T2857" i="1"/>
  <c r="T3103" i="1"/>
  <c r="T2345" i="1"/>
  <c r="T3117" i="1"/>
  <c r="T622" i="1"/>
  <c r="T685" i="1"/>
  <c r="T967" i="1"/>
  <c r="T3961" i="1"/>
  <c r="T1194" i="1"/>
  <c r="T3294" i="1"/>
  <c r="T1548" i="1"/>
  <c r="T945" i="1"/>
  <c r="T948" i="1"/>
  <c r="T3967" i="1"/>
  <c r="T4062" i="1"/>
  <c r="T2123" i="1"/>
  <c r="T2503" i="1"/>
  <c r="T3399" i="1"/>
  <c r="T901" i="1"/>
  <c r="T1695" i="1"/>
  <c r="T2959" i="1"/>
  <c r="T976" i="1"/>
  <c r="T1597" i="1"/>
  <c r="T200" i="1"/>
  <c r="T3101" i="1"/>
  <c r="T3373" i="1"/>
  <c r="T2581" i="1"/>
  <c r="T2682" i="1"/>
  <c r="T2893" i="1"/>
  <c r="T3207" i="1"/>
  <c r="T951" i="1"/>
  <c r="T2822" i="1"/>
  <c r="T2876" i="1"/>
  <c r="T3826" i="1"/>
  <c r="T3740" i="1"/>
  <c r="T1138" i="1"/>
  <c r="T2350" i="1"/>
  <c r="T2862" i="1"/>
  <c r="T1047" i="1"/>
  <c r="T2910" i="1"/>
  <c r="T199" i="1"/>
  <c r="T623" i="1"/>
  <c r="T96" i="1"/>
  <c r="T2757" i="1"/>
  <c r="T3893" i="1"/>
  <c r="T3859" i="1"/>
  <c r="T893" i="1"/>
  <c r="T693" i="1"/>
  <c r="T1920" i="1"/>
  <c r="T577" i="1"/>
  <c r="T3143" i="1"/>
  <c r="T1112" i="1"/>
  <c r="T2884" i="1"/>
  <c r="T1152" i="1"/>
  <c r="T3547" i="1"/>
  <c r="T3869" i="1"/>
  <c r="T3338" i="1"/>
  <c r="T3444" i="1"/>
  <c r="T3662" i="1"/>
  <c r="T241" i="1"/>
  <c r="T3205" i="1"/>
  <c r="T193" i="1"/>
  <c r="T4027" i="1"/>
  <c r="T594" i="1"/>
  <c r="T4061" i="1"/>
  <c r="T228" i="1"/>
  <c r="T508" i="1"/>
  <c r="T1010" i="1"/>
  <c r="T1042" i="1"/>
  <c r="T2573" i="1"/>
  <c r="T570" i="1"/>
  <c r="T1105" i="1"/>
  <c r="T3672" i="1"/>
  <c r="T1242" i="1"/>
  <c r="T1406" i="1"/>
  <c r="T4091" i="1"/>
  <c r="T1017" i="1"/>
  <c r="T1921" i="1"/>
  <c r="T2131" i="1"/>
  <c r="T2001" i="1"/>
  <c r="T763" i="1"/>
  <c r="T3665" i="1"/>
  <c r="T2760" i="1"/>
  <c r="T1008" i="1"/>
  <c r="T2590" i="1"/>
  <c r="T959" i="1"/>
  <c r="T3538" i="1"/>
  <c r="T504" i="1"/>
  <c r="T973" i="1"/>
  <c r="T3832" i="1"/>
  <c r="T4046" i="1"/>
  <c r="T3136" i="1"/>
  <c r="T2145" i="1"/>
  <c r="T1722" i="1"/>
  <c r="T592" i="1"/>
  <c r="T1575" i="1"/>
  <c r="T1012" i="1"/>
  <c r="T4090" i="1"/>
  <c r="T3640" i="1"/>
  <c r="T1701" i="1"/>
  <c r="T4029" i="1"/>
  <c r="T502" i="1"/>
  <c r="T491" i="1"/>
  <c r="T3980" i="1"/>
  <c r="T993" i="1"/>
  <c r="T1050" i="1"/>
  <c r="T1874" i="1"/>
  <c r="T3974" i="1"/>
  <c r="T3971" i="1"/>
  <c r="T1237" i="1"/>
  <c r="T2516" i="1"/>
  <c r="T85" i="1"/>
  <c r="T888" i="1"/>
  <c r="T1596" i="1"/>
  <c r="T1580" i="1"/>
  <c r="T519" i="1"/>
  <c r="T675" i="1"/>
  <c r="T4093" i="1"/>
  <c r="T426" i="1"/>
  <c r="T2405" i="1"/>
  <c r="T3748" i="1"/>
  <c r="T3590" i="1"/>
  <c r="T4005" i="1"/>
  <c r="T2403" i="1"/>
  <c r="T1365" i="1"/>
  <c r="T3417" i="1"/>
  <c r="T181" i="1"/>
  <c r="T895" i="1"/>
  <c r="T558" i="1"/>
  <c r="T3069" i="1"/>
  <c r="T4036" i="1"/>
  <c r="T1423" i="1"/>
  <c r="T715" i="1"/>
  <c r="T920" i="1"/>
  <c r="T907" i="1"/>
  <c r="T3431" i="1"/>
  <c r="T3948" i="1"/>
  <c r="T897" i="1"/>
  <c r="T721" i="1"/>
  <c r="T1064" i="1"/>
  <c r="T129" i="1"/>
  <c r="T3848" i="1"/>
  <c r="T1157" i="1"/>
  <c r="T1770" i="1"/>
  <c r="T1145" i="1"/>
  <c r="T3912" i="1"/>
  <c r="T2886" i="1"/>
  <c r="T3510" i="1"/>
  <c r="T2169" i="1"/>
  <c r="T179" i="1"/>
  <c r="T1441" i="1"/>
  <c r="T2374" i="1"/>
  <c r="T1118" i="1"/>
  <c r="T1240" i="1"/>
  <c r="T769" i="1"/>
  <c r="T2871" i="1"/>
  <c r="T581" i="1"/>
  <c r="T3070" i="1"/>
  <c r="T3907" i="1"/>
  <c r="T1551" i="1"/>
  <c r="T3984" i="1"/>
  <c r="T3898" i="1"/>
  <c r="T777" i="1"/>
  <c r="T864" i="1"/>
  <c r="T1108" i="1"/>
  <c r="T4072" i="1"/>
  <c r="T3137" i="1"/>
  <c r="T905" i="1"/>
  <c r="T927" i="1"/>
  <c r="T664" i="1"/>
  <c r="T1763" i="1"/>
  <c r="T2171" i="1"/>
  <c r="T3909" i="1"/>
  <c r="T425" i="1"/>
  <c r="T3989" i="1"/>
  <c r="T3193" i="1"/>
  <c r="T1159" i="1"/>
  <c r="T2413" i="1"/>
  <c r="T125" i="1"/>
  <c r="T906" i="1"/>
  <c r="T3739" i="1"/>
  <c r="T1718" i="1"/>
  <c r="T513" i="1"/>
  <c r="T2777" i="1"/>
  <c r="T1487" i="1"/>
  <c r="T486" i="1"/>
  <c r="T2858" i="1"/>
  <c r="T2918" i="1"/>
  <c r="T1458" i="1"/>
  <c r="T2571" i="1"/>
  <c r="T572" i="1"/>
  <c r="T474" i="1"/>
  <c r="T3071" i="1"/>
  <c r="T2749" i="1"/>
  <c r="T1993" i="1"/>
  <c r="T603" i="1"/>
  <c r="T153" i="1"/>
  <c r="T467" i="1"/>
  <c r="T4104" i="1"/>
  <c r="T3973" i="1"/>
  <c r="T3902" i="1"/>
  <c r="T3922" i="1"/>
  <c r="T4065" i="1"/>
  <c r="T3911" i="1"/>
  <c r="T428" i="1"/>
  <c r="T1227" i="1"/>
  <c r="T2681" i="1"/>
  <c r="T3734" i="1"/>
  <c r="T933" i="1"/>
  <c r="T607" i="1"/>
  <c r="T3190" i="1"/>
  <c r="T2887" i="1"/>
  <c r="T1069" i="1"/>
  <c r="T224" i="1"/>
  <c r="T4020" i="1"/>
  <c r="T2923" i="1"/>
  <c r="T2140" i="1"/>
  <c r="T3122" i="1"/>
  <c r="T3966" i="1"/>
  <c r="T955" i="1"/>
  <c r="T3090" i="1"/>
  <c r="T436" i="1"/>
  <c r="T1574" i="1"/>
  <c r="T892" i="1"/>
  <c r="T1868" i="1"/>
  <c r="T3089" i="1"/>
  <c r="T3901" i="1"/>
  <c r="T4023" i="1"/>
  <c r="T1140" i="1"/>
  <c r="T2825" i="1"/>
  <c r="T2651" i="1"/>
  <c r="T912" i="1"/>
  <c r="T555" i="1"/>
  <c r="T2978" i="1"/>
  <c r="T2325" i="1"/>
  <c r="T2364" i="1"/>
  <c r="T935" i="1"/>
  <c r="T2569" i="1"/>
  <c r="T3920" i="1"/>
  <c r="T3891" i="1"/>
  <c r="T2153" i="1"/>
  <c r="T3124" i="1"/>
  <c r="T1235" i="1"/>
  <c r="T3791" i="1"/>
  <c r="T595" i="1"/>
  <c r="T2126" i="1"/>
  <c r="T2157" i="1"/>
  <c r="T148" i="1"/>
  <c r="T505" i="1"/>
  <c r="T882" i="1"/>
  <c r="T4055" i="1"/>
  <c r="T1737" i="1"/>
  <c r="T234" i="1"/>
  <c r="T3981" i="1"/>
  <c r="T4049" i="1"/>
  <c r="T2751" i="1"/>
  <c r="T3200" i="1"/>
  <c r="T1120" i="1"/>
  <c r="T2328" i="1"/>
  <c r="T2353" i="1"/>
  <c r="T1793" i="1"/>
  <c r="T1382" i="1"/>
  <c r="T970" i="1"/>
  <c r="T986" i="1"/>
  <c r="T2650" i="1"/>
  <c r="T573" i="1"/>
  <c r="T1324" i="1"/>
  <c r="T2761" i="1"/>
  <c r="T1483" i="1"/>
  <c r="T4019" i="1"/>
  <c r="T714" i="1"/>
  <c r="T1407" i="1"/>
  <c r="T3079" i="1"/>
  <c r="T2136" i="1"/>
  <c r="T1918" i="1"/>
  <c r="T3194" i="1"/>
  <c r="T642" i="1"/>
  <c r="T1552" i="1"/>
  <c r="T3949" i="1"/>
  <c r="T863" i="1"/>
  <c r="T3578" i="1"/>
  <c r="T3634" i="1"/>
  <c r="T3993" i="1"/>
  <c r="T4022" i="1"/>
  <c r="T3732" i="1"/>
  <c r="T4105" i="1"/>
  <c r="T1493" i="1"/>
  <c r="T1415" i="1"/>
  <c r="T3863" i="1"/>
  <c r="T1185" i="1"/>
  <c r="T1559" i="1"/>
  <c r="T1102" i="1"/>
  <c r="T1567" i="1"/>
  <c r="T220" i="1"/>
  <c r="T602" i="1"/>
  <c r="T2768" i="1"/>
  <c r="T3744" i="1"/>
  <c r="T921" i="1"/>
  <c r="T2567" i="1"/>
  <c r="T2946" i="1"/>
  <c r="T1147" i="1"/>
  <c r="T1172" i="1"/>
  <c r="T1344" i="1"/>
  <c r="T1425" i="1"/>
  <c r="T2370" i="1"/>
  <c r="T3142" i="1"/>
  <c r="T3986" i="1"/>
  <c r="T4060" i="1"/>
  <c r="T2854" i="1"/>
  <c r="T663" i="1"/>
  <c r="T1562" i="1"/>
  <c r="T4113" i="1"/>
  <c r="T1584" i="1"/>
  <c r="T151" i="1"/>
  <c r="T2660" i="1"/>
  <c r="T865" i="1"/>
  <c r="T3921" i="1"/>
  <c r="T720" i="1"/>
  <c r="T2601" i="1"/>
  <c r="T629" i="1"/>
  <c r="T904" i="1"/>
  <c r="T2765" i="1"/>
  <c r="T4112" i="1"/>
  <c r="T2504" i="1"/>
  <c r="T2599" i="1"/>
  <c r="T1711" i="1"/>
  <c r="T2324" i="1"/>
  <c r="T1565" i="1"/>
  <c r="T2162" i="1"/>
  <c r="T1909" i="1"/>
  <c r="T2132" i="1"/>
  <c r="T1119" i="1"/>
  <c r="T450" i="1"/>
  <c r="T456" i="1"/>
  <c r="T2372" i="1"/>
  <c r="T1067" i="1"/>
  <c r="T157" i="1"/>
  <c r="T2863" i="1"/>
  <c r="T4039" i="1"/>
  <c r="T2327" i="1"/>
  <c r="T576" i="1"/>
  <c r="T1573" i="1"/>
  <c r="T1997" i="1"/>
  <c r="T1438" i="1"/>
  <c r="T468" i="1"/>
  <c r="T1790" i="1"/>
  <c r="T2796" i="1"/>
  <c r="T2906" i="1"/>
  <c r="T4011" i="1"/>
  <c r="T2384" i="1"/>
  <c r="T1598" i="1"/>
  <c r="T2564" i="1"/>
  <c r="T1013" i="1"/>
  <c r="T1151" i="1"/>
  <c r="T1449" i="1"/>
  <c r="T1720" i="1"/>
  <c r="T2512" i="1"/>
  <c r="T3054" i="1"/>
  <c r="T2690" i="1"/>
  <c r="T1150" i="1"/>
  <c r="T890" i="1"/>
  <c r="T1410" i="1"/>
  <c r="T2697" i="1"/>
  <c r="T3080" i="1"/>
  <c r="T3677" i="1"/>
  <c r="T3997" i="1"/>
  <c r="T127" i="1"/>
  <c r="T4018" i="1"/>
  <c r="T900" i="1"/>
  <c r="T1072" i="1"/>
  <c r="T2702" i="1"/>
  <c r="T545" i="1"/>
  <c r="T2850" i="1"/>
  <c r="T1801" i="1"/>
  <c r="T3992" i="1"/>
  <c r="T551" i="1"/>
  <c r="T565" i="1"/>
  <c r="T1563" i="1"/>
  <c r="T3842" i="1"/>
  <c r="T3910" i="1"/>
  <c r="T998" i="1"/>
  <c r="T874" i="1"/>
  <c r="T880" i="1"/>
  <c r="T999" i="1"/>
  <c r="T2521" i="1"/>
  <c r="T734" i="1"/>
  <c r="T2880" i="1"/>
  <c r="T872" i="1"/>
  <c r="T3924" i="1"/>
  <c r="T458" i="1"/>
  <c r="T593" i="1"/>
  <c r="T711" i="1"/>
  <c r="T1550" i="1"/>
  <c r="T1916" i="1"/>
  <c r="T4010" i="1"/>
  <c r="T619" i="1"/>
  <c r="T4095" i="1"/>
  <c r="T3866" i="1"/>
  <c r="T232" i="1"/>
  <c r="T4110" i="1"/>
  <c r="T2572" i="1"/>
  <c r="T1500" i="1"/>
  <c r="T588" i="1"/>
  <c r="T1084" i="1"/>
  <c r="T3085" i="1"/>
  <c r="T3642" i="1"/>
  <c r="T1419" i="1"/>
  <c r="T1579" i="1"/>
  <c r="T2357" i="1"/>
  <c r="T2683" i="1"/>
  <c r="T563" i="1"/>
  <c r="T2382" i="1"/>
  <c r="T2864" i="1"/>
  <c r="T2781" i="1"/>
  <c r="T2750" i="1"/>
  <c r="T684" i="1"/>
  <c r="T1117" i="1"/>
  <c r="T507" i="1"/>
  <c r="T548" i="1"/>
  <c r="T2404" i="1"/>
  <c r="T2921" i="1"/>
  <c r="T186" i="1"/>
  <c r="T1987" i="1"/>
  <c r="T472" i="1"/>
  <c r="T1705" i="1"/>
  <c r="T1877" i="1"/>
  <c r="T2582" i="1"/>
  <c r="T1074" i="1"/>
  <c r="T2656" i="1"/>
  <c r="T2125" i="1"/>
  <c r="T446" i="1"/>
  <c r="T1137" i="1"/>
  <c r="T3897" i="1"/>
  <c r="T516" i="1"/>
  <c r="T774" i="1"/>
  <c r="T3139" i="1"/>
  <c r="T1715" i="1"/>
  <c r="T937" i="1"/>
  <c r="T1062" i="1"/>
  <c r="T1155" i="1"/>
  <c r="T1485" i="1"/>
  <c r="T1991" i="1"/>
  <c r="T2570" i="1"/>
  <c r="T3796" i="1"/>
  <c r="T3943" i="1"/>
  <c r="T4101" i="1"/>
  <c r="T192" i="1"/>
  <c r="T239" i="1"/>
  <c r="T488" i="1"/>
  <c r="T561" i="1"/>
  <c r="T870" i="1"/>
  <c r="T1561" i="1"/>
  <c r="T1906" i="1"/>
  <c r="T2154" i="1"/>
  <c r="T2375" i="1"/>
  <c r="T2395" i="1"/>
  <c r="T2440" i="1"/>
  <c r="T2587" i="1"/>
  <c r="T2594" i="1"/>
  <c r="T3088" i="1"/>
  <c r="T3097" i="1"/>
  <c r="T1488" i="1"/>
  <c r="T2138" i="1"/>
  <c r="T4088" i="1"/>
  <c r="T1099" i="1"/>
  <c r="T1080" i="1"/>
  <c r="T1077" i="1"/>
  <c r="T1430" i="1"/>
  <c r="T3964" i="1"/>
  <c r="T451" i="1"/>
  <c r="T867" i="1"/>
  <c r="T3144" i="1"/>
  <c r="T3962" i="1"/>
  <c r="T875" i="1"/>
  <c r="T2766" i="1"/>
  <c r="T2868" i="1"/>
  <c r="T3968" i="1"/>
  <c r="T457" i="1"/>
  <c r="T1070" i="1"/>
  <c r="T1111" i="1"/>
  <c r="T2438" i="1"/>
  <c r="T1095" i="1"/>
  <c r="T1184" i="1"/>
  <c r="T1907" i="1"/>
  <c r="T3108" i="1"/>
  <c r="T4109" i="1"/>
  <c r="T1103" i="1"/>
  <c r="T156" i="1"/>
  <c r="T3873" i="1"/>
  <c r="T2866" i="1"/>
  <c r="T939" i="1"/>
  <c r="T941" i="1"/>
  <c r="T1234" i="1"/>
  <c r="T1791" i="1"/>
  <c r="T1795" i="1"/>
  <c r="T2695" i="1"/>
  <c r="T4007" i="1"/>
  <c r="T150" i="1"/>
  <c r="T1813" i="1"/>
  <c r="T3055" i="1"/>
  <c r="T2905" i="1"/>
  <c r="T2348" i="1"/>
  <c r="T3852" i="1"/>
  <c r="T4075" i="1"/>
  <c r="T2649" i="1"/>
  <c r="T2763" i="1"/>
  <c r="T1875" i="1"/>
  <c r="T2685" i="1"/>
  <c r="T1560" i="1"/>
  <c r="T2861" i="1"/>
  <c r="T3889" i="1"/>
  <c r="T552" i="1"/>
  <c r="T1721" i="1"/>
  <c r="T1726" i="1"/>
  <c r="T1160" i="1"/>
  <c r="T1164" i="1"/>
  <c r="T2693" i="1"/>
  <c r="T2743" i="1"/>
  <c r="T3794" i="1"/>
  <c r="T4070" i="1"/>
  <c r="T1712" i="1"/>
  <c r="T2769" i="1"/>
  <c r="T2155" i="1"/>
  <c r="T4092" i="1"/>
  <c r="T3990" i="1"/>
  <c r="T775" i="1"/>
  <c r="T496" i="1"/>
  <c r="T601" i="1"/>
  <c r="T1757" i="1"/>
  <c r="T3649" i="1"/>
  <c r="T2846" i="1"/>
  <c r="T499" i="1"/>
  <c r="T883" i="1"/>
  <c r="T914" i="1"/>
  <c r="T919" i="1"/>
  <c r="T1494" i="1"/>
  <c r="T2508" i="1"/>
  <c r="T154" i="1"/>
  <c r="T1175" i="1"/>
  <c r="T2391" i="1"/>
  <c r="T2410" i="1"/>
  <c r="T2538" i="1"/>
  <c r="T4021" i="1"/>
  <c r="T1123" i="1"/>
  <c r="T2881" i="1"/>
  <c r="T1314" i="1"/>
  <c r="T1581" i="1"/>
  <c r="T4067" i="1"/>
  <c r="T2700" i="1"/>
  <c r="T2593" i="1"/>
  <c r="T2161" i="1"/>
  <c r="T4015" i="1"/>
  <c r="T455" i="1"/>
  <c r="T596" i="1"/>
  <c r="T992" i="1"/>
  <c r="T1424" i="1"/>
  <c r="T1876" i="1"/>
  <c r="T2436" i="1"/>
  <c r="T3110" i="1"/>
  <c r="T3126" i="1"/>
  <c r="T3855" i="1"/>
  <c r="T1093" i="1"/>
  <c r="T2133" i="1"/>
  <c r="T3883" i="1"/>
  <c r="T2951" i="1"/>
  <c r="T3857" i="1"/>
  <c r="T1821" i="1"/>
  <c r="T543" i="1"/>
  <c r="T1101" i="1"/>
  <c r="T1231" i="1"/>
  <c r="T2415" i="1"/>
  <c r="T2694" i="1"/>
  <c r="T2764" i="1"/>
  <c r="T2895" i="1"/>
  <c r="T3203" i="1"/>
  <c r="T3749" i="1"/>
  <c r="T3903" i="1"/>
  <c r="T3929" i="1"/>
  <c r="T3952" i="1"/>
  <c r="T461" i="1"/>
  <c r="T462" i="1"/>
  <c r="T940" i="1"/>
  <c r="T1173" i="1"/>
  <c r="T1990" i="1"/>
  <c r="T2130" i="1"/>
  <c r="T2356" i="1"/>
  <c r="T2393" i="1"/>
  <c r="T2904" i="1"/>
  <c r="T3096" i="1"/>
  <c r="T3954" i="1"/>
  <c r="T4068" i="1"/>
  <c r="T432" i="1"/>
  <c r="T2950" i="1"/>
  <c r="T2897" i="1"/>
  <c r="T4004" i="1"/>
  <c r="T1738" i="1"/>
  <c r="T3076" i="1"/>
  <c r="T779" i="1"/>
  <c r="T1094" i="1"/>
  <c r="T2432" i="1"/>
  <c r="T2892" i="1"/>
  <c r="T902" i="1"/>
  <c r="T1131" i="1"/>
  <c r="T3963" i="1"/>
  <c r="T4043" i="1"/>
  <c r="T4044" i="1"/>
  <c r="T3737" i="1"/>
  <c r="T1544" i="1"/>
  <c r="T571" i="1"/>
  <c r="T886" i="1"/>
  <c r="T1135" i="1"/>
  <c r="T215" i="1"/>
  <c r="T599" i="1"/>
  <c r="T1740" i="1"/>
  <c r="T2865" i="1"/>
  <c r="T2911" i="1"/>
  <c r="T3854" i="1"/>
  <c r="T4094" i="1"/>
  <c r="T4013" i="1"/>
  <c r="T2662" i="1"/>
  <c r="T640" i="1"/>
  <c r="T1688" i="1"/>
  <c r="T194" i="1"/>
  <c r="T1171" i="1"/>
  <c r="T2135" i="1"/>
  <c r="T4051" i="1"/>
  <c r="T3927" i="1"/>
  <c r="T1812" i="1"/>
  <c r="T2349" i="1"/>
  <c r="T3644" i="1"/>
  <c r="T1055" i="1"/>
  <c r="T1409" i="1"/>
  <c r="T1456" i="1"/>
  <c r="T2643" i="1"/>
  <c r="T676" i="1"/>
  <c r="T1088" i="1"/>
  <c r="T1408" i="1"/>
  <c r="T1437" i="1"/>
  <c r="T1585" i="1"/>
  <c r="T3928" i="1"/>
  <c r="T422" i="1"/>
  <c r="T580" i="1"/>
  <c r="T3602" i="1"/>
  <c r="T33" i="1"/>
  <c r="T1904" i="1"/>
  <c r="T562" i="1"/>
  <c r="T1083" i="1"/>
  <c r="T3868" i="1"/>
  <c r="T169" i="1"/>
  <c r="T514" i="1"/>
  <c r="T983" i="1"/>
  <c r="T1125" i="1"/>
  <c r="T1132" i="1"/>
  <c r="T1717" i="1"/>
  <c r="T3105" i="1"/>
  <c r="T3942" i="1"/>
  <c r="T3972" i="1"/>
  <c r="T2215" i="1"/>
  <c r="T849" i="1"/>
  <c r="T3747" i="1"/>
  <c r="T2888" i="1"/>
  <c r="T1044" i="1"/>
  <c r="T3797" i="1"/>
  <c r="T3860" i="1"/>
  <c r="T586" i="1"/>
  <c r="T1075" i="1"/>
  <c r="T1128" i="1"/>
  <c r="T2759" i="1"/>
  <c r="T2843" i="1"/>
  <c r="T3123" i="1"/>
  <c r="T3131" i="1"/>
  <c r="T3738" i="1"/>
  <c r="T4026" i="1"/>
  <c r="T122" i="1"/>
  <c r="T144" i="1"/>
  <c r="T161" i="1"/>
  <c r="T217" i="1"/>
  <c r="T445" i="1"/>
  <c r="T484" i="1"/>
  <c r="T511" i="1"/>
  <c r="T579" i="1"/>
  <c r="T608" i="1"/>
  <c r="T632" i="1"/>
  <c r="T773" i="1"/>
  <c r="T1116" i="1"/>
  <c r="T1178" i="1"/>
  <c r="T1545" i="1"/>
  <c r="T1566" i="1"/>
  <c r="T1703" i="1"/>
  <c r="T1865" i="1"/>
  <c r="T1869" i="1"/>
  <c r="T1913" i="1"/>
  <c r="T2128" i="1"/>
  <c r="T2376" i="1"/>
  <c r="T2398" i="1"/>
  <c r="T2442" i="1"/>
  <c r="T2687" i="1"/>
  <c r="T2779" i="1"/>
  <c r="T3067" i="1"/>
  <c r="T3112" i="1"/>
  <c r="T3134" i="1"/>
  <c r="T3870" i="1"/>
  <c r="T3880" i="1"/>
  <c r="T3919" i="1"/>
  <c r="T4002" i="1"/>
  <c r="T4086" i="1"/>
  <c r="T4087" i="1"/>
  <c r="T550" i="1"/>
  <c r="T1917" i="1"/>
  <c r="T2386" i="1"/>
  <c r="T159" i="1"/>
  <c r="T668" i="1"/>
  <c r="T2425" i="1"/>
  <c r="T1413" i="1"/>
  <c r="T2877" i="1"/>
  <c r="T3959" i="1"/>
  <c r="T546" i="1"/>
  <c r="T2903" i="1"/>
  <c r="T427" i="1"/>
  <c r="T598" i="1"/>
  <c r="T1046" i="1"/>
  <c r="T1420" i="1"/>
  <c r="T1543" i="1"/>
  <c r="T1881" i="1"/>
  <c r="T611" i="1"/>
  <c r="T1115" i="1"/>
  <c r="T1244" i="1"/>
  <c r="T1583" i="1"/>
  <c r="T2585" i="1"/>
  <c r="T2851" i="1"/>
  <c r="T163" i="1"/>
  <c r="T442" i="1"/>
  <c r="T449" i="1"/>
  <c r="T765" i="1"/>
  <c r="T1092" i="1"/>
  <c r="T1121" i="1"/>
  <c r="T1141" i="1"/>
  <c r="T1180" i="1"/>
  <c r="T1484" i="1"/>
  <c r="T1501" i="1"/>
  <c r="T1696" i="1"/>
  <c r="T2418" i="1"/>
  <c r="T2420" i="1"/>
  <c r="T2588" i="1"/>
  <c r="T259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422" i="1"/>
  <c r="T4084" i="1"/>
  <c r="T196" i="1"/>
  <c r="T437" i="1"/>
  <c r="T984" i="1"/>
  <c r="T1595" i="1"/>
  <c r="T2396" i="1"/>
  <c r="T3060" i="1"/>
  <c r="T3807" i="1"/>
  <c r="T3906" i="1"/>
  <c r="T3995" i="1"/>
  <c r="T4115" i="1"/>
  <c r="T2150" i="1"/>
  <c r="T2156" i="1"/>
  <c r="T447" i="1"/>
  <c r="T637" i="1"/>
  <c r="T780" i="1"/>
  <c r="T1453" i="1"/>
  <c r="T1994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S2016" i="1"/>
  <c r="U2016" i="1" s="1"/>
  <c r="S1014" i="1"/>
  <c r="U1014" i="1" s="1"/>
  <c r="S1973" i="1"/>
  <c r="U1973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1270" i="1"/>
  <c r="U1270" i="1" s="1"/>
  <c r="S971" i="1"/>
  <c r="U971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2987" i="1"/>
  <c r="U2987" i="1" s="1"/>
  <c r="S362" i="1"/>
  <c r="U362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364" i="1"/>
  <c r="U364" i="1" s="1"/>
  <c r="S51" i="1"/>
  <c r="U51" i="1" s="1"/>
  <c r="S527" i="1"/>
  <c r="U527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351" i="1"/>
  <c r="U1351" i="1" s="1"/>
  <c r="S1619" i="1"/>
  <c r="U1619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1676" i="1"/>
  <c r="U1676" i="1" s="1"/>
  <c r="S529" i="1"/>
  <c r="U529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254" i="1"/>
  <c r="U254" i="1" s="1"/>
  <c r="S1897" i="1"/>
  <c r="U1897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3778" i="1"/>
  <c r="U3778" i="1" s="1"/>
  <c r="S1045" i="1"/>
  <c r="U1045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56" i="1"/>
  <c r="U3156" i="1" s="1"/>
  <c r="S3109" i="1"/>
  <c r="U3109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788" i="1"/>
  <c r="U788" i="1" s="1"/>
  <c r="S2786" i="1"/>
  <c r="U2786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3283" i="1"/>
  <c r="U3283" i="1" s="1"/>
  <c r="S804" i="1"/>
  <c r="U804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3" i="1"/>
  <c r="U13" i="1" s="1"/>
  <c r="S1745" i="1"/>
  <c r="U1745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264" i="1"/>
  <c r="U264" i="1" s="1"/>
  <c r="S47" i="1"/>
  <c r="U47" i="1" s="1"/>
  <c r="S2498" i="1"/>
  <c r="U2498" i="1" s="1"/>
  <c r="S2824" i="1"/>
  <c r="U2824" i="1" s="1"/>
  <c r="S3334" i="1"/>
  <c r="U333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2197" i="1"/>
  <c r="U2197" i="1" s="1"/>
  <c r="S1370" i="1"/>
  <c r="U1370" i="1" s="1"/>
  <c r="S3700" i="1"/>
  <c r="U3700" i="1" s="1"/>
  <c r="S3350" i="1"/>
  <c r="U3350" i="1" s="1"/>
  <c r="S3774" i="1"/>
  <c r="U3774" i="1" s="1"/>
  <c r="S2275" i="1"/>
  <c r="U2275" i="1" s="1"/>
  <c r="S2460" i="1"/>
  <c r="U2460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113" i="1"/>
  <c r="U113" i="1" s="1"/>
  <c r="S3775" i="1"/>
  <c r="U3775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731" i="1"/>
  <c r="U731" i="1" s="1"/>
  <c r="S3333" i="1"/>
  <c r="U3333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3591" i="1"/>
  <c r="U3591" i="1" s="1"/>
  <c r="S2976" i="1"/>
  <c r="U2976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2055" i="1"/>
  <c r="U2055" i="1" s="1"/>
  <c r="S1068" i="1"/>
  <c r="U1068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923" i="1"/>
  <c r="U923" i="1" s="1"/>
  <c r="S3115" i="1"/>
  <c r="U3115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3346" i="1"/>
  <c r="U3346" i="1" s="1"/>
  <c r="S2147" i="1"/>
  <c r="U2147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28" i="1"/>
  <c r="U2528" i="1" s="1"/>
  <c r="S2533" i="1"/>
  <c r="U2533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3310" i="1"/>
  <c r="U3310" i="1" s="1"/>
  <c r="S817" i="1"/>
  <c r="U817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684" i="1"/>
  <c r="U3684" i="1" s="1"/>
  <c r="S3795" i="1"/>
  <c r="U3795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3302" i="1"/>
  <c r="U3302" i="1" s="1"/>
  <c r="S2529" i="1"/>
  <c r="U2529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3428" i="1"/>
  <c r="U3428" i="1" s="1"/>
  <c r="S2940" i="1"/>
  <c r="U2940" i="1" s="1"/>
  <c r="S32" i="1"/>
  <c r="U32" i="1" s="1"/>
  <c r="S1302" i="1"/>
  <c r="U1302" i="1" s="1"/>
  <c r="S3587" i="1"/>
  <c r="U3587" i="1" s="1"/>
  <c r="S1505" i="1"/>
  <c r="U1505" i="1" s="1"/>
  <c r="S77" i="1"/>
  <c r="U77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3051" i="1"/>
  <c r="U3051" i="1" s="1"/>
  <c r="S533" i="1"/>
  <c r="U533" i="1" s="1"/>
  <c r="S3519" i="1"/>
  <c r="U3519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110" i="1"/>
  <c r="U110" i="1" s="1"/>
  <c r="S31" i="1"/>
  <c r="U31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3" i="1"/>
  <c r="U93" i="1" s="1"/>
  <c r="S90" i="1"/>
  <c r="U90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3691" i="1"/>
  <c r="U3691" i="1" s="1"/>
  <c r="S689" i="1"/>
  <c r="U689" i="1" s="1"/>
  <c r="S2222" i="1"/>
  <c r="U2222" i="1" s="1"/>
  <c r="S3152" i="1"/>
  <c r="U3152" i="1" s="1"/>
  <c r="S2937" i="1"/>
  <c r="U2937" i="1" s="1"/>
  <c r="S3673" i="1"/>
  <c r="U3673" i="1" s="1"/>
  <c r="S4108" i="1"/>
  <c r="U4108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833" i="1"/>
  <c r="U833" i="1" s="1"/>
  <c r="S1681" i="1"/>
  <c r="U1681" i="1" s="1"/>
  <c r="S103" i="1"/>
  <c r="U103" i="1" s="1"/>
  <c r="S651" i="1"/>
  <c r="U651" i="1" s="1"/>
  <c r="S3301" i="1"/>
  <c r="U3301" i="1" s="1"/>
  <c r="S3169" i="1"/>
  <c r="U3169" i="1" s="1"/>
  <c r="S3562" i="1"/>
  <c r="U3562" i="1" s="1"/>
  <c r="S2167" i="1"/>
  <c r="U2167" i="1" s="1"/>
  <c r="S2602" i="1"/>
  <c r="U2602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2979" i="1"/>
  <c r="U2979" i="1" s="1"/>
  <c r="S1076" i="1"/>
  <c r="U1076" i="1" s="1"/>
  <c r="S2902" i="1"/>
  <c r="U2902" i="1" s="1"/>
  <c r="S3613" i="1"/>
  <c r="U3613" i="1" s="1"/>
  <c r="S100" i="1"/>
  <c r="U100" i="1" s="1"/>
  <c r="S121" i="1"/>
  <c r="U121" i="1" s="1"/>
  <c r="S2617" i="1"/>
  <c r="U2617" i="1" s="1"/>
  <c r="S3225" i="1"/>
  <c r="U3225" i="1" s="1"/>
  <c r="S36" i="1"/>
  <c r="U36" i="1" s="1"/>
  <c r="S2698" i="1"/>
  <c r="U2698" i="1" s="1"/>
  <c r="S2117" i="1"/>
  <c r="U2117" i="1" s="1"/>
  <c r="S3606" i="1"/>
  <c r="U3606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1360" i="1"/>
  <c r="U1360" i="1" s="1"/>
  <c r="S3324" i="1"/>
  <c r="U3324" i="1" s="1"/>
  <c r="S3343" i="1"/>
  <c r="U3343" i="1" s="1"/>
  <c r="S1889" i="1"/>
  <c r="U1889" i="1" s="1"/>
  <c r="S3663" i="1"/>
  <c r="U3663" i="1" s="1"/>
  <c r="S2464" i="1"/>
  <c r="U2464" i="1" s="1"/>
  <c r="S2833" i="1"/>
  <c r="U2833" i="1" s="1"/>
  <c r="S3595" i="1"/>
  <c r="U3595" i="1" s="1"/>
  <c r="S2674" i="1"/>
  <c r="U2674" i="1" s="1"/>
  <c r="S748" i="1"/>
  <c r="U748" i="1" s="1"/>
  <c r="S1341" i="1"/>
  <c r="U1341" i="1" s="1"/>
  <c r="S3515" i="1"/>
  <c r="U3515" i="1" s="1"/>
  <c r="S3263" i="1"/>
  <c r="U3263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446" i="1"/>
  <c r="U2446" i="1" s="1"/>
  <c r="S2934" i="1"/>
  <c r="U2934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1214" i="1"/>
  <c r="U1214" i="1" s="1"/>
  <c r="S799" i="1"/>
  <c r="U799" i="1" s="1"/>
  <c r="S3042" i="1"/>
  <c r="U3042" i="1" s="1"/>
  <c r="S2260" i="1"/>
  <c r="U2260" i="1" s="1"/>
  <c r="S742" i="1"/>
  <c r="U742" i="1" s="1"/>
  <c r="S1850" i="1"/>
  <c r="U1850" i="1" s="1"/>
  <c r="S1190" i="1"/>
  <c r="U1190" i="1" s="1"/>
  <c r="S1005" i="1"/>
  <c r="U1005" i="1" s="1"/>
  <c r="S1931" i="1"/>
  <c r="U1931" i="1" s="1"/>
  <c r="S2973" i="1"/>
  <c r="U2973" i="1" s="1"/>
  <c r="S2490" i="1"/>
  <c r="U2490" i="1" s="1"/>
  <c r="S898" i="1"/>
  <c r="U898" i="1" s="1"/>
  <c r="S1181" i="1"/>
  <c r="U1181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170" i="1"/>
  <c r="U3170" i="1" s="1"/>
  <c r="S3416" i="1"/>
  <c r="U3416" i="1" s="1"/>
  <c r="S3698" i="1"/>
  <c r="U3698" i="1" s="1"/>
  <c r="S116" i="1"/>
  <c r="U116" i="1" s="1"/>
  <c r="S2827" i="1"/>
  <c r="U2827" i="1" s="1"/>
  <c r="S1312" i="1"/>
  <c r="U1312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1392" i="1"/>
  <c r="U1392" i="1" s="1"/>
  <c r="S2804" i="1"/>
  <c r="U2804" i="1" s="1"/>
  <c r="S3286" i="1"/>
  <c r="U3286" i="1" s="1"/>
  <c r="S3674" i="1"/>
  <c r="U3674" i="1" s="1"/>
  <c r="S839" i="1"/>
  <c r="U839" i="1" s="1"/>
  <c r="S3508" i="1"/>
  <c r="U3508" i="1" s="1"/>
  <c r="S4069" i="1"/>
  <c r="U406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3439" i="1"/>
  <c r="U3439" i="1" s="1"/>
  <c r="S3469" i="1"/>
  <c r="U3469" i="1" s="1"/>
  <c r="S212" i="1"/>
  <c r="U212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3787" i="1"/>
  <c r="U3787" i="1" s="1"/>
  <c r="S12" i="1"/>
  <c r="U12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3625" i="1"/>
  <c r="U3625" i="1" s="1"/>
  <c r="S3756" i="1"/>
  <c r="U3756" i="1" s="1"/>
  <c r="S3782" i="1"/>
  <c r="U3782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168" i="1"/>
  <c r="U168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376" i="1"/>
  <c r="U1376" i="1" s="1"/>
  <c r="S1018" i="1"/>
  <c r="U1018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628" i="1"/>
  <c r="U2628" i="1" s="1"/>
  <c r="S2882" i="1"/>
  <c r="U2882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3313" i="1"/>
  <c r="U3313" i="1" s="1"/>
  <c r="S521" i="1"/>
  <c r="U521" i="1" s="1"/>
  <c r="S722" i="1"/>
  <c r="U722" i="1" s="1"/>
  <c r="S1902" i="1"/>
  <c r="U1902" i="1" s="1"/>
  <c r="S1404" i="1"/>
  <c r="U1404" i="1" s="1"/>
  <c r="S3204" i="1"/>
  <c r="U3204" i="1" s="1"/>
  <c r="S3185" i="1"/>
  <c r="U3185" i="1" s="1"/>
  <c r="S589" i="1"/>
  <c r="U589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2936" i="1"/>
  <c r="U2936" i="1" s="1"/>
  <c r="S866" i="1"/>
  <c r="U866" i="1" s="1"/>
  <c r="S3141" i="1"/>
  <c r="U3141" i="1" s="1"/>
  <c r="S1201" i="1"/>
  <c r="U1201" i="1" s="1"/>
  <c r="S1675" i="1"/>
  <c r="U1675" i="1" s="1"/>
  <c r="S3505" i="1"/>
  <c r="U3505" i="1" s="1"/>
  <c r="S822" i="1"/>
  <c r="U822" i="1" s="1"/>
  <c r="S2942" i="1"/>
  <c r="U2942" i="1" s="1"/>
  <c r="S3617" i="1"/>
  <c r="U3617" i="1" s="1"/>
  <c r="S1903" i="1"/>
  <c r="U1903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3308" i="1"/>
  <c r="U3308" i="1" s="1"/>
  <c r="S1930" i="1"/>
  <c r="U1930" i="1" s="1"/>
  <c r="S2368" i="1"/>
  <c r="U236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844" i="1"/>
  <c r="U844" i="1" s="1"/>
  <c r="S3201" i="1"/>
  <c r="U3201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3540" i="1"/>
  <c r="U3540" i="1" s="1"/>
  <c r="S2935" i="1"/>
  <c r="U2935" i="1" s="1"/>
  <c r="S2317" i="1"/>
  <c r="U2317" i="1" s="1"/>
  <c r="S3443" i="1"/>
  <c r="U3443" i="1" s="1"/>
  <c r="S3599" i="1"/>
  <c r="U3599" i="1" s="1"/>
  <c r="S3605" i="1"/>
  <c r="U3605" i="1" s="1"/>
  <c r="S3270" i="1"/>
  <c r="U3270" i="1" s="1"/>
  <c r="S2811" i="1"/>
  <c r="U2811" i="1" s="1"/>
  <c r="S3563" i="1"/>
  <c r="U3563" i="1" s="1"/>
  <c r="S3489" i="1"/>
  <c r="U3489" i="1" s="1"/>
  <c r="S1349" i="1"/>
  <c r="U1349" i="1" s="1"/>
  <c r="S760" i="1"/>
  <c r="U760" i="1" s="1"/>
  <c r="S3209" i="1"/>
  <c r="U3209" i="1" s="1"/>
  <c r="S988" i="1"/>
  <c r="U988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3780" i="1"/>
  <c r="U3780" i="1" s="1"/>
  <c r="S767" i="1"/>
  <c r="U767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3314" i="1"/>
  <c r="U3314" i="1" s="1"/>
  <c r="S2422" i="1"/>
  <c r="U2422" i="1" s="1"/>
  <c r="S1831" i="1"/>
  <c r="U1831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4042" i="1"/>
  <c r="U4042" i="1" s="1"/>
  <c r="S2672" i="1"/>
  <c r="U2672" i="1" s="1"/>
  <c r="S3939" i="1"/>
  <c r="U3939" i="1" s="1"/>
  <c r="S1572" i="1"/>
  <c r="U1572" i="1" s="1"/>
  <c r="S947" i="1"/>
  <c r="U947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3012" i="1"/>
  <c r="U3012" i="1" s="1"/>
  <c r="S25" i="1"/>
  <c r="U25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2929" i="1"/>
  <c r="U2929" i="1" s="1"/>
  <c r="S2108" i="1"/>
  <c r="U2108" i="1" s="1"/>
  <c r="S1803" i="1"/>
  <c r="U1803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3174" i="1"/>
  <c r="U3174" i="1" s="1"/>
  <c r="S4107" i="1"/>
  <c r="U4107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785" i="1"/>
  <c r="U785" i="1" s="1"/>
  <c r="S2466" i="1"/>
  <c r="U2466" i="1" s="1"/>
  <c r="S3659" i="1"/>
  <c r="U3659" i="1" s="1"/>
  <c r="S3357" i="1"/>
  <c r="U3357" i="1" s="1"/>
  <c r="S3558" i="1"/>
  <c r="U3558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3178" i="1"/>
  <c r="U3178" i="1" s="1"/>
  <c r="S1800" i="1"/>
  <c r="U1800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2794" i="1"/>
  <c r="U2794" i="1" s="1"/>
  <c r="S1098" i="1"/>
  <c r="U1098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482" i="1"/>
  <c r="U3482" i="1" s="1"/>
  <c r="S3550" i="1"/>
  <c r="U3550" i="1" s="1"/>
  <c r="S17" i="1"/>
  <c r="U17" i="1" s="1"/>
  <c r="S1891" i="1"/>
  <c r="U1891" i="1" s="1"/>
  <c r="S2113" i="1"/>
  <c r="U2113" i="1" s="1"/>
  <c r="S209" i="1"/>
  <c r="U209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816" i="1"/>
  <c r="U3816" i="1" s="1"/>
  <c r="S3163" i="1"/>
  <c r="U3163" i="1" s="1"/>
  <c r="S1827" i="1"/>
  <c r="U1827" i="1" s="1"/>
  <c r="S3710" i="1"/>
  <c r="U3710" i="1" s="1"/>
  <c r="S2536" i="1"/>
  <c r="U2536" i="1" s="1"/>
  <c r="S3388" i="1"/>
  <c r="U3388" i="1" s="1"/>
  <c r="S2647" i="1"/>
  <c r="U2647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3479" i="1"/>
  <c r="U3479" i="1" s="1"/>
  <c r="S1246" i="1"/>
  <c r="U1246" i="1" s="1"/>
  <c r="S756" i="1"/>
  <c r="U756" i="1" s="1"/>
  <c r="S3381" i="1"/>
  <c r="U3381" i="1" s="1"/>
  <c r="S1167" i="1"/>
  <c r="U1167" i="1" s="1"/>
  <c r="S3197" i="1"/>
  <c r="U3197" i="1" s="1"/>
  <c r="S146" i="1"/>
  <c r="U146" i="1" s="1"/>
  <c r="S385" i="1"/>
  <c r="U385" i="1" s="1"/>
  <c r="S2487" i="1"/>
  <c r="U2487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1841" i="1"/>
  <c r="U1841" i="1" s="1"/>
  <c r="S2646" i="1"/>
  <c r="U2646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3715" i="1"/>
  <c r="U3715" i="1" s="1"/>
  <c r="S2914" i="1"/>
  <c r="U2914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828" i="1"/>
  <c r="U1828" i="1" s="1"/>
  <c r="S3359" i="1"/>
  <c r="U3359" i="1" s="1"/>
  <c r="S3476" i="1"/>
  <c r="U3476" i="1" s="1"/>
  <c r="S3620" i="1"/>
  <c r="U3620" i="1" s="1"/>
  <c r="S1443" i="1"/>
  <c r="U1443" i="1" s="1"/>
  <c r="S3596" i="1"/>
  <c r="U3596" i="1" s="1"/>
  <c r="S1653" i="1"/>
  <c r="U1653" i="1" s="1"/>
  <c r="S2121" i="1"/>
  <c r="U2121" i="1" s="1"/>
  <c r="S3522" i="1"/>
  <c r="U3522" i="1" s="1"/>
  <c r="S3729" i="1"/>
  <c r="U3729" i="1" s="1"/>
  <c r="S1673" i="1"/>
  <c r="U1673" i="1" s="1"/>
  <c r="S1636" i="1"/>
  <c r="U1636" i="1" s="1"/>
  <c r="S3655" i="1"/>
  <c r="U3655" i="1" s="1"/>
  <c r="S2112" i="1"/>
  <c r="U2112" i="1" s="1"/>
  <c r="S750" i="1"/>
  <c r="U750" i="1" s="1"/>
  <c r="S3375" i="1"/>
  <c r="U3375" i="1" s="1"/>
  <c r="S3777" i="1"/>
  <c r="U3777" i="1" s="1"/>
  <c r="S2431" i="1"/>
  <c r="U2431" i="1" s="1"/>
  <c r="S22" i="1"/>
  <c r="U22" i="1" s="1"/>
  <c r="S535" i="1"/>
  <c r="U535" i="1" s="1"/>
  <c r="S3161" i="1"/>
  <c r="U3161" i="1" s="1"/>
  <c r="S3218" i="1"/>
  <c r="U3218" i="1" s="1"/>
  <c r="S885" i="1"/>
  <c r="U885" i="1" s="1"/>
  <c r="S1605" i="1"/>
  <c r="U1605" i="1" s="1"/>
  <c r="S1621" i="1"/>
  <c r="U1621" i="1" s="1"/>
  <c r="S2939" i="1"/>
  <c r="U2939" i="1" s="1"/>
  <c r="S43" i="1"/>
  <c r="U43" i="1" s="1"/>
  <c r="S46" i="1"/>
  <c r="U46" i="1" s="1"/>
  <c r="S2209" i="1"/>
  <c r="U2209" i="1" s="1"/>
  <c r="S2475" i="1"/>
  <c r="U2475" i="1" s="1"/>
  <c r="S2482" i="1"/>
  <c r="U2482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3044" i="1"/>
  <c r="U3044" i="1" s="1"/>
  <c r="S1674" i="1"/>
  <c r="U167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472" i="1"/>
  <c r="U1472" i="1" s="1"/>
  <c r="S1775" i="1"/>
  <c r="U1775" i="1" s="1"/>
  <c r="S1291" i="1"/>
  <c r="U1291" i="1" s="1"/>
  <c r="S440" i="1"/>
  <c r="U440" i="1" s="1"/>
  <c r="S2638" i="1"/>
  <c r="U2638" i="1" s="1"/>
  <c r="S2837" i="1"/>
  <c r="U2837" i="1" s="1"/>
  <c r="S1294" i="1"/>
  <c r="U1294" i="1" s="1"/>
  <c r="S3032" i="1"/>
  <c r="U3032" i="1" s="1"/>
  <c r="S130" i="1"/>
  <c r="U130" i="1" s="1"/>
  <c r="S667" i="1"/>
  <c r="U667" i="1" s="1"/>
  <c r="S3730" i="1"/>
  <c r="U3730" i="1" s="1"/>
  <c r="S3709" i="1"/>
  <c r="U3709" i="1" s="1"/>
  <c r="S791" i="1"/>
  <c r="U791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3272" i="1"/>
  <c r="U3272" i="1" s="1"/>
  <c r="S483" i="1"/>
  <c r="U483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3692" i="1"/>
  <c r="U3692" i="1" s="1"/>
  <c r="S1641" i="1"/>
  <c r="U1641" i="1" s="1"/>
  <c r="S3198" i="1"/>
  <c r="U3198" i="1" s="1"/>
  <c r="S3818" i="1"/>
  <c r="U3818" i="1" s="1"/>
  <c r="S3856" i="1"/>
  <c r="U3856" i="1" s="1"/>
  <c r="S1265" i="1"/>
  <c r="U1265" i="1" s="1"/>
  <c r="S158" i="1"/>
  <c r="U158" i="1" s="1"/>
  <c r="S3945" i="1"/>
  <c r="U3945" i="1" s="1"/>
  <c r="S1680" i="1"/>
  <c r="U1680" i="1" s="1"/>
  <c r="S2605" i="1"/>
  <c r="U2605" i="1" s="1"/>
  <c r="S968" i="1"/>
  <c r="U968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2670" i="1"/>
  <c r="U2670" i="1" s="1"/>
  <c r="S1822" i="1"/>
  <c r="U1822" i="1" s="1"/>
  <c r="S1329" i="1"/>
  <c r="U1329" i="1" s="1"/>
  <c r="S3419" i="1"/>
  <c r="U3419" i="1" s="1"/>
  <c r="S112" i="1"/>
  <c r="U112" i="1" s="1"/>
  <c r="S2684" i="1"/>
  <c r="U2684" i="1" s="1"/>
  <c r="S1804" i="1"/>
  <c r="U1804" i="1" s="1"/>
  <c r="S3849" i="1"/>
  <c r="U3849" i="1" s="1"/>
  <c r="S1245" i="1"/>
  <c r="U1245" i="1" s="1"/>
  <c r="S3500" i="1"/>
  <c r="U3500" i="1" s="1"/>
  <c r="S3316" i="1"/>
  <c r="U3316" i="1" s="1"/>
  <c r="S652" i="1"/>
  <c r="U652" i="1" s="1"/>
  <c r="S3499" i="1"/>
  <c r="U3499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2669" i="1"/>
  <c r="U2669" i="1" s="1"/>
  <c r="S3487" i="1"/>
  <c r="U3487" i="1" s="1"/>
  <c r="S771" i="1"/>
  <c r="U771" i="1" s="1"/>
  <c r="S1927" i="1"/>
  <c r="U1927" i="1" s="1"/>
  <c r="S2778" i="1"/>
  <c r="U2778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2971" i="1"/>
  <c r="U2971" i="1" s="1"/>
  <c r="S1288" i="1"/>
  <c r="U1288" i="1" s="1"/>
  <c r="S3612" i="1"/>
  <c r="U3612" i="1" s="1"/>
  <c r="S3441" i="1"/>
  <c r="U3441" i="1" s="1"/>
  <c r="S2816" i="1"/>
  <c r="U2816" i="1" s="1"/>
  <c r="S2181" i="1"/>
  <c r="U2181" i="1" s="1"/>
  <c r="S2551" i="1"/>
  <c r="U2551" i="1" s="1"/>
  <c r="S2291" i="1"/>
  <c r="U2291" i="1" s="1"/>
  <c r="S3233" i="1"/>
  <c r="U3233" i="1" s="1"/>
  <c r="S3001" i="1"/>
  <c r="U3001" i="1" s="1"/>
  <c r="S2954" i="1"/>
  <c r="U2954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3355" i="1"/>
  <c r="U3355" i="1" s="1"/>
  <c r="S812" i="1"/>
  <c r="U812" i="1" s="1"/>
  <c r="S930" i="1"/>
  <c r="U930" i="1" s="1"/>
  <c r="S1457" i="1"/>
  <c r="U1457" i="1" s="1"/>
  <c r="S202" i="1"/>
  <c r="U202" i="1" s="1"/>
  <c r="S2383" i="1"/>
  <c r="U2383" i="1" s="1"/>
  <c r="S79" i="1"/>
  <c r="U79" i="1" s="1"/>
  <c r="S3545" i="1"/>
  <c r="U3545" i="1" s="1"/>
  <c r="S2703" i="1"/>
  <c r="U2703" i="1" s="1"/>
  <c r="S531" i="1"/>
  <c r="U531" i="1" s="1"/>
  <c r="S3398" i="1"/>
  <c r="U3398" i="1" s="1"/>
  <c r="S1356" i="1"/>
  <c r="U1356" i="1" s="1"/>
  <c r="S2292" i="1"/>
  <c r="U2292" i="1" s="1"/>
  <c r="S2005" i="1"/>
  <c r="U2005" i="1" s="1"/>
  <c r="S3390" i="1"/>
  <c r="U3390" i="1" s="1"/>
  <c r="S1372" i="1"/>
  <c r="U1372" i="1" s="1"/>
  <c r="S2326" i="1"/>
  <c r="U2326" i="1" s="1"/>
  <c r="S2089" i="1"/>
  <c r="U2089" i="1" s="1"/>
  <c r="S744" i="1"/>
  <c r="U744" i="1" s="1"/>
  <c r="S3120" i="1"/>
  <c r="U3120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84" i="1"/>
  <c r="U384" i="1" s="1"/>
  <c r="S3760" i="1"/>
  <c r="U3760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379" i="1"/>
  <c r="U1379" i="1" s="1"/>
  <c r="S19" i="1"/>
  <c r="U19" i="1" s="1"/>
  <c r="S3503" i="1"/>
  <c r="U3503" i="1" s="1"/>
  <c r="S3660" i="1"/>
  <c r="U3660" i="1" s="1"/>
  <c r="S87" i="1"/>
  <c r="U87" i="1" s="1"/>
  <c r="S3078" i="1"/>
  <c r="U3078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3229" i="1"/>
  <c r="U3229" i="1" s="1"/>
  <c r="S857" i="1"/>
  <c r="U857" i="1" s="1"/>
  <c r="S3033" i="1"/>
  <c r="U3033" i="1" s="1"/>
  <c r="S3429" i="1"/>
  <c r="U3429" i="1" s="1"/>
  <c r="S3495" i="1"/>
  <c r="U3495" i="1" s="1"/>
  <c r="S3583" i="1"/>
  <c r="U3583" i="1" s="1"/>
  <c r="S3766" i="1"/>
  <c r="U3766" i="1" s="1"/>
  <c r="S3872" i="1"/>
  <c r="U3872" i="1" s="1"/>
  <c r="S2158" i="1"/>
  <c r="U2158" i="1" s="1"/>
  <c r="S982" i="1"/>
  <c r="U982" i="1" s="1"/>
  <c r="S83" i="1"/>
  <c r="U83" i="1" s="1"/>
  <c r="S678" i="1"/>
  <c r="U678" i="1" s="1"/>
  <c r="S2634" i="1"/>
  <c r="U2634" i="1" s="1"/>
  <c r="S3904" i="1"/>
  <c r="U3904" i="1" s="1"/>
  <c r="S198" i="1"/>
  <c r="U198" i="1" s="1"/>
  <c r="S1230" i="1"/>
  <c r="U1230" i="1" s="1"/>
  <c r="S610" i="1"/>
  <c r="U610" i="1" s="1"/>
  <c r="S3773" i="1"/>
  <c r="U3773" i="1" s="1"/>
  <c r="S268" i="1"/>
  <c r="U268" i="1" s="1"/>
  <c r="S1864" i="1"/>
  <c r="U1864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2780" i="1"/>
  <c r="U2780" i="1" s="1"/>
  <c r="S1697" i="1"/>
  <c r="U1697" i="1" s="1"/>
  <c r="S952" i="1"/>
  <c r="U952" i="1" s="1"/>
  <c r="S3835" i="1"/>
  <c r="U3835" i="1" s="1"/>
  <c r="S1905" i="1"/>
  <c r="U1905" i="1" s="1"/>
  <c r="S3524" i="1"/>
  <c r="U3524" i="1" s="1"/>
  <c r="S1719" i="1"/>
  <c r="U1719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1035" i="1"/>
  <c r="U1035" i="1" s="1"/>
  <c r="S559" i="1"/>
  <c r="U559" i="1" s="1"/>
  <c r="S3451" i="1"/>
  <c r="U3451" i="1" s="1"/>
  <c r="S2471" i="1"/>
  <c r="U2471" i="1" s="1"/>
  <c r="S2920" i="1"/>
  <c r="U2920" i="1" s="1"/>
  <c r="S2560" i="1"/>
  <c r="U2560" i="1" s="1"/>
  <c r="S2836" i="1"/>
  <c r="U2836" i="1" s="1"/>
  <c r="S2104" i="1"/>
  <c r="U2104" i="1" s="1"/>
  <c r="S80" i="1"/>
  <c r="U80" i="1" s="1"/>
  <c r="S1886" i="1"/>
  <c r="U1886" i="1" s="1"/>
  <c r="S879" i="1"/>
  <c r="U879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2802" i="1"/>
  <c r="U2802" i="1" s="1"/>
  <c r="S530" i="1"/>
  <c r="U530" i="1" s="1"/>
  <c r="S1743" i="1"/>
  <c r="U1743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3151" i="1"/>
  <c r="U3151" i="1" s="1"/>
  <c r="S207" i="1"/>
  <c r="U207" i="1" s="1"/>
  <c r="S177" i="1"/>
  <c r="U177" i="1" s="1"/>
  <c r="S3705" i="1"/>
  <c r="U3705" i="1" s="1"/>
  <c r="S3077" i="1"/>
  <c r="U3077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2335" i="1"/>
  <c r="U2335" i="1" s="1"/>
  <c r="S816" i="1"/>
  <c r="U816" i="1" s="1"/>
  <c r="S3034" i="1"/>
  <c r="U3034" i="1" s="1"/>
  <c r="S1932" i="1"/>
  <c r="U1932" i="1" s="1"/>
  <c r="S2467" i="1"/>
  <c r="U2467" i="1" s="1"/>
  <c r="S3694" i="1"/>
  <c r="U3694" i="1" s="1"/>
  <c r="S3543" i="1"/>
  <c r="U3543" i="1" s="1"/>
  <c r="S3325" i="1"/>
  <c r="U3325" i="1" s="1"/>
  <c r="S3834" i="1"/>
  <c r="U3834" i="1" s="1"/>
  <c r="S2485" i="1"/>
  <c r="U2485" i="1" s="1"/>
  <c r="S3228" i="1"/>
  <c r="U3228" i="1" s="1"/>
  <c r="S3615" i="1"/>
  <c r="U3615" i="1" s="1"/>
  <c r="S465" i="1"/>
  <c r="U465" i="1" s="1"/>
  <c r="S3718" i="1"/>
  <c r="U3718" i="1" s="1"/>
  <c r="S3401" i="1"/>
  <c r="U3401" i="1" s="1"/>
  <c r="S635" i="1"/>
  <c r="U635" i="1" s="1"/>
  <c r="S3879" i="1"/>
  <c r="U3879" i="1" s="1"/>
  <c r="S21" i="1"/>
  <c r="U21" i="1" s="1"/>
  <c r="S3593" i="1"/>
  <c r="U3593" i="1" s="1"/>
  <c r="S1888" i="1"/>
  <c r="U1888" i="1" s="1"/>
  <c r="S3983" i="1"/>
  <c r="U3983" i="1" s="1"/>
  <c r="S2437" i="1"/>
  <c r="U2437" i="1" s="1"/>
  <c r="S3167" i="1"/>
  <c r="U3167" i="1" s="1"/>
  <c r="S3539" i="1"/>
  <c r="U3539" i="1" s="1"/>
  <c r="S2964" i="1"/>
  <c r="U2964" i="1" s="1"/>
  <c r="S1870" i="1"/>
  <c r="U1870" i="1" s="1"/>
  <c r="S2589" i="1"/>
  <c r="U2589" i="1" s="1"/>
  <c r="S3460" i="1"/>
  <c r="U3460" i="1" s="1"/>
  <c r="S1610" i="1"/>
  <c r="U1610" i="1" s="1"/>
  <c r="S418" i="1"/>
  <c r="U418" i="1" s="1"/>
  <c r="S869" i="1"/>
  <c r="U869" i="1" s="1"/>
  <c r="S3345" i="1"/>
  <c r="U3345" i="1" s="1"/>
  <c r="S1298" i="1"/>
  <c r="U1298" i="1" s="1"/>
  <c r="S1901" i="1"/>
  <c r="U1901" i="1" s="1"/>
  <c r="S2784" i="1"/>
  <c r="U2784" i="1" s="1"/>
  <c r="S859" i="1"/>
  <c r="U859" i="1" s="1"/>
  <c r="S1644" i="1"/>
  <c r="U1644" i="1" s="1"/>
  <c r="S3668" i="1"/>
  <c r="U3668" i="1" s="1"/>
  <c r="S3720" i="1"/>
  <c r="U3720" i="1" s="1"/>
  <c r="S2789" i="1"/>
  <c r="U2789" i="1" s="1"/>
  <c r="S2469" i="1"/>
  <c r="U2469" i="1" s="1"/>
  <c r="S3598" i="1"/>
  <c r="U3598" i="1" s="1"/>
  <c r="S3106" i="1"/>
  <c r="U3106" i="1" s="1"/>
  <c r="S3094" i="1"/>
  <c r="U3094" i="1" s="1"/>
  <c r="S1626" i="1"/>
  <c r="U1626" i="1" s="1"/>
  <c r="S3567" i="1"/>
  <c r="U3567" i="1" s="1"/>
  <c r="S1682" i="1"/>
  <c r="U1682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1896" i="1"/>
  <c r="U1896" i="1" s="1"/>
  <c r="S2785" i="1"/>
  <c r="U2785" i="1" s="1"/>
  <c r="S3199" i="1"/>
  <c r="U3199" i="1" s="1"/>
  <c r="S2706" i="1"/>
  <c r="U2706" i="1" s="1"/>
  <c r="S3534" i="1"/>
  <c r="U3534" i="1" s="1"/>
  <c r="S2891" i="1"/>
  <c r="U2891" i="1" s="1"/>
  <c r="S2207" i="1"/>
  <c r="U2207" i="1" s="1"/>
  <c r="S1310" i="1"/>
  <c r="U1310" i="1" s="1"/>
  <c r="S1622" i="1"/>
  <c r="U1622" i="1" s="1"/>
  <c r="S3621" i="1"/>
  <c r="U3621" i="1" s="1"/>
  <c r="S2208" i="1"/>
  <c r="U2208" i="1" s="1"/>
  <c r="S1328" i="1"/>
  <c r="U1328" i="1" s="1"/>
  <c r="S4054" i="1"/>
  <c r="U4054" i="1" s="1"/>
  <c r="S2407" i="1"/>
  <c r="U2407" i="1" s="1"/>
  <c r="S3548" i="1"/>
  <c r="U3548" i="1" s="1"/>
  <c r="S1939" i="1"/>
  <c r="U1939" i="1" s="1"/>
  <c r="S3437" i="1"/>
  <c r="U3437" i="1" s="1"/>
  <c r="S3683" i="1"/>
  <c r="U3683" i="1" s="1"/>
  <c r="S3393" i="1"/>
  <c r="U3393" i="1" s="1"/>
  <c r="S3319" i="1"/>
  <c r="U3319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3600" i="1"/>
  <c r="U3600" i="1" s="1"/>
  <c r="S2361" i="1"/>
  <c r="U2361" i="1" s="1"/>
  <c r="S2539" i="1"/>
  <c r="U2539" i="1" s="1"/>
  <c r="S3771" i="1"/>
  <c r="U3771" i="1" s="1"/>
  <c r="S2680" i="1"/>
  <c r="U2680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1266" i="1"/>
  <c r="U1266" i="1" s="1"/>
  <c r="S3448" i="1"/>
  <c r="U3448" i="1" s="1"/>
  <c r="S1771" i="1"/>
  <c r="U1771" i="1" s="1"/>
  <c r="S3009" i="1"/>
  <c r="U3009" i="1" s="1"/>
  <c r="S1665" i="1"/>
  <c r="U1665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3039" i="1"/>
  <c r="U3039" i="1" s="1"/>
  <c r="S2559" i="1"/>
  <c r="U2559" i="1" s="1"/>
  <c r="S783" i="1"/>
  <c r="U783" i="1" s="1"/>
  <c r="S3845" i="1"/>
  <c r="U3845" i="1" s="1"/>
  <c r="S3821" i="1"/>
  <c r="U3821" i="1" s="1"/>
  <c r="S3502" i="1"/>
  <c r="U3502" i="1" s="1"/>
  <c r="S3862" i="1"/>
  <c r="U3862" i="1" s="1"/>
  <c r="S1226" i="1"/>
  <c r="U1226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835" i="1"/>
  <c r="U1835" i="1" s="1"/>
  <c r="S1640" i="1"/>
  <c r="U1640" i="1" s="1"/>
  <c r="S1713" i="1"/>
  <c r="U1713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782" i="1"/>
  <c r="U782" i="1" s="1"/>
  <c r="S813" i="1"/>
  <c r="U813" i="1" s="1"/>
  <c r="S871" i="1"/>
  <c r="U871" i="1" s="1"/>
  <c r="S3128" i="1"/>
  <c r="U3128" i="1" s="1"/>
  <c r="S2106" i="1"/>
  <c r="U2106" i="1" s="1"/>
  <c r="S1208" i="1"/>
  <c r="U1208" i="1" s="1"/>
  <c r="S3374" i="1"/>
  <c r="U3374" i="1" s="1"/>
  <c r="S3561" i="1"/>
  <c r="U3561" i="1" s="1"/>
  <c r="S3670" i="1"/>
  <c r="U3670" i="1" s="1"/>
  <c r="S2472" i="1"/>
  <c r="U2472" i="1" s="1"/>
  <c r="S3678" i="1"/>
  <c r="U3678" i="1" s="1"/>
  <c r="S1833" i="1"/>
  <c r="U1833" i="1" s="1"/>
  <c r="S1672" i="1"/>
  <c r="U1672" i="1" s="1"/>
  <c r="S1087" i="1"/>
  <c r="U1087" i="1" s="1"/>
  <c r="S2389" i="1"/>
  <c r="U2389" i="1" s="1"/>
  <c r="S3582" i="1"/>
  <c r="U3582" i="1" s="1"/>
  <c r="S786" i="1"/>
  <c r="U786" i="1" s="1"/>
  <c r="S3800" i="1"/>
  <c r="U3800" i="1" s="1"/>
  <c r="S1039" i="1"/>
  <c r="U1039" i="1" s="1"/>
  <c r="S3551" i="1"/>
  <c r="U3551" i="1" s="1"/>
  <c r="S1170" i="1"/>
  <c r="U1170" i="1" s="1"/>
  <c r="S1592" i="1"/>
  <c r="U1592" i="1" s="1"/>
  <c r="S2210" i="1"/>
  <c r="U2210" i="1" s="1"/>
  <c r="S1615" i="1"/>
  <c r="U1615" i="1" s="1"/>
  <c r="S2221" i="1"/>
  <c r="U2221" i="1" s="1"/>
  <c r="S1213" i="1"/>
  <c r="U1213" i="1" s="1"/>
  <c r="S3601" i="1"/>
  <c r="U3601" i="1" s="1"/>
  <c r="S3908" i="1"/>
  <c r="U3908" i="1" s="1"/>
  <c r="S2299" i="1"/>
  <c r="U2299" i="1" s="1"/>
  <c r="S3040" i="1"/>
  <c r="U3040" i="1" s="1"/>
  <c r="S3566" i="1"/>
  <c r="U3566" i="1" s="1"/>
  <c r="S1882" i="1"/>
  <c r="U1882" i="1" s="1"/>
  <c r="S1662" i="1"/>
  <c r="U1662" i="1" s="1"/>
  <c r="S2995" i="1"/>
  <c r="U2995" i="1" s="1"/>
  <c r="S2770" i="1"/>
  <c r="U2770" i="1" s="1"/>
  <c r="S1840" i="1"/>
  <c r="U1840" i="1" s="1"/>
  <c r="S1862" i="1"/>
  <c r="U1862" i="1" s="1"/>
  <c r="S1613" i="1"/>
  <c r="U1613" i="1" s="1"/>
  <c r="S2671" i="1"/>
  <c r="U2671" i="1" s="1"/>
  <c r="S2290" i="1"/>
  <c r="U2290" i="1" s="1"/>
  <c r="S2484" i="1"/>
  <c r="U2484" i="1" s="1"/>
  <c r="S3624" i="1"/>
  <c r="U3624" i="1" s="1"/>
  <c r="S3817" i="1"/>
  <c r="U3817" i="1" s="1"/>
  <c r="S392" i="1"/>
  <c r="U392" i="1" s="1"/>
  <c r="S1847" i="1"/>
  <c r="U1847" i="1" s="1"/>
  <c r="S2174" i="1"/>
  <c r="U2174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3915" i="1"/>
  <c r="U3915" i="1" s="1"/>
  <c r="S2511" i="1"/>
  <c r="U2511" i="1" s="1"/>
  <c r="S1796" i="1"/>
  <c r="U1796" i="1" s="1"/>
  <c r="S1780" i="1"/>
  <c r="U1780" i="1" s="1"/>
  <c r="S1340" i="1"/>
  <c r="U1340" i="1" s="1"/>
  <c r="S2636" i="1"/>
  <c r="U2636" i="1" s="1"/>
  <c r="S1842" i="1"/>
  <c r="U1842" i="1" s="1"/>
  <c r="S3882" i="1"/>
  <c r="U388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2630" i="1"/>
  <c r="U2630" i="1" s="1"/>
  <c r="S3639" i="1"/>
  <c r="U3639" i="1" s="1"/>
  <c r="S2798" i="1"/>
  <c r="U2798" i="1" s="1"/>
  <c r="S3397" i="1"/>
  <c r="U3397" i="1" s="1"/>
  <c r="S2295" i="1"/>
  <c r="U2295" i="1" s="1"/>
  <c r="S1396" i="1"/>
  <c r="U1396" i="1" s="1"/>
  <c r="S814" i="1"/>
  <c r="U814" i="1" s="1"/>
  <c r="S1154" i="1"/>
  <c r="U1154" i="1" s="1"/>
  <c r="S3095" i="1"/>
  <c r="U3095" i="1" s="1"/>
  <c r="S3916" i="1"/>
  <c r="U3916" i="1" s="1"/>
  <c r="S979" i="1"/>
  <c r="U979" i="1" s="1"/>
  <c r="S3512" i="1"/>
  <c r="U3512" i="1" s="1"/>
  <c r="S1788" i="1"/>
  <c r="U1788" i="1" s="1"/>
  <c r="S666" i="1"/>
  <c r="U666" i="1" s="1"/>
  <c r="S787" i="1"/>
  <c r="U787" i="1" s="1"/>
  <c r="S3838" i="1"/>
  <c r="U3838" i="1" s="1"/>
  <c r="S75" i="1"/>
  <c r="U75" i="1" s="1"/>
  <c r="S2193" i="1"/>
  <c r="U2193" i="1" s="1"/>
  <c r="S1492" i="1"/>
  <c r="U1492" i="1" s="1"/>
  <c r="S1773" i="1"/>
  <c r="U1773" i="1" s="1"/>
  <c r="S677" i="1"/>
  <c r="U677" i="1" s="1"/>
  <c r="S3369" i="1"/>
  <c r="U3369" i="1" s="1"/>
  <c r="S2561" i="1"/>
  <c r="U2561" i="1" s="1"/>
  <c r="S1465" i="1"/>
  <c r="U1465" i="1" s="1"/>
  <c r="S1176" i="1"/>
  <c r="U1176" i="1" s="1"/>
  <c r="S1764" i="1"/>
  <c r="U1764" i="1" s="1"/>
  <c r="S2654" i="1"/>
  <c r="U2654" i="1" s="1"/>
  <c r="S4057" i="1"/>
  <c r="U4057" i="1" s="1"/>
  <c r="S960" i="1"/>
  <c r="U960" i="1" s="1"/>
  <c r="S3802" i="1"/>
  <c r="U3802" i="1" s="1"/>
  <c r="S3619" i="1"/>
  <c r="U3619" i="1" s="1"/>
  <c r="S966" i="1"/>
  <c r="U966" i="1" s="1"/>
  <c r="S1321" i="1"/>
  <c r="U1321" i="1" s="1"/>
  <c r="S1388" i="1"/>
  <c r="U1388" i="1" s="1"/>
  <c r="S3666" i="1"/>
  <c r="U3666" i="1" s="1"/>
  <c r="S3843" i="1"/>
  <c r="U3843" i="1" s="1"/>
  <c r="S3446" i="1"/>
  <c r="U3446" i="1" s="1"/>
  <c r="S1814" i="1"/>
  <c r="U1814" i="1" s="1"/>
  <c r="S475" i="1"/>
  <c r="U475" i="1" s="1"/>
  <c r="S958" i="1"/>
  <c r="U958" i="1" s="1"/>
  <c r="S2217" i="1"/>
  <c r="U2217" i="1" s="1"/>
  <c r="S1774" i="1"/>
  <c r="U1774" i="1" s="1"/>
  <c r="S1730" i="1"/>
  <c r="U1730" i="1" s="1"/>
  <c r="S3853" i="1"/>
  <c r="U3853" i="1" s="1"/>
  <c r="S2127" i="1"/>
  <c r="U2127" i="1" s="1"/>
  <c r="S2085" i="1"/>
  <c r="U2085" i="1" s="1"/>
  <c r="S2839" i="1"/>
  <c r="U2839" i="1" s="1"/>
  <c r="S1071" i="1"/>
  <c r="U1071" i="1" s="1"/>
  <c r="S600" i="1"/>
  <c r="U600" i="1" s="1"/>
  <c r="S1739" i="1"/>
  <c r="U1739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3646" i="1"/>
  <c r="U3646" i="1" s="1"/>
  <c r="S460" i="1"/>
  <c r="U460" i="1" s="1"/>
  <c r="S2102" i="1"/>
  <c r="U2102" i="1" s="1"/>
  <c r="S1855" i="1"/>
  <c r="U1855" i="1" s="1"/>
  <c r="S745" i="1"/>
  <c r="U745" i="1" s="1"/>
  <c r="S3900" i="1"/>
  <c r="U3900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3741" i="1"/>
  <c r="U3741" i="1" s="1"/>
  <c r="S1435" i="1"/>
  <c r="U1435" i="1" s="1"/>
  <c r="S2454" i="1"/>
  <c r="U2454" i="1" s="1"/>
  <c r="S2748" i="1"/>
  <c r="U2748" i="1" s="1"/>
  <c r="S27" i="1"/>
  <c r="U27" i="1" s="1"/>
  <c r="S3610" i="1"/>
  <c r="U3610" i="1" s="1"/>
  <c r="S1417" i="1"/>
  <c r="U1417" i="1" s="1"/>
  <c r="S189" i="1"/>
  <c r="U189" i="1" s="1"/>
  <c r="S4097" i="1"/>
  <c r="U4097" i="1" s="1"/>
  <c r="S2686" i="1"/>
  <c r="U2686" i="1" s="1"/>
  <c r="S2488" i="1"/>
  <c r="U2488" i="1" s="1"/>
  <c r="S3093" i="1"/>
  <c r="U3093" i="1" s="1"/>
  <c r="S2933" i="1"/>
  <c r="U2933" i="1" s="1"/>
  <c r="S4058" i="1"/>
  <c r="U4058" i="1" s="1"/>
  <c r="S3098" i="1"/>
  <c r="U3098" i="1" s="1"/>
  <c r="S3493" i="1"/>
  <c r="U3493" i="1" s="1"/>
  <c r="S2387" i="1"/>
  <c r="U2387" i="1" s="1"/>
  <c r="S2558" i="1"/>
  <c r="U2558" i="1" s="1"/>
  <c r="S3396" i="1"/>
  <c r="U3396" i="1" s="1"/>
  <c r="S2819" i="1"/>
  <c r="U2819" i="1" s="1"/>
  <c r="S3579" i="1"/>
  <c r="U3579" i="1" s="1"/>
  <c r="S3651" i="1"/>
  <c r="U3651" i="1" s="1"/>
  <c r="S4059" i="1"/>
  <c r="U4059" i="1" s="1"/>
  <c r="S3554" i="1"/>
  <c r="U3554" i="1" s="1"/>
  <c r="S448" i="1"/>
  <c r="U448" i="1" s="1"/>
  <c r="S1361" i="1"/>
  <c r="U1361" i="1" s="1"/>
  <c r="S70" i="1"/>
  <c r="U70" i="1" s="1"/>
  <c r="S3452" i="1"/>
  <c r="U3452" i="1" s="1"/>
  <c r="S2826" i="1"/>
  <c r="U2826" i="1" s="1"/>
  <c r="S1685" i="1"/>
  <c r="U1685" i="1" s="1"/>
  <c r="S4085" i="1"/>
  <c r="U4085" i="1" s="1"/>
  <c r="S1625" i="1"/>
  <c r="U1625" i="1" s="1"/>
  <c r="S2211" i="1"/>
  <c r="U2211" i="1" s="1"/>
  <c r="S3654" i="1"/>
  <c r="U3654" i="1" s="1"/>
  <c r="S2494" i="1"/>
  <c r="U2494" i="1" s="1"/>
  <c r="S887" i="1"/>
  <c r="U887" i="1" s="1"/>
  <c r="S2872" i="1"/>
  <c r="U2872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2797" i="1"/>
  <c r="U2797" i="1" s="1"/>
  <c r="S4096" i="1"/>
  <c r="U4096" i="1" s="1"/>
  <c r="S876" i="1"/>
  <c r="U876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3828" i="1"/>
  <c r="U3828" i="1" s="1"/>
  <c r="S2957" i="1"/>
  <c r="U2957" i="1" s="1"/>
  <c r="S4000" i="1"/>
  <c r="U4000" i="1" s="1"/>
  <c r="S718" i="1"/>
  <c r="U718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784" i="1"/>
  <c r="U784" i="1" s="1"/>
  <c r="S665" i="1"/>
  <c r="U665" i="1" s="1"/>
  <c r="S3463" i="1"/>
  <c r="U3463" i="1" s="1"/>
  <c r="S633" i="1"/>
  <c r="U633" i="1" s="1"/>
  <c r="S411" i="1"/>
  <c r="U411" i="1" s="1"/>
  <c r="S670" i="1"/>
  <c r="U670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1779" i="1"/>
  <c r="U1779" i="1" s="1"/>
  <c r="S3930" i="1"/>
  <c r="U3930" i="1" s="1"/>
  <c r="S3347" i="1"/>
  <c r="U3347" i="1" s="1"/>
  <c r="S3415" i="1"/>
  <c r="U3415" i="1" s="1"/>
  <c r="S3867" i="1"/>
  <c r="U3867" i="1" s="1"/>
  <c r="S1578" i="1"/>
  <c r="U1578" i="1" s="1"/>
  <c r="S2879" i="1"/>
  <c r="U2879" i="1" s="1"/>
  <c r="S1725" i="1"/>
  <c r="U1725" i="1" s="1"/>
  <c r="S3133" i="1"/>
  <c r="U3133" i="1" s="1"/>
  <c r="S3075" i="1"/>
  <c r="U3075" i="1" s="1"/>
  <c r="S881" i="1"/>
  <c r="U881" i="1" s="1"/>
  <c r="S1041" i="1"/>
  <c r="U1041" i="1" s="1"/>
  <c r="S3960" i="1"/>
  <c r="U3960" i="1" s="1"/>
  <c r="S3987" i="1"/>
  <c r="U3987" i="1" s="1"/>
  <c r="S4106" i="1"/>
  <c r="U4106" i="1" s="1"/>
  <c r="S2473" i="1"/>
  <c r="U2473" i="1" s="1"/>
  <c r="S868" i="1"/>
  <c r="U868" i="1" s="1"/>
  <c r="S509" i="1"/>
  <c r="U509" i="1" s="1"/>
  <c r="S166" i="1"/>
  <c r="U166" i="1" s="1"/>
  <c r="S3138" i="1"/>
  <c r="U3138" i="1" s="1"/>
  <c r="S1915" i="1"/>
  <c r="U1915" i="1" s="1"/>
  <c r="S72" i="1"/>
  <c r="U72" i="1" s="1"/>
  <c r="S3052" i="1"/>
  <c r="U3052" i="1" s="1"/>
  <c r="S697" i="1"/>
  <c r="U697" i="1" s="1"/>
  <c r="S1692" i="1"/>
  <c r="U1692" i="1" s="1"/>
  <c r="S2172" i="1"/>
  <c r="U2172" i="1" s="1"/>
  <c r="S3589" i="1"/>
  <c r="U3589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898" i="1"/>
  <c r="U2898" i="1" s="1"/>
  <c r="S2002" i="1"/>
  <c r="U2002" i="1" s="1"/>
  <c r="S2907" i="1"/>
  <c r="U2907" i="1" s="1"/>
  <c r="S1020" i="1"/>
  <c r="U1020" i="1" s="1"/>
  <c r="S1374" i="1"/>
  <c r="U1374" i="1" s="1"/>
  <c r="S1929" i="1"/>
  <c r="U1929" i="1" s="1"/>
  <c r="S3978" i="1"/>
  <c r="U3978" i="1" s="1"/>
  <c r="S3733" i="1"/>
  <c r="U3733" i="1" s="1"/>
  <c r="S3411" i="1"/>
  <c r="U3411" i="1" s="1"/>
  <c r="S2076" i="1"/>
  <c r="U2076" i="1" s="1"/>
  <c r="S2917" i="1"/>
  <c r="U2917" i="1" s="1"/>
  <c r="S1296" i="1"/>
  <c r="U1296" i="1" s="1"/>
  <c r="S3406" i="1"/>
  <c r="U3406" i="1" s="1"/>
  <c r="S2098" i="1"/>
  <c r="U2098" i="1" s="1"/>
  <c r="S3087" i="1"/>
  <c r="U3087" i="1" s="1"/>
  <c r="S2492" i="1"/>
  <c r="U2492" i="1" s="1"/>
  <c r="S2146" i="1"/>
  <c r="U2146" i="1" s="1"/>
  <c r="S3702" i="1"/>
  <c r="U3702" i="1" s="1"/>
  <c r="S1289" i="1"/>
  <c r="U1289" i="1" s="1"/>
  <c r="S2817" i="1"/>
  <c r="U2817" i="1" s="1"/>
  <c r="S2955" i="1"/>
  <c r="U2955" i="1" s="1"/>
  <c r="S388" i="1"/>
  <c r="U388" i="1" s="1"/>
  <c r="S2144" i="1"/>
  <c r="U2144" i="1" s="1"/>
  <c r="S106" i="1"/>
  <c r="U106" i="1" s="1"/>
  <c r="S377" i="1"/>
  <c r="U377" i="1" s="1"/>
  <c r="S52" i="1"/>
  <c r="U52" i="1" s="1"/>
  <c r="S1440" i="1"/>
  <c r="U1440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065" i="1"/>
  <c r="U3065" i="1" s="1"/>
  <c r="S3195" i="1"/>
  <c r="U3195" i="1" s="1"/>
  <c r="S1402" i="1"/>
  <c r="U1402" i="1" s="1"/>
  <c r="S1177" i="1"/>
  <c r="U1177" i="1" s="1"/>
  <c r="S1129" i="1"/>
  <c r="U1129" i="1" s="1"/>
  <c r="S3609" i="1"/>
  <c r="U3609" i="1" s="1"/>
  <c r="S4077" i="1"/>
  <c r="U4077" i="1" s="1"/>
  <c r="S3820" i="1"/>
  <c r="U3820" i="1" s="1"/>
  <c r="S3293" i="1"/>
  <c r="U3293" i="1" s="1"/>
  <c r="S3713" i="1"/>
  <c r="U3713" i="1" s="1"/>
  <c r="S2776" i="1"/>
  <c r="U2776" i="1" s="1"/>
  <c r="S434" i="1"/>
  <c r="U434" i="1" s="1"/>
  <c r="S3754" i="1"/>
  <c r="U3754" i="1" s="1"/>
  <c r="S2908" i="1"/>
  <c r="U2908" i="1" s="1"/>
  <c r="S76" i="1"/>
  <c r="U76" i="1" s="1"/>
  <c r="S1661" i="1"/>
  <c r="U1661" i="1" s="1"/>
  <c r="S4030" i="1"/>
  <c r="U4030" i="1" s="1"/>
  <c r="S171" i="1"/>
  <c r="U171" i="1" s="1"/>
  <c r="S1727" i="1"/>
  <c r="U1727" i="1" s="1"/>
  <c r="S2142" i="1"/>
  <c r="U2142" i="1" s="1"/>
  <c r="S1898" i="1"/>
  <c r="U1898" i="1" s="1"/>
  <c r="S3311" i="1"/>
  <c r="U3311" i="1" s="1"/>
  <c r="S2283" i="1"/>
  <c r="U2283" i="1" s="1"/>
  <c r="S687" i="1"/>
  <c r="U687" i="1" s="1"/>
  <c r="S1809" i="1"/>
  <c r="U1809" i="1" s="1"/>
  <c r="S1393" i="1"/>
  <c r="U1393" i="1" s="1"/>
  <c r="S1614" i="1"/>
  <c r="U1614" i="1" s="1"/>
  <c r="S3516" i="1"/>
  <c r="U3516" i="1" s="1"/>
  <c r="S2754" i="1"/>
  <c r="U2754" i="1" s="1"/>
  <c r="S3936" i="1"/>
  <c r="U3936" i="1" s="1"/>
  <c r="S2899" i="1"/>
  <c r="U2899" i="1" s="1"/>
  <c r="S2457" i="1"/>
  <c r="U2457" i="1" s="1"/>
  <c r="S858" i="1"/>
  <c r="U858" i="1" s="1"/>
  <c r="S820" i="1"/>
  <c r="U820" i="1" s="1"/>
  <c r="S3183" i="1"/>
  <c r="U3183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3527" i="1"/>
  <c r="U3527" i="1" s="1"/>
  <c r="S2583" i="1"/>
  <c r="U2583" i="1" s="1"/>
  <c r="S1148" i="1"/>
  <c r="U1148" i="1" s="1"/>
  <c r="S3565" i="1"/>
  <c r="U3565" i="1" s="1"/>
  <c r="S3970" i="1"/>
  <c r="U3970" i="1" s="1"/>
  <c r="S3257" i="1"/>
  <c r="U3257" i="1" s="1"/>
  <c r="S4" i="1"/>
  <c r="U4" i="1" s="1"/>
  <c r="S3751" i="1"/>
  <c r="U3751" i="1" s="1"/>
  <c r="S3114" i="1"/>
  <c r="U3114" i="1" s="1"/>
  <c r="S831" i="1"/>
  <c r="U831" i="1" s="1"/>
  <c r="S1837" i="1"/>
  <c r="U1837" i="1" s="1"/>
  <c r="S3653" i="1"/>
  <c r="U3653" i="1" s="1"/>
  <c r="S911" i="1"/>
  <c r="U911" i="1" s="1"/>
  <c r="S3896" i="1"/>
  <c r="U3896" i="1" s="1"/>
  <c r="S1639" i="1"/>
  <c r="U1639" i="1" s="1"/>
  <c r="S2493" i="1"/>
  <c r="U2493" i="1" s="1"/>
  <c r="S1992" i="1"/>
  <c r="U1992" i="1" s="1"/>
  <c r="S1818" i="1"/>
  <c r="U1818" i="1" s="1"/>
  <c r="S1576" i="1"/>
  <c r="U1576" i="1" s="1"/>
  <c r="S3464" i="1"/>
  <c r="U3464" i="1" s="1"/>
  <c r="S3560" i="1"/>
  <c r="U3560" i="1" s="1"/>
  <c r="S2869" i="1"/>
  <c r="U2869" i="1" s="1"/>
  <c r="S541" i="1"/>
  <c r="U541" i="1" s="1"/>
  <c r="S1322" i="1"/>
  <c r="U1322" i="1" s="1"/>
  <c r="S92" i="1"/>
  <c r="U92" i="1" s="1"/>
  <c r="S3831" i="1"/>
  <c r="U3831" i="1" s="1"/>
  <c r="S1834" i="1"/>
  <c r="U1834" i="1" s="1"/>
  <c r="S86" i="1"/>
  <c r="U86" i="1" s="1"/>
  <c r="S141" i="1"/>
  <c r="U141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2894" i="1"/>
  <c r="U2894" i="1" s="1"/>
  <c r="S3790" i="1"/>
  <c r="U3790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3648" i="1"/>
  <c r="U3648" i="1" s="1"/>
  <c r="S706" i="1"/>
  <c r="U706" i="1" s="1"/>
  <c r="S454" i="1"/>
  <c r="U454" i="1" s="1"/>
  <c r="S950" i="1"/>
  <c r="U950" i="1" s="1"/>
  <c r="S2137" i="1"/>
  <c r="U2137" i="1" s="1"/>
  <c r="S3086" i="1"/>
  <c r="U3086" i="1" s="1"/>
  <c r="S3564" i="1"/>
  <c r="U3564" i="1" s="1"/>
  <c r="S2873" i="1"/>
  <c r="U2873" i="1" s="1"/>
  <c r="S994" i="1"/>
  <c r="U994" i="1" s="1"/>
  <c r="S2163" i="1"/>
  <c r="U2163" i="1" s="1"/>
  <c r="S2390" i="1"/>
  <c r="U2390" i="1" s="1"/>
  <c r="S3607" i="1"/>
  <c r="U3607" i="1" s="1"/>
  <c r="S78" i="1"/>
  <c r="U78" i="1" s="1"/>
  <c r="S97" i="1"/>
  <c r="U97" i="1" s="1"/>
  <c r="S4048" i="1"/>
  <c r="U4048" i="1" s="1"/>
  <c r="S2416" i="1"/>
  <c r="U2416" i="1" s="1"/>
  <c r="S2411" i="1"/>
  <c r="U2411" i="1" s="1"/>
  <c r="S3809" i="1"/>
  <c r="U3809" i="1" s="1"/>
  <c r="S4003" i="1"/>
  <c r="U4003" i="1" s="1"/>
  <c r="S3931" i="1"/>
  <c r="U3931" i="1" s="1"/>
  <c r="S3871" i="1"/>
  <c r="U3871" i="1" s="1"/>
  <c r="S3061" i="1"/>
  <c r="U3061" i="1" s="1"/>
  <c r="S3327" i="1"/>
  <c r="U3327" i="1" s="1"/>
  <c r="S3982" i="1"/>
  <c r="U3982" i="1" s="1"/>
  <c r="S1496" i="1"/>
  <c r="U1496" i="1" s="1"/>
  <c r="S1421" i="1"/>
  <c r="U1421" i="1" s="1"/>
  <c r="S2807" i="1"/>
  <c r="U2807" i="1" s="1"/>
  <c r="S3899" i="1"/>
  <c r="U3899" i="1" s="1"/>
  <c r="S2919" i="1"/>
  <c r="U2919" i="1" s="1"/>
  <c r="S821" i="1"/>
  <c r="U821" i="1" s="1"/>
  <c r="S164" i="1"/>
  <c r="U164" i="1" s="1"/>
  <c r="S2385" i="1"/>
  <c r="U2385" i="1" s="1"/>
  <c r="S1910" i="1"/>
  <c r="U1910" i="1" s="1"/>
  <c r="S3822" i="1"/>
  <c r="U3822" i="1" s="1"/>
  <c r="S3695" i="1"/>
  <c r="U3695" i="1" s="1"/>
  <c r="S2450" i="1"/>
  <c r="U2450" i="1" s="1"/>
  <c r="S3118" i="1"/>
  <c r="U3118" i="1" s="1"/>
  <c r="S4071" i="1"/>
  <c r="U4071" i="1" s="1"/>
  <c r="S424" i="1"/>
  <c r="U424" i="1" s="1"/>
  <c r="S3736" i="1"/>
  <c r="U3736" i="1" s="1"/>
  <c r="S3803" i="1"/>
  <c r="U3803" i="1" s="1"/>
  <c r="S597" i="1"/>
  <c r="U597" i="1" s="1"/>
  <c r="S99" i="1"/>
  <c r="U99" i="1" s="1"/>
  <c r="S2219" i="1"/>
  <c r="U2219" i="1" s="1"/>
  <c r="S3957" i="1"/>
  <c r="U3957" i="1" s="1"/>
  <c r="S1104" i="1"/>
  <c r="U1104" i="1" s="1"/>
  <c r="S1126" i="1"/>
  <c r="U1126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24" i="1"/>
  <c r="U24" i="1" s="1"/>
  <c r="S3969" i="1"/>
  <c r="U3969" i="1" s="1"/>
  <c r="S1085" i="1"/>
  <c r="U1085" i="1" s="1"/>
  <c r="S3706" i="1"/>
  <c r="U3706" i="1" s="1"/>
  <c r="S1331" i="1"/>
  <c r="U1331" i="1" s="1"/>
  <c r="S2152" i="1"/>
  <c r="U2152" i="1" s="1"/>
  <c r="S137" i="1"/>
  <c r="U137" i="1" s="1"/>
  <c r="S1432" i="1"/>
  <c r="U1432" i="1" s="1"/>
  <c r="S702" i="1"/>
  <c r="U702" i="1" s="1"/>
  <c r="S3801" i="1"/>
  <c r="U3801" i="1" s="1"/>
  <c r="S236" i="1"/>
  <c r="U236" i="1" s="1"/>
  <c r="S182" i="1"/>
  <c r="U182" i="1" s="1"/>
  <c r="S2481" i="1"/>
  <c r="U2481" i="1" s="1"/>
  <c r="S3496" i="1"/>
  <c r="U3496" i="1" s="1"/>
  <c r="S4032" i="1"/>
  <c r="U4032" i="1" s="1"/>
  <c r="S4098" i="1"/>
  <c r="U4098" i="1" s="1"/>
  <c r="S781" i="1"/>
  <c r="U781" i="1" s="1"/>
  <c r="S510" i="1"/>
  <c r="U510" i="1" s="1"/>
  <c r="S3940" i="1"/>
  <c r="U3940" i="1" s="1"/>
  <c r="S452" i="1"/>
  <c r="U452" i="1" s="1"/>
  <c r="S2545" i="1"/>
  <c r="U2545" i="1" s="1"/>
  <c r="S3455" i="1"/>
  <c r="U3455" i="1" s="1"/>
  <c r="S4066" i="1"/>
  <c r="U4066" i="1" s="1"/>
  <c r="S3727" i="1"/>
  <c r="U3727" i="1" s="1"/>
  <c r="S1983" i="1"/>
  <c r="U1983" i="1" s="1"/>
  <c r="S203" i="1"/>
  <c r="U203" i="1" s="1"/>
  <c r="S2755" i="1"/>
  <c r="U2755" i="1" s="1"/>
  <c r="S1811" i="1"/>
  <c r="U1811" i="1" s="1"/>
  <c r="S965" i="1"/>
  <c r="U965" i="1" s="1"/>
  <c r="S374" i="1"/>
  <c r="U374" i="1" s="1"/>
  <c r="S3082" i="1"/>
  <c r="U3082" i="1" s="1"/>
  <c r="S3472" i="1"/>
  <c r="U3472" i="1" s="1"/>
  <c r="S1347" i="1"/>
  <c r="U1347" i="1" s="1"/>
  <c r="S917" i="1"/>
  <c r="U917" i="1" s="1"/>
  <c r="S3132" i="1"/>
  <c r="U313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1687" i="1"/>
  <c r="U1687" i="1" s="1"/>
  <c r="S1490" i="1"/>
  <c r="U1490" i="1" s="1"/>
  <c r="S222" i="1"/>
  <c r="U222" i="1" s="1"/>
  <c r="S155" i="1"/>
  <c r="U155" i="1" s="1"/>
  <c r="S3742" i="1"/>
  <c r="U3742" i="1" s="1"/>
  <c r="S2652" i="1"/>
  <c r="U2652" i="1" s="1"/>
  <c r="S3688" i="1"/>
  <c r="U3688" i="1" s="1"/>
  <c r="S2640" i="1"/>
  <c r="U2640" i="1" s="1"/>
  <c r="S3789" i="1"/>
  <c r="U3789" i="1" s="1"/>
  <c r="S776" i="1"/>
  <c r="U776" i="1" s="1"/>
  <c r="S3425" i="1"/>
  <c r="U3425" i="1" s="1"/>
  <c r="S4083" i="1"/>
  <c r="U4083" i="1" s="1"/>
  <c r="S1569" i="1"/>
  <c r="U1569" i="1" s="1"/>
  <c r="S631" i="1"/>
  <c r="U631" i="1" s="1"/>
  <c r="S575" i="1"/>
  <c r="U575" i="1" s="1"/>
  <c r="S932" i="1"/>
  <c r="U932" i="1" s="1"/>
  <c r="S191" i="1"/>
  <c r="U191" i="1" s="1"/>
  <c r="S624" i="1"/>
  <c r="U624" i="1" s="1"/>
  <c r="S3477" i="1"/>
  <c r="U3477" i="1" s="1"/>
  <c r="S147" i="1"/>
  <c r="U147" i="1" s="1"/>
  <c r="S1778" i="1"/>
  <c r="U1778" i="1" s="1"/>
  <c r="S506" i="1"/>
  <c r="U506" i="1" s="1"/>
  <c r="S2417" i="1"/>
  <c r="U2417" i="1" s="1"/>
  <c r="S3062" i="1"/>
  <c r="U3062" i="1" s="1"/>
  <c r="S3072" i="1"/>
  <c r="U3072" i="1" s="1"/>
  <c r="S925" i="1"/>
  <c r="U925" i="1" s="1"/>
  <c r="S926" i="1"/>
  <c r="U926" i="1" s="1"/>
  <c r="S2378" i="1"/>
  <c r="U2378" i="1" s="1"/>
  <c r="S1156" i="1"/>
  <c r="U1156" i="1" s="1"/>
  <c r="S873" i="1"/>
  <c r="U873" i="1" s="1"/>
  <c r="S170" i="1"/>
  <c r="U170" i="1" s="1"/>
  <c r="S172" i="1"/>
  <c r="U172" i="1" s="1"/>
  <c r="S3837" i="1"/>
  <c r="U3837" i="1" s="1"/>
  <c r="S3976" i="1"/>
  <c r="U3976" i="1" s="1"/>
  <c r="S1414" i="1"/>
  <c r="U1414" i="1" s="1"/>
  <c r="S2218" i="1"/>
  <c r="U2218" i="1" s="1"/>
  <c r="S2900" i="1"/>
  <c r="U2900" i="1" s="1"/>
  <c r="S3478" i="1"/>
  <c r="U3478" i="1" s="1"/>
  <c r="S2852" i="1"/>
  <c r="U2852" i="1" s="1"/>
  <c r="S829" i="1"/>
  <c r="U829" i="1" s="1"/>
  <c r="S2742" i="1"/>
  <c r="U2742" i="1" s="1"/>
  <c r="S2426" i="1"/>
  <c r="U2426" i="1" s="1"/>
  <c r="S2124" i="1"/>
  <c r="U2124" i="1" s="1"/>
  <c r="S719" i="1"/>
  <c r="U719" i="1" s="1"/>
  <c r="S884" i="1"/>
  <c r="U884" i="1" s="1"/>
  <c r="S1925" i="1"/>
  <c r="U1925" i="1" s="1"/>
  <c r="S1851" i="1"/>
  <c r="U1851" i="1" s="1"/>
  <c r="S4040" i="1"/>
  <c r="U4040" i="1" s="1"/>
  <c r="S590" i="1"/>
  <c r="U590" i="1" s="1"/>
  <c r="S423" i="1"/>
  <c r="U423" i="1" s="1"/>
  <c r="S850" i="1"/>
  <c r="U850" i="1" s="1"/>
  <c r="S855" i="1"/>
  <c r="U855" i="1" s="1"/>
  <c r="S1824" i="1"/>
  <c r="U1824" i="1" s="1"/>
  <c r="S2114" i="1"/>
  <c r="U2114" i="1" s="1"/>
  <c r="S2925" i="1"/>
  <c r="U2925" i="1" s="1"/>
  <c r="S4041" i="1"/>
  <c r="U4041" i="1" s="1"/>
  <c r="S2857" i="1"/>
  <c r="U2857" i="1" s="1"/>
  <c r="S3103" i="1"/>
  <c r="U3103" i="1" s="1"/>
  <c r="S2345" i="1"/>
  <c r="U2345" i="1" s="1"/>
  <c r="S3117" i="1"/>
  <c r="U3117" i="1" s="1"/>
  <c r="S622" i="1"/>
  <c r="U622" i="1" s="1"/>
  <c r="S685" i="1"/>
  <c r="U685" i="1" s="1"/>
  <c r="S967" i="1"/>
  <c r="U967" i="1" s="1"/>
  <c r="S3961" i="1"/>
  <c r="U3961" i="1" s="1"/>
  <c r="S1194" i="1"/>
  <c r="U1194" i="1" s="1"/>
  <c r="S3294" i="1"/>
  <c r="U3294" i="1" s="1"/>
  <c r="S1548" i="1"/>
  <c r="U1548" i="1" s="1"/>
  <c r="S945" i="1"/>
  <c r="U945" i="1" s="1"/>
  <c r="S948" i="1"/>
  <c r="U948" i="1" s="1"/>
  <c r="S3967" i="1"/>
  <c r="U3967" i="1" s="1"/>
  <c r="S4062" i="1"/>
  <c r="U4062" i="1" s="1"/>
  <c r="S2123" i="1"/>
  <c r="U2123" i="1" s="1"/>
  <c r="S2503" i="1"/>
  <c r="U2503" i="1" s="1"/>
  <c r="S3399" i="1"/>
  <c r="U3399" i="1" s="1"/>
  <c r="S901" i="1"/>
  <c r="U901" i="1" s="1"/>
  <c r="S1695" i="1"/>
  <c r="U1695" i="1" s="1"/>
  <c r="S2959" i="1"/>
  <c r="U2959" i="1" s="1"/>
  <c r="S976" i="1"/>
  <c r="U976" i="1" s="1"/>
  <c r="S1597" i="1"/>
  <c r="U1597" i="1" s="1"/>
  <c r="S200" i="1"/>
  <c r="U200" i="1" s="1"/>
  <c r="S3101" i="1"/>
  <c r="U3101" i="1" s="1"/>
  <c r="S3373" i="1"/>
  <c r="U3373" i="1" s="1"/>
  <c r="S2581" i="1"/>
  <c r="U2581" i="1" s="1"/>
  <c r="S2682" i="1"/>
  <c r="U2682" i="1" s="1"/>
  <c r="S2893" i="1"/>
  <c r="U2893" i="1" s="1"/>
  <c r="S3207" i="1"/>
  <c r="U3207" i="1" s="1"/>
  <c r="S951" i="1"/>
  <c r="U951" i="1" s="1"/>
  <c r="S2822" i="1"/>
  <c r="U2822" i="1" s="1"/>
  <c r="S2876" i="1"/>
  <c r="U2876" i="1" s="1"/>
  <c r="S3826" i="1"/>
  <c r="U3826" i="1" s="1"/>
  <c r="S3740" i="1"/>
  <c r="U3740" i="1" s="1"/>
  <c r="S1138" i="1"/>
  <c r="U1138" i="1" s="1"/>
  <c r="S2350" i="1"/>
  <c r="U2350" i="1" s="1"/>
  <c r="S2862" i="1"/>
  <c r="U2862" i="1" s="1"/>
  <c r="S1047" i="1"/>
  <c r="U1047" i="1" s="1"/>
  <c r="S2910" i="1"/>
  <c r="U2910" i="1" s="1"/>
  <c r="S199" i="1"/>
  <c r="U199" i="1" s="1"/>
  <c r="S623" i="1"/>
  <c r="U623" i="1" s="1"/>
  <c r="S96" i="1"/>
  <c r="U96" i="1" s="1"/>
  <c r="S2757" i="1"/>
  <c r="U2757" i="1" s="1"/>
  <c r="S3893" i="1"/>
  <c r="U3893" i="1" s="1"/>
  <c r="S3859" i="1"/>
  <c r="U3859" i="1" s="1"/>
  <c r="S893" i="1"/>
  <c r="U893" i="1" s="1"/>
  <c r="S693" i="1"/>
  <c r="U693" i="1" s="1"/>
  <c r="S1920" i="1"/>
  <c r="U1920" i="1" s="1"/>
  <c r="S577" i="1"/>
  <c r="U577" i="1" s="1"/>
  <c r="S3143" i="1"/>
  <c r="U3143" i="1" s="1"/>
  <c r="S1112" i="1"/>
  <c r="U1112" i="1" s="1"/>
  <c r="S2884" i="1"/>
  <c r="U2884" i="1" s="1"/>
  <c r="S1152" i="1"/>
  <c r="U1152" i="1" s="1"/>
  <c r="S3547" i="1"/>
  <c r="U3547" i="1" s="1"/>
  <c r="S3869" i="1"/>
  <c r="U3869" i="1" s="1"/>
  <c r="S3338" i="1"/>
  <c r="U3338" i="1" s="1"/>
  <c r="S3444" i="1"/>
  <c r="U3444" i="1" s="1"/>
  <c r="S3662" i="1"/>
  <c r="U3662" i="1" s="1"/>
  <c r="S241" i="1"/>
  <c r="U241" i="1" s="1"/>
  <c r="S3205" i="1"/>
  <c r="U3205" i="1" s="1"/>
  <c r="S193" i="1"/>
  <c r="U193" i="1" s="1"/>
  <c r="S4027" i="1"/>
  <c r="U4027" i="1" s="1"/>
  <c r="S594" i="1"/>
  <c r="U594" i="1" s="1"/>
  <c r="S4061" i="1"/>
  <c r="U4061" i="1" s="1"/>
  <c r="S228" i="1"/>
  <c r="U228" i="1" s="1"/>
  <c r="S508" i="1"/>
  <c r="U508" i="1" s="1"/>
  <c r="S1010" i="1"/>
  <c r="U1010" i="1" s="1"/>
  <c r="S1042" i="1"/>
  <c r="U1042" i="1" s="1"/>
  <c r="S2573" i="1"/>
  <c r="U2573" i="1" s="1"/>
  <c r="S570" i="1"/>
  <c r="U570" i="1" s="1"/>
  <c r="S1105" i="1"/>
  <c r="U1105" i="1" s="1"/>
  <c r="S3672" i="1"/>
  <c r="U3672" i="1" s="1"/>
  <c r="S1242" i="1"/>
  <c r="U1242" i="1" s="1"/>
  <c r="S1406" i="1"/>
  <c r="U1406" i="1" s="1"/>
  <c r="S4091" i="1"/>
  <c r="U4091" i="1" s="1"/>
  <c r="S1017" i="1"/>
  <c r="U1017" i="1" s="1"/>
  <c r="S1921" i="1"/>
  <c r="U1921" i="1" s="1"/>
  <c r="S2131" i="1"/>
  <c r="U2131" i="1" s="1"/>
  <c r="S2001" i="1"/>
  <c r="U2001" i="1" s="1"/>
  <c r="S763" i="1"/>
  <c r="U763" i="1" s="1"/>
  <c r="S3665" i="1"/>
  <c r="U3665" i="1" s="1"/>
  <c r="S2760" i="1"/>
  <c r="U2760" i="1" s="1"/>
  <c r="S1008" i="1"/>
  <c r="U1008" i="1" s="1"/>
  <c r="S2590" i="1"/>
  <c r="U2590" i="1" s="1"/>
  <c r="S959" i="1"/>
  <c r="U959" i="1" s="1"/>
  <c r="S3538" i="1"/>
  <c r="U3538" i="1" s="1"/>
  <c r="S504" i="1"/>
  <c r="U504" i="1" s="1"/>
  <c r="S973" i="1"/>
  <c r="U973" i="1" s="1"/>
  <c r="S3832" i="1"/>
  <c r="U3832" i="1" s="1"/>
  <c r="S4046" i="1"/>
  <c r="U4046" i="1" s="1"/>
  <c r="S3136" i="1"/>
  <c r="U3136" i="1" s="1"/>
  <c r="S2145" i="1"/>
  <c r="U2145" i="1" s="1"/>
  <c r="S1722" i="1"/>
  <c r="U1722" i="1" s="1"/>
  <c r="S592" i="1"/>
  <c r="U592" i="1" s="1"/>
  <c r="S1575" i="1"/>
  <c r="U1575" i="1" s="1"/>
  <c r="S1012" i="1"/>
  <c r="U1012" i="1" s="1"/>
  <c r="S4090" i="1"/>
  <c r="U4090" i="1" s="1"/>
  <c r="S3640" i="1"/>
  <c r="U3640" i="1" s="1"/>
  <c r="S1701" i="1"/>
  <c r="U1701" i="1" s="1"/>
  <c r="S4029" i="1"/>
  <c r="U4029" i="1" s="1"/>
  <c r="S502" i="1"/>
  <c r="U502" i="1" s="1"/>
  <c r="S491" i="1"/>
  <c r="U491" i="1" s="1"/>
  <c r="S3980" i="1"/>
  <c r="U3980" i="1" s="1"/>
  <c r="S993" i="1"/>
  <c r="U993" i="1" s="1"/>
  <c r="S1050" i="1"/>
  <c r="U1050" i="1" s="1"/>
  <c r="S1874" i="1"/>
  <c r="U1874" i="1" s="1"/>
  <c r="S3974" i="1"/>
  <c r="U3974" i="1" s="1"/>
  <c r="S3971" i="1"/>
  <c r="U3971" i="1" s="1"/>
  <c r="S1237" i="1"/>
  <c r="U1237" i="1" s="1"/>
  <c r="S2516" i="1"/>
  <c r="U2516" i="1" s="1"/>
  <c r="S85" i="1"/>
  <c r="U85" i="1" s="1"/>
  <c r="S888" i="1"/>
  <c r="U888" i="1" s="1"/>
  <c r="S1596" i="1"/>
  <c r="U1596" i="1" s="1"/>
  <c r="S1580" i="1"/>
  <c r="U1580" i="1" s="1"/>
  <c r="S519" i="1"/>
  <c r="U519" i="1" s="1"/>
  <c r="S675" i="1"/>
  <c r="U675" i="1" s="1"/>
  <c r="S4093" i="1"/>
  <c r="U4093" i="1" s="1"/>
  <c r="S426" i="1"/>
  <c r="U426" i="1" s="1"/>
  <c r="S2405" i="1"/>
  <c r="U2405" i="1" s="1"/>
  <c r="S3748" i="1"/>
  <c r="U3748" i="1" s="1"/>
  <c r="S3590" i="1"/>
  <c r="U3590" i="1" s="1"/>
  <c r="S4005" i="1"/>
  <c r="U4005" i="1" s="1"/>
  <c r="S2403" i="1"/>
  <c r="U2403" i="1" s="1"/>
  <c r="S1365" i="1"/>
  <c r="U1365" i="1" s="1"/>
  <c r="S3417" i="1"/>
  <c r="U3417" i="1" s="1"/>
  <c r="S181" i="1"/>
  <c r="U181" i="1" s="1"/>
  <c r="S895" i="1"/>
  <c r="U895" i="1" s="1"/>
  <c r="S558" i="1"/>
  <c r="U558" i="1" s="1"/>
  <c r="S3069" i="1"/>
  <c r="U3069" i="1" s="1"/>
  <c r="S4036" i="1"/>
  <c r="U4036" i="1" s="1"/>
  <c r="S1423" i="1"/>
  <c r="U1423" i="1" s="1"/>
  <c r="S715" i="1"/>
  <c r="U715" i="1" s="1"/>
  <c r="S920" i="1"/>
  <c r="U920" i="1" s="1"/>
  <c r="S907" i="1"/>
  <c r="U907" i="1" s="1"/>
  <c r="S3431" i="1"/>
  <c r="U3431" i="1" s="1"/>
  <c r="S3948" i="1"/>
  <c r="U3948" i="1" s="1"/>
  <c r="S897" i="1"/>
  <c r="U897" i="1" s="1"/>
  <c r="S721" i="1"/>
  <c r="U721" i="1" s="1"/>
  <c r="S1064" i="1"/>
  <c r="U1064" i="1" s="1"/>
  <c r="S129" i="1"/>
  <c r="U129" i="1" s="1"/>
  <c r="S3848" i="1"/>
  <c r="U3848" i="1" s="1"/>
  <c r="S1157" i="1"/>
  <c r="U1157" i="1" s="1"/>
  <c r="S1770" i="1"/>
  <c r="U1770" i="1" s="1"/>
  <c r="S1145" i="1"/>
  <c r="U1145" i="1" s="1"/>
  <c r="S3912" i="1"/>
  <c r="U3912" i="1" s="1"/>
  <c r="S2886" i="1"/>
  <c r="U2886" i="1" s="1"/>
  <c r="S3510" i="1"/>
  <c r="U3510" i="1" s="1"/>
  <c r="S2169" i="1"/>
  <c r="U2169" i="1" s="1"/>
  <c r="S179" i="1"/>
  <c r="U179" i="1" s="1"/>
  <c r="S1441" i="1"/>
  <c r="U1441" i="1" s="1"/>
  <c r="S2374" i="1"/>
  <c r="U2374" i="1" s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U3070" i="1" s="1"/>
  <c r="S3907" i="1"/>
  <c r="U3907" i="1" s="1"/>
  <c r="S1551" i="1"/>
  <c r="U1551" i="1" s="1"/>
  <c r="S3984" i="1"/>
  <c r="U3984" i="1" s="1"/>
  <c r="S3898" i="1"/>
  <c r="U3898" i="1" s="1"/>
  <c r="S777" i="1"/>
  <c r="U777" i="1" s="1"/>
  <c r="S864" i="1"/>
  <c r="U864" i="1" s="1"/>
  <c r="S1108" i="1"/>
  <c r="U1108" i="1" s="1"/>
  <c r="S4072" i="1"/>
  <c r="U4072" i="1" s="1"/>
  <c r="S3137" i="1"/>
  <c r="U3137" i="1" s="1"/>
  <c r="S905" i="1"/>
  <c r="U905" i="1" s="1"/>
  <c r="S927" i="1"/>
  <c r="U927" i="1" s="1"/>
  <c r="S664" i="1"/>
  <c r="U664" i="1" s="1"/>
  <c r="S1763" i="1"/>
  <c r="U1763" i="1" s="1"/>
  <c r="S2171" i="1"/>
  <c r="U2171" i="1" s="1"/>
  <c r="S3909" i="1"/>
  <c r="U3909" i="1" s="1"/>
  <c r="S425" i="1"/>
  <c r="U425" i="1" s="1"/>
  <c r="S3989" i="1"/>
  <c r="U3989" i="1" s="1"/>
  <c r="S3193" i="1"/>
  <c r="U3193" i="1" s="1"/>
  <c r="S1159" i="1"/>
  <c r="U1159" i="1" s="1"/>
  <c r="S2413" i="1"/>
  <c r="U2413" i="1" s="1"/>
  <c r="S125" i="1"/>
  <c r="U125" i="1" s="1"/>
  <c r="S906" i="1"/>
  <c r="U906" i="1" s="1"/>
  <c r="S3739" i="1"/>
  <c r="U3739" i="1" s="1"/>
  <c r="S1718" i="1"/>
  <c r="U1718" i="1" s="1"/>
  <c r="S513" i="1"/>
  <c r="U513" i="1" s="1"/>
  <c r="S2777" i="1"/>
  <c r="U2777" i="1" s="1"/>
  <c r="S1487" i="1"/>
  <c r="U1487" i="1" s="1"/>
  <c r="S486" i="1"/>
  <c r="U486" i="1" s="1"/>
  <c r="S2858" i="1"/>
  <c r="U2858" i="1" s="1"/>
  <c r="S2918" i="1"/>
  <c r="U2918" i="1" s="1"/>
  <c r="S1458" i="1"/>
  <c r="U1458" i="1" s="1"/>
  <c r="S2571" i="1"/>
  <c r="U2571" i="1" s="1"/>
  <c r="S572" i="1"/>
  <c r="U572" i="1" s="1"/>
  <c r="S474" i="1"/>
  <c r="U474" i="1" s="1"/>
  <c r="S3071" i="1"/>
  <c r="U3071" i="1" s="1"/>
  <c r="S2749" i="1"/>
  <c r="U2749" i="1" s="1"/>
  <c r="S1993" i="1"/>
  <c r="U1993" i="1" s="1"/>
  <c r="S603" i="1"/>
  <c r="U603" i="1" s="1"/>
  <c r="S153" i="1"/>
  <c r="U153" i="1" s="1"/>
  <c r="S467" i="1"/>
  <c r="U467" i="1" s="1"/>
  <c r="S4104" i="1"/>
  <c r="U4104" i="1" s="1"/>
  <c r="S3973" i="1"/>
  <c r="U3973" i="1" s="1"/>
  <c r="S3902" i="1"/>
  <c r="U3902" i="1" s="1"/>
  <c r="S3922" i="1"/>
  <c r="U3922" i="1" s="1"/>
  <c r="S4065" i="1"/>
  <c r="U4065" i="1" s="1"/>
  <c r="S3911" i="1"/>
  <c r="U3911" i="1" s="1"/>
  <c r="S428" i="1"/>
  <c r="U428" i="1" s="1"/>
  <c r="S1227" i="1"/>
  <c r="U1227" i="1" s="1"/>
  <c r="S2681" i="1"/>
  <c r="U2681" i="1" s="1"/>
  <c r="S3734" i="1"/>
  <c r="U3734" i="1" s="1"/>
  <c r="S933" i="1"/>
  <c r="U933" i="1" s="1"/>
  <c r="S607" i="1"/>
  <c r="U607" i="1" s="1"/>
  <c r="S3190" i="1"/>
  <c r="U3190" i="1" s="1"/>
  <c r="S2887" i="1"/>
  <c r="U2887" i="1" s="1"/>
  <c r="S1069" i="1"/>
  <c r="U1069" i="1" s="1"/>
  <c r="S224" i="1"/>
  <c r="U224" i="1" s="1"/>
  <c r="S4020" i="1"/>
  <c r="U4020" i="1" s="1"/>
  <c r="S2923" i="1"/>
  <c r="U2923" i="1" s="1"/>
  <c r="S2140" i="1"/>
  <c r="U2140" i="1" s="1"/>
  <c r="S3122" i="1"/>
  <c r="U3122" i="1" s="1"/>
  <c r="S3966" i="1"/>
  <c r="U3966" i="1" s="1"/>
  <c r="S955" i="1"/>
  <c r="U955" i="1" s="1"/>
  <c r="S3090" i="1"/>
  <c r="U3090" i="1" s="1"/>
  <c r="S436" i="1"/>
  <c r="U436" i="1" s="1"/>
  <c r="S1574" i="1"/>
  <c r="U1574" i="1" s="1"/>
  <c r="S892" i="1"/>
  <c r="U892" i="1" s="1"/>
  <c r="S1868" i="1"/>
  <c r="U1868" i="1" s="1"/>
  <c r="S3089" i="1"/>
  <c r="U3089" i="1" s="1"/>
  <c r="S3901" i="1"/>
  <c r="U3901" i="1" s="1"/>
  <c r="S4023" i="1"/>
  <c r="U4023" i="1" s="1"/>
  <c r="S1140" i="1"/>
  <c r="U1140" i="1" s="1"/>
  <c r="S2825" i="1"/>
  <c r="U2825" i="1" s="1"/>
  <c r="S2651" i="1"/>
  <c r="U2651" i="1" s="1"/>
  <c r="S912" i="1"/>
  <c r="U912" i="1" s="1"/>
  <c r="S555" i="1"/>
  <c r="U555" i="1" s="1"/>
  <c r="S2978" i="1"/>
  <c r="U2978" i="1" s="1"/>
  <c r="S2325" i="1"/>
  <c r="U2325" i="1" s="1"/>
  <c r="S2364" i="1"/>
  <c r="U2364" i="1" s="1"/>
  <c r="S935" i="1"/>
  <c r="U935" i="1" s="1"/>
  <c r="S2569" i="1"/>
  <c r="U2569" i="1" s="1"/>
  <c r="S3920" i="1"/>
  <c r="U3920" i="1" s="1"/>
  <c r="S3891" i="1"/>
  <c r="U3891" i="1" s="1"/>
  <c r="S2153" i="1"/>
  <c r="U2153" i="1" s="1"/>
  <c r="S3124" i="1"/>
  <c r="U3124" i="1" s="1"/>
  <c r="S1235" i="1"/>
  <c r="U1235" i="1" s="1"/>
  <c r="S3791" i="1"/>
  <c r="U3791" i="1" s="1"/>
  <c r="S595" i="1"/>
  <c r="U595" i="1" s="1"/>
  <c r="S2126" i="1"/>
  <c r="U2126" i="1" s="1"/>
  <c r="S2157" i="1"/>
  <c r="U2157" i="1" s="1"/>
  <c r="S148" i="1"/>
  <c r="U148" i="1" s="1"/>
  <c r="S505" i="1"/>
  <c r="U505" i="1" s="1"/>
  <c r="S882" i="1"/>
  <c r="U882" i="1" s="1"/>
  <c r="S4055" i="1"/>
  <c r="U4055" i="1" s="1"/>
  <c r="S1737" i="1"/>
  <c r="U1737" i="1" s="1"/>
  <c r="S234" i="1"/>
  <c r="U234" i="1" s="1"/>
  <c r="S3981" i="1"/>
  <c r="U3981" i="1" s="1"/>
  <c r="S4049" i="1"/>
  <c r="U4049" i="1" s="1"/>
  <c r="S2751" i="1"/>
  <c r="U2751" i="1" s="1"/>
  <c r="S3200" i="1"/>
  <c r="U3200" i="1" s="1"/>
  <c r="S1120" i="1"/>
  <c r="U1120" i="1" s="1"/>
  <c r="S2328" i="1"/>
  <c r="U2328" i="1" s="1"/>
  <c r="S2353" i="1"/>
  <c r="U2353" i="1" s="1"/>
  <c r="S1793" i="1"/>
  <c r="U1793" i="1" s="1"/>
  <c r="S1382" i="1"/>
  <c r="U1382" i="1" s="1"/>
  <c r="S970" i="1"/>
  <c r="U970" i="1" s="1"/>
  <c r="S986" i="1"/>
  <c r="U986" i="1" s="1"/>
  <c r="S2650" i="1"/>
  <c r="U2650" i="1" s="1"/>
  <c r="S573" i="1"/>
  <c r="U573" i="1" s="1"/>
  <c r="S1324" i="1"/>
  <c r="U1324" i="1" s="1"/>
  <c r="S2761" i="1"/>
  <c r="U2761" i="1" s="1"/>
  <c r="S1483" i="1"/>
  <c r="U1483" i="1" s="1"/>
  <c r="S4019" i="1"/>
  <c r="U4019" i="1" s="1"/>
  <c r="S714" i="1"/>
  <c r="U714" i="1" s="1"/>
  <c r="S1407" i="1"/>
  <c r="U1407" i="1" s="1"/>
  <c r="S3079" i="1"/>
  <c r="U3079" i="1" s="1"/>
  <c r="S2136" i="1"/>
  <c r="U2136" i="1" s="1"/>
  <c r="S1918" i="1"/>
  <c r="U1918" i="1" s="1"/>
  <c r="S3194" i="1"/>
  <c r="U3194" i="1" s="1"/>
  <c r="S642" i="1"/>
  <c r="U642" i="1" s="1"/>
  <c r="S1552" i="1"/>
  <c r="U1552" i="1" s="1"/>
  <c r="S3949" i="1"/>
  <c r="U3949" i="1" s="1"/>
  <c r="S863" i="1"/>
  <c r="U863" i="1" s="1"/>
  <c r="S3578" i="1"/>
  <c r="U3578" i="1" s="1"/>
  <c r="S3634" i="1"/>
  <c r="U3634" i="1" s="1"/>
  <c r="S3993" i="1"/>
  <c r="U3993" i="1" s="1"/>
  <c r="S4022" i="1"/>
  <c r="U4022" i="1" s="1"/>
  <c r="S3732" i="1"/>
  <c r="U3732" i="1" s="1"/>
  <c r="S4105" i="1"/>
  <c r="U4105" i="1" s="1"/>
  <c r="S1493" i="1"/>
  <c r="U1493" i="1" s="1"/>
  <c r="S1415" i="1"/>
  <c r="U1415" i="1" s="1"/>
  <c r="S3863" i="1"/>
  <c r="U3863" i="1" s="1"/>
  <c r="S1185" i="1"/>
  <c r="U1185" i="1" s="1"/>
  <c r="S1559" i="1"/>
  <c r="U1559" i="1" s="1"/>
  <c r="S1102" i="1"/>
  <c r="U1102" i="1" s="1"/>
  <c r="S1567" i="1"/>
  <c r="U1567" i="1" s="1"/>
  <c r="S220" i="1"/>
  <c r="U220" i="1" s="1"/>
  <c r="S602" i="1"/>
  <c r="U602" i="1" s="1"/>
  <c r="S2768" i="1"/>
  <c r="U2768" i="1" s="1"/>
  <c r="S3744" i="1"/>
  <c r="U3744" i="1" s="1"/>
  <c r="S921" i="1"/>
  <c r="U921" i="1" s="1"/>
  <c r="S2567" i="1"/>
  <c r="U2567" i="1" s="1"/>
  <c r="S2946" i="1"/>
  <c r="U2946" i="1" s="1"/>
  <c r="S1147" i="1"/>
  <c r="U1147" i="1" s="1"/>
  <c r="S1172" i="1"/>
  <c r="U1172" i="1" s="1"/>
  <c r="S1344" i="1"/>
  <c r="U1344" i="1" s="1"/>
  <c r="S1425" i="1"/>
  <c r="U1425" i="1" s="1"/>
  <c r="S2370" i="1"/>
  <c r="U2370" i="1" s="1"/>
  <c r="S3142" i="1"/>
  <c r="U3142" i="1" s="1"/>
  <c r="S3986" i="1"/>
  <c r="U3986" i="1" s="1"/>
  <c r="S4060" i="1"/>
  <c r="U4060" i="1" s="1"/>
  <c r="S2854" i="1"/>
  <c r="U2854" i="1" s="1"/>
  <c r="S663" i="1"/>
  <c r="U663" i="1" s="1"/>
  <c r="S1562" i="1"/>
  <c r="U1562" i="1" s="1"/>
  <c r="S4113" i="1"/>
  <c r="U4113" i="1" s="1"/>
  <c r="S1584" i="1"/>
  <c r="U1584" i="1" s="1"/>
  <c r="S151" i="1"/>
  <c r="U151" i="1" s="1"/>
  <c r="S2660" i="1"/>
  <c r="U2660" i="1" s="1"/>
  <c r="S865" i="1"/>
  <c r="U865" i="1" s="1"/>
  <c r="S3921" i="1"/>
  <c r="U3921" i="1" s="1"/>
  <c r="S720" i="1"/>
  <c r="U720" i="1" s="1"/>
  <c r="S2601" i="1"/>
  <c r="U2601" i="1" s="1"/>
  <c r="S629" i="1"/>
  <c r="U629" i="1" s="1"/>
  <c r="S904" i="1"/>
  <c r="U904" i="1" s="1"/>
  <c r="S2765" i="1"/>
  <c r="U2765" i="1" s="1"/>
  <c r="S4112" i="1"/>
  <c r="U4112" i="1" s="1"/>
  <c r="S2504" i="1"/>
  <c r="U2504" i="1" s="1"/>
  <c r="S2599" i="1"/>
  <c r="U2599" i="1" s="1"/>
  <c r="S1711" i="1"/>
  <c r="U1711" i="1" s="1"/>
  <c r="S2324" i="1"/>
  <c r="U2324" i="1" s="1"/>
  <c r="S1565" i="1"/>
  <c r="U1565" i="1" s="1"/>
  <c r="S2162" i="1"/>
  <c r="U2162" i="1" s="1"/>
  <c r="S1909" i="1"/>
  <c r="U1909" i="1" s="1"/>
  <c r="S2132" i="1"/>
  <c r="U2132" i="1" s="1"/>
  <c r="S1119" i="1"/>
  <c r="U1119" i="1" s="1"/>
  <c r="S450" i="1"/>
  <c r="U450" i="1" s="1"/>
  <c r="S456" i="1"/>
  <c r="U456" i="1" s="1"/>
  <c r="S2372" i="1"/>
  <c r="U2372" i="1" s="1"/>
  <c r="S1067" i="1"/>
  <c r="U1067" i="1" s="1"/>
  <c r="S157" i="1"/>
  <c r="U157" i="1" s="1"/>
  <c r="S2863" i="1"/>
  <c r="U2863" i="1" s="1"/>
  <c r="S4039" i="1"/>
  <c r="U4039" i="1" s="1"/>
  <c r="S2327" i="1"/>
  <c r="U2327" i="1" s="1"/>
  <c r="S576" i="1"/>
  <c r="U576" i="1" s="1"/>
  <c r="S1573" i="1"/>
  <c r="U1573" i="1" s="1"/>
  <c r="S1997" i="1"/>
  <c r="U1997" i="1" s="1"/>
  <c r="S1438" i="1"/>
  <c r="U1438" i="1" s="1"/>
  <c r="S468" i="1"/>
  <c r="U468" i="1" s="1"/>
  <c r="S1790" i="1"/>
  <c r="U1790" i="1" s="1"/>
  <c r="S2796" i="1"/>
  <c r="U2796" i="1" s="1"/>
  <c r="S2906" i="1"/>
  <c r="U2906" i="1" s="1"/>
  <c r="S4011" i="1"/>
  <c r="U4011" i="1" s="1"/>
  <c r="S2384" i="1"/>
  <c r="U2384" i="1" s="1"/>
  <c r="S1598" i="1"/>
  <c r="U1598" i="1" s="1"/>
  <c r="S2564" i="1"/>
  <c r="U2564" i="1" s="1"/>
  <c r="S1013" i="1"/>
  <c r="U1013" i="1" s="1"/>
  <c r="S1151" i="1"/>
  <c r="U1151" i="1" s="1"/>
  <c r="S1449" i="1"/>
  <c r="U1449" i="1" s="1"/>
  <c r="S1720" i="1"/>
  <c r="U1720" i="1" s="1"/>
  <c r="S2512" i="1"/>
  <c r="U2512" i="1" s="1"/>
  <c r="S3054" i="1"/>
  <c r="U3054" i="1" s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U3080" i="1" s="1"/>
  <c r="S3677" i="1"/>
  <c r="U3677" i="1" s="1"/>
  <c r="S3997" i="1"/>
  <c r="U3997" i="1" s="1"/>
  <c r="S127" i="1"/>
  <c r="U127" i="1" s="1"/>
  <c r="S4018" i="1"/>
  <c r="U4018" i="1" s="1"/>
  <c r="S900" i="1"/>
  <c r="U900" i="1" s="1"/>
  <c r="S1072" i="1"/>
  <c r="U1072" i="1" s="1"/>
  <c r="S2702" i="1"/>
  <c r="U2702" i="1" s="1"/>
  <c r="S545" i="1"/>
  <c r="U545" i="1" s="1"/>
  <c r="S2850" i="1"/>
  <c r="U2850" i="1" s="1"/>
  <c r="S1801" i="1"/>
  <c r="U1801" i="1" s="1"/>
  <c r="S3992" i="1"/>
  <c r="U3992" i="1" s="1"/>
  <c r="S551" i="1"/>
  <c r="U551" i="1" s="1"/>
  <c r="S565" i="1"/>
  <c r="U565" i="1" s="1"/>
  <c r="S1563" i="1"/>
  <c r="U1563" i="1" s="1"/>
  <c r="S3842" i="1"/>
  <c r="U3842" i="1" s="1"/>
  <c r="S3910" i="1"/>
  <c r="U3910" i="1" s="1"/>
  <c r="S998" i="1"/>
  <c r="U998" i="1" s="1"/>
  <c r="S874" i="1"/>
  <c r="U874" i="1" s="1"/>
  <c r="S880" i="1"/>
  <c r="U880" i="1" s="1"/>
  <c r="S999" i="1"/>
  <c r="U999" i="1" s="1"/>
  <c r="S2521" i="1"/>
  <c r="U2521" i="1" s="1"/>
  <c r="S734" i="1"/>
  <c r="U734" i="1" s="1"/>
  <c r="S2880" i="1"/>
  <c r="U2880" i="1" s="1"/>
  <c r="S872" i="1"/>
  <c r="U872" i="1" s="1"/>
  <c r="S3924" i="1"/>
  <c r="U3924" i="1" s="1"/>
  <c r="S458" i="1"/>
  <c r="U458" i="1" s="1"/>
  <c r="S593" i="1"/>
  <c r="U593" i="1" s="1"/>
  <c r="S711" i="1"/>
  <c r="U711" i="1" s="1"/>
  <c r="S1550" i="1"/>
  <c r="U1550" i="1" s="1"/>
  <c r="S1916" i="1"/>
  <c r="U1916" i="1" s="1"/>
  <c r="S4010" i="1"/>
  <c r="U4010" i="1" s="1"/>
  <c r="S619" i="1"/>
  <c r="U619" i="1" s="1"/>
  <c r="S4095" i="1"/>
  <c r="U4095" i="1" s="1"/>
  <c r="S3866" i="1"/>
  <c r="U3866" i="1" s="1"/>
  <c r="S232" i="1"/>
  <c r="U232" i="1" s="1"/>
  <c r="S4110" i="1"/>
  <c r="U4110" i="1" s="1"/>
  <c r="S2572" i="1"/>
  <c r="U2572" i="1" s="1"/>
  <c r="S1500" i="1"/>
  <c r="U1500" i="1" s="1"/>
  <c r="S588" i="1"/>
  <c r="U588" i="1" s="1"/>
  <c r="S1084" i="1"/>
  <c r="U1084" i="1" s="1"/>
  <c r="S3085" i="1"/>
  <c r="U3085" i="1" s="1"/>
  <c r="S3642" i="1"/>
  <c r="U3642" i="1" s="1"/>
  <c r="S1419" i="1"/>
  <c r="U1419" i="1" s="1"/>
  <c r="S1579" i="1"/>
  <c r="U1579" i="1" s="1"/>
  <c r="S2357" i="1"/>
  <c r="U2357" i="1" s="1"/>
  <c r="S2683" i="1"/>
  <c r="U2683" i="1" s="1"/>
  <c r="S563" i="1"/>
  <c r="U563" i="1" s="1"/>
  <c r="S2382" i="1"/>
  <c r="U2382" i="1" s="1"/>
  <c r="S2864" i="1"/>
  <c r="U2864" i="1" s="1"/>
  <c r="S2781" i="1"/>
  <c r="U2781" i="1" s="1"/>
  <c r="S2750" i="1"/>
  <c r="U2750" i="1" s="1"/>
  <c r="S684" i="1"/>
  <c r="U684" i="1" s="1"/>
  <c r="S1117" i="1"/>
  <c r="U1117" i="1" s="1"/>
  <c r="S507" i="1"/>
  <c r="U507" i="1" s="1"/>
  <c r="S548" i="1"/>
  <c r="U548" i="1" s="1"/>
  <c r="S2404" i="1"/>
  <c r="U2404" i="1" s="1"/>
  <c r="S2921" i="1"/>
  <c r="U2921" i="1" s="1"/>
  <c r="S186" i="1"/>
  <c r="U186" i="1" s="1"/>
  <c r="S1987" i="1"/>
  <c r="U1987" i="1" s="1"/>
  <c r="S472" i="1"/>
  <c r="U472" i="1" s="1"/>
  <c r="S1705" i="1"/>
  <c r="U1705" i="1" s="1"/>
  <c r="S1877" i="1"/>
  <c r="U1877" i="1" s="1"/>
  <c r="S2582" i="1"/>
  <c r="U2582" i="1" s="1"/>
  <c r="S1074" i="1"/>
  <c r="U1074" i="1" s="1"/>
  <c r="S2656" i="1"/>
  <c r="U2656" i="1" s="1"/>
  <c r="S2125" i="1"/>
  <c r="U2125" i="1" s="1"/>
  <c r="S446" i="1"/>
  <c r="U446" i="1" s="1"/>
  <c r="S1137" i="1"/>
  <c r="U1137" i="1" s="1"/>
  <c r="S3897" i="1"/>
  <c r="U3897" i="1" s="1"/>
  <c r="S516" i="1"/>
  <c r="U516" i="1" s="1"/>
  <c r="S774" i="1"/>
  <c r="U774" i="1" s="1"/>
  <c r="S3139" i="1"/>
  <c r="U3139" i="1" s="1"/>
  <c r="S1715" i="1"/>
  <c r="U1715" i="1" s="1"/>
  <c r="S937" i="1"/>
  <c r="U937" i="1" s="1"/>
  <c r="S1062" i="1"/>
  <c r="U1062" i="1" s="1"/>
  <c r="S1155" i="1"/>
  <c r="U1155" i="1" s="1"/>
  <c r="S1485" i="1"/>
  <c r="U1485" i="1" s="1"/>
  <c r="S1991" i="1"/>
  <c r="U1991" i="1" s="1"/>
  <c r="S2570" i="1"/>
  <c r="U2570" i="1" s="1"/>
  <c r="S3796" i="1"/>
  <c r="U3796" i="1" s="1"/>
  <c r="S3943" i="1"/>
  <c r="U3943" i="1" s="1"/>
  <c r="S4101" i="1"/>
  <c r="U4101" i="1" s="1"/>
  <c r="S192" i="1"/>
  <c r="U192" i="1" s="1"/>
  <c r="S239" i="1"/>
  <c r="U239" i="1" s="1"/>
  <c r="S488" i="1"/>
  <c r="U488" i="1" s="1"/>
  <c r="S561" i="1"/>
  <c r="U561" i="1" s="1"/>
  <c r="S870" i="1"/>
  <c r="U870" i="1" s="1"/>
  <c r="S1561" i="1"/>
  <c r="U1561" i="1" s="1"/>
  <c r="S1906" i="1"/>
  <c r="U1906" i="1" s="1"/>
  <c r="S2154" i="1"/>
  <c r="U2154" i="1" s="1"/>
  <c r="S2375" i="1"/>
  <c r="U2375" i="1" s="1"/>
  <c r="S2395" i="1"/>
  <c r="U2395" i="1" s="1"/>
  <c r="S2440" i="1"/>
  <c r="U2440" i="1" s="1"/>
  <c r="S2587" i="1"/>
  <c r="U2587" i="1" s="1"/>
  <c r="S2594" i="1"/>
  <c r="U2594" i="1" s="1"/>
  <c r="S3088" i="1"/>
  <c r="U3088" i="1" s="1"/>
  <c r="S3097" i="1"/>
  <c r="U3097" i="1" s="1"/>
  <c r="S1488" i="1"/>
  <c r="U1488" i="1" s="1"/>
  <c r="S2138" i="1"/>
  <c r="U2138" i="1" s="1"/>
  <c r="S4088" i="1"/>
  <c r="U4088" i="1" s="1"/>
  <c r="S1099" i="1"/>
  <c r="U1099" i="1" s="1"/>
  <c r="S1080" i="1"/>
  <c r="U1080" i="1" s="1"/>
  <c r="S1077" i="1"/>
  <c r="U1077" i="1" s="1"/>
  <c r="S1430" i="1"/>
  <c r="U1430" i="1" s="1"/>
  <c r="S3964" i="1"/>
  <c r="U3964" i="1" s="1"/>
  <c r="S451" i="1"/>
  <c r="U451" i="1" s="1"/>
  <c r="S867" i="1"/>
  <c r="U867" i="1" s="1"/>
  <c r="S3144" i="1"/>
  <c r="U3144" i="1" s="1"/>
  <c r="S3962" i="1"/>
  <c r="U3962" i="1" s="1"/>
  <c r="S875" i="1"/>
  <c r="U875" i="1" s="1"/>
  <c r="S2766" i="1"/>
  <c r="U2766" i="1" s="1"/>
  <c r="S2868" i="1"/>
  <c r="U2868" i="1" s="1"/>
  <c r="S3968" i="1"/>
  <c r="U3968" i="1" s="1"/>
  <c r="S457" i="1"/>
  <c r="U457" i="1" s="1"/>
  <c r="S1070" i="1"/>
  <c r="U1070" i="1" s="1"/>
  <c r="S1111" i="1"/>
  <c r="U1111" i="1" s="1"/>
  <c r="S2438" i="1"/>
  <c r="U2438" i="1" s="1"/>
  <c r="S1095" i="1"/>
  <c r="U1095" i="1" s="1"/>
  <c r="S1184" i="1"/>
  <c r="U1184" i="1" s="1"/>
  <c r="S1907" i="1"/>
  <c r="U1907" i="1" s="1"/>
  <c r="S3108" i="1"/>
  <c r="U3108" i="1" s="1"/>
  <c r="S4109" i="1"/>
  <c r="U4109" i="1" s="1"/>
  <c r="S1103" i="1"/>
  <c r="U1103" i="1" s="1"/>
  <c r="S156" i="1"/>
  <c r="U156" i="1" s="1"/>
  <c r="S3873" i="1"/>
  <c r="U3873" i="1" s="1"/>
  <c r="S2866" i="1"/>
  <c r="U286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2695" i="1"/>
  <c r="U2695" i="1" s="1"/>
  <c r="S4007" i="1"/>
  <c r="U4007" i="1" s="1"/>
  <c r="S150" i="1"/>
  <c r="U150" i="1" s="1"/>
  <c r="S1813" i="1"/>
  <c r="U1813" i="1" s="1"/>
  <c r="S3055" i="1"/>
  <c r="U3055" i="1" s="1"/>
  <c r="S2905" i="1"/>
  <c r="U2905" i="1" s="1"/>
  <c r="S2348" i="1"/>
  <c r="U2348" i="1" s="1"/>
  <c r="S3852" i="1"/>
  <c r="U3852" i="1" s="1"/>
  <c r="S4075" i="1"/>
  <c r="U4075" i="1" s="1"/>
  <c r="S2649" i="1"/>
  <c r="U2649" i="1" s="1"/>
  <c r="S2763" i="1"/>
  <c r="U2763" i="1" s="1"/>
  <c r="S1875" i="1"/>
  <c r="U1875" i="1" s="1"/>
  <c r="S2685" i="1"/>
  <c r="U2685" i="1" s="1"/>
  <c r="S1560" i="1"/>
  <c r="U1560" i="1" s="1"/>
  <c r="S2861" i="1"/>
  <c r="U2861" i="1" s="1"/>
  <c r="S3889" i="1"/>
  <c r="U3889" i="1" s="1"/>
  <c r="S552" i="1"/>
  <c r="U552" i="1" s="1"/>
  <c r="S1721" i="1"/>
  <c r="U1721" i="1" s="1"/>
  <c r="S1726" i="1"/>
  <c r="U1726" i="1" s="1"/>
  <c r="S1160" i="1"/>
  <c r="U1160" i="1" s="1"/>
  <c r="S1164" i="1"/>
  <c r="U1164" i="1" s="1"/>
  <c r="S2693" i="1"/>
  <c r="U2693" i="1" s="1"/>
  <c r="S2743" i="1"/>
  <c r="U2743" i="1" s="1"/>
  <c r="S3794" i="1"/>
  <c r="U3794" i="1" s="1"/>
  <c r="S4070" i="1"/>
  <c r="U4070" i="1" s="1"/>
  <c r="S1712" i="1"/>
  <c r="U1712" i="1" s="1"/>
  <c r="S2769" i="1"/>
  <c r="U2769" i="1" s="1"/>
  <c r="S2155" i="1"/>
  <c r="U2155" i="1" s="1"/>
  <c r="S4092" i="1"/>
  <c r="U4092" i="1" s="1"/>
  <c r="S3990" i="1"/>
  <c r="U3990" i="1" s="1"/>
  <c r="S775" i="1"/>
  <c r="U775" i="1" s="1"/>
  <c r="S496" i="1"/>
  <c r="U496" i="1" s="1"/>
  <c r="S601" i="1"/>
  <c r="U601" i="1" s="1"/>
  <c r="S1757" i="1"/>
  <c r="U1757" i="1" s="1"/>
  <c r="S3649" i="1"/>
  <c r="U3649" i="1" s="1"/>
  <c r="S2846" i="1"/>
  <c r="U2846" i="1" s="1"/>
  <c r="S499" i="1"/>
  <c r="U499" i="1" s="1"/>
  <c r="S883" i="1"/>
  <c r="U883" i="1" s="1"/>
  <c r="S914" i="1"/>
  <c r="U914" i="1" s="1"/>
  <c r="S919" i="1"/>
  <c r="U919" i="1" s="1"/>
  <c r="S1494" i="1"/>
  <c r="U1494" i="1" s="1"/>
  <c r="S2508" i="1"/>
  <c r="U2508" i="1" s="1"/>
  <c r="S154" i="1"/>
  <c r="U154" i="1" s="1"/>
  <c r="S1175" i="1"/>
  <c r="U1175" i="1" s="1"/>
  <c r="S2391" i="1"/>
  <c r="U2391" i="1" s="1"/>
  <c r="S2410" i="1"/>
  <c r="U2410" i="1" s="1"/>
  <c r="S2538" i="1"/>
  <c r="U2538" i="1" s="1"/>
  <c r="S4021" i="1"/>
  <c r="U4021" i="1" s="1"/>
  <c r="S1123" i="1"/>
  <c r="U1123" i="1" s="1"/>
  <c r="S2881" i="1"/>
  <c r="U2881" i="1" s="1"/>
  <c r="S1314" i="1"/>
  <c r="U1314" i="1" s="1"/>
  <c r="S1581" i="1"/>
  <c r="U1581" i="1" s="1"/>
  <c r="S4067" i="1"/>
  <c r="U4067" i="1" s="1"/>
  <c r="S2700" i="1"/>
  <c r="U2700" i="1" s="1"/>
  <c r="S2593" i="1"/>
  <c r="U2593" i="1" s="1"/>
  <c r="S2161" i="1"/>
  <c r="U2161" i="1" s="1"/>
  <c r="S4015" i="1"/>
  <c r="U4015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436" i="1"/>
  <c r="U2436" i="1" s="1"/>
  <c r="S3110" i="1"/>
  <c r="U3110" i="1" s="1"/>
  <c r="S3126" i="1"/>
  <c r="U3126" i="1" s="1"/>
  <c r="S3855" i="1"/>
  <c r="U3855" i="1" s="1"/>
  <c r="S1093" i="1"/>
  <c r="U1093" i="1" s="1"/>
  <c r="S2133" i="1"/>
  <c r="U2133" i="1" s="1"/>
  <c r="S3883" i="1"/>
  <c r="U3883" i="1" s="1"/>
  <c r="S2951" i="1"/>
  <c r="U2951" i="1" s="1"/>
  <c r="S3857" i="1"/>
  <c r="U3857" i="1" s="1"/>
  <c r="S1821" i="1"/>
  <c r="U1821" i="1" s="1"/>
  <c r="S543" i="1"/>
  <c r="U543" i="1" s="1"/>
  <c r="S1101" i="1"/>
  <c r="U1101" i="1" s="1"/>
  <c r="S1231" i="1"/>
  <c r="U1231" i="1" s="1"/>
  <c r="S2415" i="1"/>
  <c r="U2415" i="1" s="1"/>
  <c r="S2694" i="1"/>
  <c r="U2694" i="1" s="1"/>
  <c r="S2764" i="1"/>
  <c r="U2764" i="1" s="1"/>
  <c r="S2895" i="1"/>
  <c r="U2895" i="1" s="1"/>
  <c r="S3203" i="1"/>
  <c r="U3203" i="1" s="1"/>
  <c r="S3749" i="1"/>
  <c r="U3749" i="1" s="1"/>
  <c r="S3903" i="1"/>
  <c r="U3903" i="1" s="1"/>
  <c r="S3929" i="1"/>
  <c r="U3929" i="1" s="1"/>
  <c r="S3952" i="1"/>
  <c r="U3952" i="1" s="1"/>
  <c r="S461" i="1"/>
  <c r="U461" i="1" s="1"/>
  <c r="S462" i="1"/>
  <c r="U462" i="1" s="1"/>
  <c r="S940" i="1"/>
  <c r="U940" i="1" s="1"/>
  <c r="S1173" i="1"/>
  <c r="U1173" i="1" s="1"/>
  <c r="S1990" i="1"/>
  <c r="U1990" i="1" s="1"/>
  <c r="S2130" i="1"/>
  <c r="U2130" i="1" s="1"/>
  <c r="S2356" i="1"/>
  <c r="U2356" i="1" s="1"/>
  <c r="S2393" i="1"/>
  <c r="U2393" i="1" s="1"/>
  <c r="S2904" i="1"/>
  <c r="U2904" i="1" s="1"/>
  <c r="S3096" i="1"/>
  <c r="U3096" i="1" s="1"/>
  <c r="S3954" i="1"/>
  <c r="U3954" i="1" s="1"/>
  <c r="S4068" i="1"/>
  <c r="U4068" i="1" s="1"/>
  <c r="S432" i="1"/>
  <c r="U432" i="1" s="1"/>
  <c r="S2950" i="1"/>
  <c r="U2950" i="1" s="1"/>
  <c r="S2897" i="1"/>
  <c r="U2897" i="1" s="1"/>
  <c r="S4004" i="1"/>
  <c r="U4004" i="1" s="1"/>
  <c r="S1738" i="1"/>
  <c r="U1738" i="1" s="1"/>
  <c r="S3076" i="1"/>
  <c r="U3076" i="1" s="1"/>
  <c r="S779" i="1"/>
  <c r="U779" i="1" s="1"/>
  <c r="S1094" i="1"/>
  <c r="U1094" i="1" s="1"/>
  <c r="S2432" i="1"/>
  <c r="U2432" i="1" s="1"/>
  <c r="S2892" i="1"/>
  <c r="U2892" i="1" s="1"/>
  <c r="S902" i="1"/>
  <c r="U902" i="1" s="1"/>
  <c r="S1131" i="1"/>
  <c r="U1131" i="1" s="1"/>
  <c r="S3963" i="1"/>
  <c r="U3963" i="1" s="1"/>
  <c r="S4043" i="1"/>
  <c r="U4043" i="1" s="1"/>
  <c r="S4044" i="1"/>
  <c r="U4044" i="1" s="1"/>
  <c r="S3737" i="1"/>
  <c r="U3737" i="1" s="1"/>
  <c r="S1544" i="1"/>
  <c r="U1544" i="1" s="1"/>
  <c r="S571" i="1"/>
  <c r="U571" i="1" s="1"/>
  <c r="S886" i="1"/>
  <c r="U886" i="1" s="1"/>
  <c r="S1135" i="1"/>
  <c r="U1135" i="1" s="1"/>
  <c r="S215" i="1"/>
  <c r="U215" i="1" s="1"/>
  <c r="S599" i="1"/>
  <c r="U599" i="1" s="1"/>
  <c r="S1740" i="1"/>
  <c r="U1740" i="1" s="1"/>
  <c r="S2865" i="1"/>
  <c r="U2865" i="1" s="1"/>
  <c r="S2911" i="1"/>
  <c r="U2911" i="1" s="1"/>
  <c r="S3854" i="1"/>
  <c r="U3854" i="1" s="1"/>
  <c r="S4094" i="1"/>
  <c r="U4094" i="1" s="1"/>
  <c r="S4013" i="1"/>
  <c r="U4013" i="1" s="1"/>
  <c r="S2662" i="1"/>
  <c r="U2662" i="1" s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U4051" i="1" s="1"/>
  <c r="S3927" i="1"/>
  <c r="U3927" i="1" s="1"/>
  <c r="S1812" i="1"/>
  <c r="U1812" i="1" s="1"/>
  <c r="S2349" i="1"/>
  <c r="U2349" i="1" s="1"/>
  <c r="S3644" i="1"/>
  <c r="U3644" i="1" s="1"/>
  <c r="S1055" i="1"/>
  <c r="U1055" i="1" s="1"/>
  <c r="S1409" i="1"/>
  <c r="U1409" i="1" s="1"/>
  <c r="S1456" i="1"/>
  <c r="U1456" i="1" s="1"/>
  <c r="S2643" i="1"/>
  <c r="U2643" i="1" s="1"/>
  <c r="S676" i="1"/>
  <c r="U676" i="1" s="1"/>
  <c r="S1088" i="1"/>
  <c r="U1088" i="1" s="1"/>
  <c r="S1408" i="1"/>
  <c r="U1408" i="1" s="1"/>
  <c r="S1437" i="1"/>
  <c r="U1437" i="1" s="1"/>
  <c r="S1585" i="1"/>
  <c r="U1585" i="1" s="1"/>
  <c r="S3928" i="1"/>
  <c r="U3928" i="1" s="1"/>
  <c r="S422" i="1"/>
  <c r="U422" i="1" s="1"/>
  <c r="S580" i="1"/>
  <c r="U580" i="1" s="1"/>
  <c r="S3602" i="1"/>
  <c r="U3602" i="1" s="1"/>
  <c r="S33" i="1"/>
  <c r="U33" i="1" s="1"/>
  <c r="S1904" i="1"/>
  <c r="U1904" i="1" s="1"/>
  <c r="S562" i="1"/>
  <c r="U562" i="1" s="1"/>
  <c r="S1083" i="1"/>
  <c r="U1083" i="1" s="1"/>
  <c r="S3868" i="1"/>
  <c r="U3868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U3105" i="1" s="1"/>
  <c r="S3942" i="1"/>
  <c r="U3942" i="1" s="1"/>
  <c r="S3972" i="1"/>
  <c r="U3972" i="1" s="1"/>
  <c r="S2215" i="1"/>
  <c r="U2215" i="1" s="1"/>
  <c r="S849" i="1"/>
  <c r="U849" i="1" s="1"/>
  <c r="S3747" i="1"/>
  <c r="U3747" i="1" s="1"/>
  <c r="S2888" i="1"/>
  <c r="U2888" i="1" s="1"/>
  <c r="S1044" i="1"/>
  <c r="U1044" i="1" s="1"/>
  <c r="S3797" i="1"/>
  <c r="U3797" i="1" s="1"/>
  <c r="S3860" i="1"/>
  <c r="U3860" i="1" s="1"/>
  <c r="S586" i="1"/>
  <c r="U586" i="1" s="1"/>
  <c r="S1075" i="1"/>
  <c r="U1075" i="1" s="1"/>
  <c r="S1128" i="1"/>
  <c r="U1128" i="1" s="1"/>
  <c r="S2759" i="1"/>
  <c r="U2759" i="1" s="1"/>
  <c r="S2843" i="1"/>
  <c r="U2843" i="1" s="1"/>
  <c r="S3123" i="1"/>
  <c r="U3123" i="1" s="1"/>
  <c r="S3131" i="1"/>
  <c r="U3131" i="1" s="1"/>
  <c r="S3738" i="1"/>
  <c r="U3738" i="1" s="1"/>
  <c r="S4026" i="1"/>
  <c r="U4026" i="1" s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608" i="1"/>
  <c r="U608" i="1" s="1"/>
  <c r="S632" i="1"/>
  <c r="U632" i="1" s="1"/>
  <c r="S773" i="1"/>
  <c r="U773" i="1" s="1"/>
  <c r="S1116" i="1"/>
  <c r="U1116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376" i="1"/>
  <c r="U2376" i="1" s="1"/>
  <c r="S2398" i="1"/>
  <c r="U2398" i="1" s="1"/>
  <c r="S2442" i="1"/>
  <c r="U2442" i="1" s="1"/>
  <c r="S2687" i="1"/>
  <c r="U2687" i="1" s="1"/>
  <c r="S2779" i="1"/>
  <c r="U2779" i="1" s="1"/>
  <c r="S3067" i="1"/>
  <c r="U3067" i="1" s="1"/>
  <c r="S3112" i="1"/>
  <c r="U3112" i="1" s="1"/>
  <c r="S3134" i="1"/>
  <c r="U3134" i="1" s="1"/>
  <c r="S3870" i="1"/>
  <c r="U3870" i="1" s="1"/>
  <c r="S3880" i="1"/>
  <c r="U3880" i="1" s="1"/>
  <c r="S3919" i="1"/>
  <c r="U3919" i="1" s="1"/>
  <c r="S4002" i="1"/>
  <c r="U4002" i="1" s="1"/>
  <c r="S4086" i="1"/>
  <c r="U4086" i="1" s="1"/>
  <c r="S4087" i="1"/>
  <c r="U4087" i="1" s="1"/>
  <c r="S550" i="1"/>
  <c r="U550" i="1" s="1"/>
  <c r="S1917" i="1"/>
  <c r="U1917" i="1" s="1"/>
  <c r="S2386" i="1"/>
  <c r="U2386" i="1" s="1"/>
  <c r="S159" i="1"/>
  <c r="U159" i="1" s="1"/>
  <c r="S668" i="1"/>
  <c r="U668" i="1" s="1"/>
  <c r="S2425" i="1"/>
  <c r="U2425" i="1" s="1"/>
  <c r="S1413" i="1"/>
  <c r="U1413" i="1" s="1"/>
  <c r="S2877" i="1"/>
  <c r="U2877" i="1" s="1"/>
  <c r="S3959" i="1"/>
  <c r="U3959" i="1" s="1"/>
  <c r="S546" i="1"/>
  <c r="U546" i="1" s="1"/>
  <c r="S2903" i="1"/>
  <c r="U2903" i="1" s="1"/>
  <c r="S427" i="1"/>
  <c r="U427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611" i="1"/>
  <c r="U611" i="1" s="1"/>
  <c r="S1115" i="1"/>
  <c r="U1115" i="1" s="1"/>
  <c r="S1244" i="1"/>
  <c r="U1244" i="1" s="1"/>
  <c r="S1583" i="1"/>
  <c r="U1583" i="1" s="1"/>
  <c r="S2585" i="1"/>
  <c r="U2585" i="1" s="1"/>
  <c r="S2851" i="1"/>
  <c r="U2851" i="1" s="1"/>
  <c r="S163" i="1"/>
  <c r="U163" i="1" s="1"/>
  <c r="S442" i="1"/>
  <c r="U442" i="1" s="1"/>
  <c r="S449" i="1"/>
  <c r="U449" i="1" s="1"/>
  <c r="S765" i="1"/>
  <c r="U765" i="1" s="1"/>
  <c r="S1092" i="1"/>
  <c r="U1092" i="1" s="1"/>
  <c r="S1121" i="1"/>
  <c r="U1121" i="1" s="1"/>
  <c r="S1141" i="1"/>
  <c r="U1141" i="1" s="1"/>
  <c r="S1180" i="1"/>
  <c r="U1180" i="1" s="1"/>
  <c r="S1484" i="1"/>
  <c r="U1484" i="1" s="1"/>
  <c r="S1501" i="1"/>
  <c r="U1501" i="1" s="1"/>
  <c r="S1696" i="1"/>
  <c r="U1696" i="1" s="1"/>
  <c r="S2418" i="1"/>
  <c r="U2418" i="1" s="1"/>
  <c r="S2420" i="1"/>
  <c r="U2420" i="1" s="1"/>
  <c r="S2588" i="1"/>
  <c r="U2588" i="1" s="1"/>
  <c r="S2591" i="1"/>
  <c r="U2591" i="1" s="1"/>
  <c r="S2889" i="1"/>
  <c r="U2889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638" i="1"/>
  <c r="U638" i="1" s="1"/>
  <c r="S1183" i="1"/>
  <c r="U1183" i="1" s="1"/>
  <c r="S1867" i="1"/>
  <c r="U1867" i="1" s="1"/>
  <c r="S4074" i="1"/>
  <c r="U4074" i="1" s="1"/>
  <c r="S1422" i="1"/>
  <c r="U1422" i="1" s="1"/>
  <c r="S4084" i="1"/>
  <c r="U4084" i="1" s="1"/>
  <c r="S196" i="1"/>
  <c r="U196" i="1" s="1"/>
  <c r="S437" i="1"/>
  <c r="U437" i="1" s="1"/>
  <c r="S984" i="1"/>
  <c r="U984" i="1" s="1"/>
  <c r="S1595" i="1"/>
  <c r="U1595" i="1" s="1"/>
  <c r="S2396" i="1"/>
  <c r="U2396" i="1" s="1"/>
  <c r="S3060" i="1"/>
  <c r="U3060" i="1" s="1"/>
  <c r="S3807" i="1"/>
  <c r="U3807" i="1" s="1"/>
  <c r="S3906" i="1"/>
  <c r="U3906" i="1" s="1"/>
  <c r="S3995" i="1"/>
  <c r="U3995" i="1" s="1"/>
  <c r="S4115" i="1"/>
  <c r="U4115" i="1" s="1"/>
  <c r="S2150" i="1"/>
  <c r="U2150" i="1" s="1"/>
  <c r="S2156" i="1"/>
  <c r="U2156" i="1" s="1"/>
  <c r="S447" i="1"/>
  <c r="U447" i="1" s="1"/>
  <c r="S637" i="1"/>
  <c r="U637" i="1" s="1"/>
  <c r="S780" i="1"/>
  <c r="U780" i="1" s="1"/>
  <c r="S1453" i="1"/>
  <c r="U1453" i="1" s="1"/>
  <c r="S1994" i="1"/>
  <c r="U1994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U2948" i="1" s="1"/>
  <c r="S3074" i="1"/>
  <c r="U3074" i="1" s="1"/>
  <c r="S3631" i="1"/>
  <c r="U3631" i="1" s="1"/>
  <c r="S4008" i="1"/>
  <c r="U4008" i="1" s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U2943" i="1" s="1"/>
  <c r="S3057" i="1"/>
  <c r="U3057" i="1" s="1"/>
  <c r="S3119" i="1"/>
  <c r="U3119" i="1" s="1"/>
  <c r="S3202" i="1"/>
  <c r="U3202" i="1" s="1"/>
  <c r="S3632" i="1"/>
  <c r="U3632" i="1" s="1"/>
  <c r="S3641" i="1"/>
  <c r="U3641" i="1" s="1"/>
  <c r="S3647" i="1"/>
  <c r="U3647" i="1" s="1"/>
  <c r="S3798" i="1"/>
  <c r="U3798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P1014" i="1" l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1270" i="1"/>
  <c r="P971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2987" i="1"/>
  <c r="P362" i="1"/>
  <c r="P2048" i="1"/>
  <c r="P2608" i="1"/>
  <c r="P3250" i="1"/>
  <c r="P30" i="1"/>
  <c r="P842" i="1"/>
  <c r="P18" i="1"/>
  <c r="P351" i="1"/>
  <c r="P1515" i="1"/>
  <c r="P364" i="1"/>
  <c r="P51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1676" i="1"/>
  <c r="P529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3778" i="1"/>
  <c r="P1045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56" i="1"/>
  <c r="P3109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3283" i="1"/>
  <c r="P804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264" i="1"/>
  <c r="P47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2197" i="1"/>
  <c r="P1370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3591" i="1"/>
  <c r="P2976" i="1"/>
  <c r="P761" i="1"/>
  <c r="P2264" i="1"/>
  <c r="P3164" i="1"/>
  <c r="P2107" i="1"/>
  <c r="P2082" i="1"/>
  <c r="P2800" i="1"/>
  <c r="P2981" i="1"/>
  <c r="P843" i="1"/>
  <c r="P1038" i="1"/>
  <c r="P3353" i="1"/>
  <c r="P2164" i="1"/>
  <c r="P2055" i="1"/>
  <c r="P1068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3346" i="1"/>
  <c r="P2147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3310" i="1"/>
  <c r="P817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3302" i="1"/>
  <c r="P2529" i="1"/>
  <c r="P3307" i="1"/>
  <c r="P2336" i="1"/>
  <c r="P3628" i="1"/>
  <c r="P1380" i="1"/>
  <c r="P3846" i="1"/>
  <c r="P1634" i="1"/>
  <c r="P3428" i="1"/>
  <c r="P2940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3051" i="1"/>
  <c r="P533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110" i="1"/>
  <c r="P31" i="1"/>
  <c r="P4037" i="1"/>
  <c r="P2556" i="1"/>
  <c r="P854" i="1"/>
  <c r="P532" i="1"/>
  <c r="P3335" i="1"/>
  <c r="P3823" i="1"/>
  <c r="P3352" i="1"/>
  <c r="P2287" i="1"/>
  <c r="P356" i="1"/>
  <c r="P3490" i="1"/>
  <c r="P93" i="1"/>
  <c r="P90" i="1"/>
  <c r="P778" i="1"/>
  <c r="P3717" i="1"/>
  <c r="P824" i="1"/>
  <c r="P2815" i="1"/>
  <c r="P969" i="1"/>
  <c r="P753" i="1"/>
  <c r="P3691" i="1"/>
  <c r="P689" i="1"/>
  <c r="P2222" i="1"/>
  <c r="P3152" i="1"/>
  <c r="P2937" i="1"/>
  <c r="P3673" i="1"/>
  <c r="P4108" i="1"/>
  <c r="P3384" i="1"/>
  <c r="P3153" i="1"/>
  <c r="P272" i="1"/>
  <c r="P3017" i="1"/>
  <c r="P3389" i="1"/>
  <c r="P10" i="1"/>
  <c r="P833" i="1"/>
  <c r="P1681" i="1"/>
  <c r="P103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2979" i="1"/>
  <c r="P1076" i="1"/>
  <c r="P2902" i="1"/>
  <c r="P3613" i="1"/>
  <c r="P100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3595" i="1"/>
  <c r="P2674" i="1"/>
  <c r="P748" i="1"/>
  <c r="P1341" i="1"/>
  <c r="P3515" i="1"/>
  <c r="P3263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1214" i="1"/>
  <c r="P799" i="1"/>
  <c r="P3042" i="1"/>
  <c r="P2260" i="1"/>
  <c r="P742" i="1"/>
  <c r="P1850" i="1"/>
  <c r="P1190" i="1"/>
  <c r="P1005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3698" i="1"/>
  <c r="P116" i="1"/>
  <c r="P2827" i="1"/>
  <c r="P1312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3439" i="1"/>
  <c r="P3469" i="1"/>
  <c r="P212" i="1"/>
  <c r="P2285" i="1"/>
  <c r="P1849" i="1"/>
  <c r="P661" i="1"/>
  <c r="P3242" i="1"/>
  <c r="P408" i="1"/>
  <c r="P3787" i="1"/>
  <c r="P12" i="1"/>
  <c r="P654" i="1"/>
  <c r="P735" i="1"/>
  <c r="P2091" i="1"/>
  <c r="P3611" i="1"/>
  <c r="P2562" i="1"/>
  <c r="P1826" i="1"/>
  <c r="P4050" i="1"/>
  <c r="P3625" i="1"/>
  <c r="P3756" i="1"/>
  <c r="P3782" i="1"/>
  <c r="P1859" i="1"/>
  <c r="P2099" i="1"/>
  <c r="P2832" i="1"/>
  <c r="P3377" i="1"/>
  <c r="P3414" i="1"/>
  <c r="P168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376" i="1"/>
  <c r="P1018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3313" i="1"/>
  <c r="P521" i="1"/>
  <c r="P722" i="1"/>
  <c r="P1902" i="1"/>
  <c r="P1404" i="1"/>
  <c r="P3204" i="1"/>
  <c r="P3185" i="1"/>
  <c r="P589" i="1"/>
  <c r="P2149" i="1"/>
  <c r="P2458" i="1"/>
  <c r="P1937" i="1"/>
  <c r="P1603" i="1"/>
  <c r="P2812" i="1"/>
  <c r="P2936" i="1"/>
  <c r="P866" i="1"/>
  <c r="P3141" i="1"/>
  <c r="P1201" i="1"/>
  <c r="P1675" i="1"/>
  <c r="P3505" i="1"/>
  <c r="P822" i="1"/>
  <c r="P2942" i="1"/>
  <c r="P3617" i="1"/>
  <c r="P1903" i="1"/>
  <c r="P3166" i="1"/>
  <c r="P2831" i="1"/>
  <c r="P2277" i="1"/>
  <c r="P3825" i="1"/>
  <c r="P3249" i="1"/>
  <c r="P1216" i="1"/>
  <c r="P3330" i="1"/>
  <c r="P3308" i="1"/>
  <c r="P1930" i="1"/>
  <c r="P236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3540" i="1"/>
  <c r="P2935" i="1"/>
  <c r="P2317" i="1"/>
  <c r="P3443" i="1"/>
  <c r="P3599" i="1"/>
  <c r="P3605" i="1"/>
  <c r="P3270" i="1"/>
  <c r="P2811" i="1"/>
  <c r="P3563" i="1"/>
  <c r="P3489" i="1"/>
  <c r="P1349" i="1"/>
  <c r="P760" i="1"/>
  <c r="P3209" i="1"/>
  <c r="P988" i="1"/>
  <c r="P1297" i="1"/>
  <c r="P757" i="1"/>
  <c r="P3594" i="1"/>
  <c r="P862" i="1"/>
  <c r="P1243" i="1"/>
  <c r="P728" i="1"/>
  <c r="P1643" i="1"/>
  <c r="P2988" i="1"/>
  <c r="P1699" i="1"/>
  <c r="P3322" i="1"/>
  <c r="P3892" i="1"/>
  <c r="P3780" i="1"/>
  <c r="P767" i="1"/>
  <c r="P3616" i="1"/>
  <c r="P3701" i="1"/>
  <c r="P3320" i="1"/>
  <c r="P794" i="1"/>
  <c r="P1359" i="1"/>
  <c r="P1637" i="1"/>
  <c r="P1844" i="1"/>
  <c r="P2179" i="1"/>
  <c r="P2248" i="1"/>
  <c r="P3314" i="1"/>
  <c r="P2422" i="1"/>
  <c r="P1831" i="1"/>
  <c r="P1304" i="1"/>
  <c r="P2097" i="1"/>
  <c r="P2468" i="1"/>
  <c r="P3289" i="1"/>
  <c r="P3518" i="1"/>
  <c r="P3546" i="1"/>
  <c r="P3776" i="1"/>
  <c r="P4042" i="1"/>
  <c r="P2672" i="1"/>
  <c r="P3939" i="1"/>
  <c r="P1572" i="1"/>
  <c r="P947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3012" i="1"/>
  <c r="P25" i="1"/>
  <c r="P2847" i="1"/>
  <c r="P107" i="1"/>
  <c r="P3150" i="1"/>
  <c r="P891" i="1"/>
  <c r="P3805" i="1"/>
  <c r="P2929" i="1"/>
  <c r="P2108" i="1"/>
  <c r="P1803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3178" i="1"/>
  <c r="P1800" i="1"/>
  <c r="P1040" i="1"/>
  <c r="P1744" i="1"/>
  <c r="P3432" i="1"/>
  <c r="P3298" i="1"/>
  <c r="P3699" i="1"/>
  <c r="P50" i="1"/>
  <c r="P1766" i="1"/>
  <c r="P2828" i="1"/>
  <c r="P2109" i="1"/>
  <c r="P2794" i="1"/>
  <c r="P1098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113" i="1"/>
  <c r="P209" i="1"/>
  <c r="P3850" i="1"/>
  <c r="P3259" i="1"/>
  <c r="P3815" i="1"/>
  <c r="P1554" i="1"/>
  <c r="P3851" i="1"/>
  <c r="P2134" i="1"/>
  <c r="P1285" i="1"/>
  <c r="P3501" i="1"/>
  <c r="P2974" i="1"/>
  <c r="P3083" i="1"/>
  <c r="P3816" i="1"/>
  <c r="P3163" i="1"/>
  <c r="P1827" i="1"/>
  <c r="P3710" i="1"/>
  <c r="P2536" i="1"/>
  <c r="P3388" i="1"/>
  <c r="P2647" i="1"/>
  <c r="P2309" i="1"/>
  <c r="P3568" i="1"/>
  <c r="P1300" i="1"/>
  <c r="P3603" i="1"/>
  <c r="P3305" i="1"/>
  <c r="P2772" i="1"/>
  <c r="P66" i="1"/>
  <c r="P3479" i="1"/>
  <c r="P1246" i="1"/>
  <c r="P756" i="1"/>
  <c r="P3381" i="1"/>
  <c r="P1167" i="1"/>
  <c r="P3197" i="1"/>
  <c r="P146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3715" i="1"/>
  <c r="P2914" i="1"/>
  <c r="P1316" i="1"/>
  <c r="P42" i="1"/>
  <c r="P3521" i="1"/>
  <c r="P1263" i="1"/>
  <c r="P1858" i="1"/>
  <c r="P3811" i="1"/>
  <c r="P3841" i="1"/>
  <c r="P1286" i="1"/>
  <c r="P1828" i="1"/>
  <c r="P3359" i="1"/>
  <c r="P3476" i="1"/>
  <c r="E2" i="6" s="1"/>
  <c r="P3620" i="1"/>
  <c r="E3" i="6" s="1"/>
  <c r="P1443" i="1"/>
  <c r="P3596" i="1"/>
  <c r="P1653" i="1"/>
  <c r="P2121" i="1"/>
  <c r="P3522" i="1"/>
  <c r="P3729" i="1"/>
  <c r="P1673" i="1"/>
  <c r="P1636" i="1"/>
  <c r="P3655" i="1"/>
  <c r="P2112" i="1"/>
  <c r="P750" i="1"/>
  <c r="P3375" i="1"/>
  <c r="P3777" i="1"/>
  <c r="P2431" i="1"/>
  <c r="P22" i="1"/>
  <c r="P535" i="1"/>
  <c r="P3161" i="1"/>
  <c r="P3218" i="1"/>
  <c r="P885" i="1"/>
  <c r="P1605" i="1"/>
  <c r="P1621" i="1"/>
  <c r="P2939" i="1"/>
  <c r="P43" i="1"/>
  <c r="P46" i="1"/>
  <c r="P2209" i="1"/>
  <c r="P2475" i="1"/>
  <c r="P2482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3044" i="1"/>
  <c r="P1674" i="1"/>
  <c r="P3481" i="1"/>
  <c r="P2497" i="1"/>
  <c r="P501" i="1"/>
  <c r="P2885" i="1"/>
  <c r="P2677" i="1"/>
  <c r="P987" i="1"/>
  <c r="P2621" i="1"/>
  <c r="P2316" i="1"/>
  <c r="P1472" i="1"/>
  <c r="P1775" i="1"/>
  <c r="P1291" i="1"/>
  <c r="P440" i="1"/>
  <c r="P2638" i="1"/>
  <c r="P2837" i="1"/>
  <c r="P1294" i="1"/>
  <c r="P3032" i="1"/>
  <c r="P130" i="1"/>
  <c r="P667" i="1"/>
  <c r="P3730" i="1"/>
  <c r="P3709" i="1"/>
  <c r="P791" i="1"/>
  <c r="P3445" i="1"/>
  <c r="P1839" i="1"/>
  <c r="P2010" i="1"/>
  <c r="P3712" i="1"/>
  <c r="P3573" i="1"/>
  <c r="P3272" i="1"/>
  <c r="P483" i="1"/>
  <c r="P3102" i="1"/>
  <c r="P3812" i="1"/>
  <c r="P2597" i="1"/>
  <c r="P1082" i="1"/>
  <c r="P3708" i="1"/>
  <c r="P1475" i="1"/>
  <c r="P3277" i="1"/>
  <c r="P1100" i="1"/>
  <c r="P3692" i="1"/>
  <c r="P1641" i="1"/>
  <c r="P3198" i="1"/>
  <c r="P3818" i="1"/>
  <c r="P3856" i="1"/>
  <c r="P1265" i="1"/>
  <c r="P158" i="1"/>
  <c r="P3945" i="1"/>
  <c r="P1680" i="1"/>
  <c r="P2605" i="1"/>
  <c r="P968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2670" i="1"/>
  <c r="P1822" i="1"/>
  <c r="P1329" i="1"/>
  <c r="P3419" i="1"/>
  <c r="P112" i="1"/>
  <c r="P2684" i="1"/>
  <c r="P1804" i="1"/>
  <c r="P3849" i="1"/>
  <c r="P1245" i="1"/>
  <c r="P3500" i="1"/>
  <c r="P3316" i="1"/>
  <c r="P652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2971" i="1"/>
  <c r="P1288" i="1"/>
  <c r="P3612" i="1"/>
  <c r="P3441" i="1"/>
  <c r="P2816" i="1"/>
  <c r="P2181" i="1"/>
  <c r="P2551" i="1"/>
  <c r="P2291" i="1"/>
  <c r="P3233" i="1"/>
  <c r="P3001" i="1"/>
  <c r="P2954" i="1"/>
  <c r="P740" i="1"/>
  <c r="P3332" i="1"/>
  <c r="P101" i="1"/>
  <c r="P3395" i="1"/>
  <c r="P1587" i="1"/>
  <c r="P3951" i="1"/>
  <c r="P1620" i="1"/>
  <c r="P3355" i="1"/>
  <c r="P812" i="1"/>
  <c r="P930" i="1"/>
  <c r="P1457" i="1"/>
  <c r="P202" i="1"/>
  <c r="P2383" i="1"/>
  <c r="P79" i="1"/>
  <c r="P3545" i="1"/>
  <c r="P2703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379" i="1"/>
  <c r="P19" i="1"/>
  <c r="P3503" i="1"/>
  <c r="P3660" i="1"/>
  <c r="P87" i="1"/>
  <c r="P3078" i="1"/>
  <c r="P3703" i="1"/>
  <c r="P2297" i="1"/>
  <c r="P1604" i="1"/>
  <c r="P2288" i="1"/>
  <c r="P2489" i="1"/>
  <c r="P3580" i="1"/>
  <c r="P3229" i="1"/>
  <c r="P857" i="1"/>
  <c r="P3033" i="1"/>
  <c r="P3429" i="1"/>
  <c r="P3495" i="1"/>
  <c r="P3583" i="1"/>
  <c r="P3766" i="1"/>
  <c r="P3872" i="1"/>
  <c r="P2158" i="1"/>
  <c r="P982" i="1"/>
  <c r="P83" i="1"/>
  <c r="P678" i="1"/>
  <c r="P2634" i="1"/>
  <c r="P3904" i="1"/>
  <c r="P198" i="1"/>
  <c r="P1230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2780" i="1"/>
  <c r="P1697" i="1"/>
  <c r="P952" i="1"/>
  <c r="P3835" i="1"/>
  <c r="P1905" i="1"/>
  <c r="P3524" i="1"/>
  <c r="P1719" i="1"/>
  <c r="P830" i="1"/>
  <c r="P2284" i="1"/>
  <c r="P717" i="1"/>
  <c r="P128" i="1"/>
  <c r="P3925" i="1"/>
  <c r="P3671" i="1"/>
  <c r="P934" i="1"/>
  <c r="P1677" i="1"/>
  <c r="P2996" i="1"/>
  <c r="P789" i="1"/>
  <c r="P105" i="1"/>
  <c r="P1035" i="1"/>
  <c r="P559" i="1"/>
  <c r="P3451" i="1"/>
  <c r="P2471" i="1"/>
  <c r="P2920" i="1"/>
  <c r="P2560" i="1"/>
  <c r="P2836" i="1"/>
  <c r="P2104" i="1"/>
  <c r="P80" i="1"/>
  <c r="P1886" i="1"/>
  <c r="P879" i="1"/>
  <c r="P2120" i="1"/>
  <c r="P2408" i="1"/>
  <c r="P848" i="1"/>
  <c r="P1355" i="1"/>
  <c r="P4079" i="1"/>
  <c r="P2661" i="1"/>
  <c r="P1325" i="1"/>
  <c r="P2802" i="1"/>
  <c r="P530" i="1"/>
  <c r="P1743" i="1"/>
  <c r="P3764" i="1"/>
  <c r="P3753" i="1"/>
  <c r="P2958" i="1"/>
  <c r="P1656" i="1"/>
  <c r="P2783" i="1"/>
  <c r="P3937" i="1"/>
  <c r="P3234" i="1"/>
  <c r="P694" i="1"/>
  <c r="P3979" i="1"/>
  <c r="P1706" i="1"/>
  <c r="P1853" i="1"/>
  <c r="P3151" i="1"/>
  <c r="P207" i="1"/>
  <c r="P177" i="1"/>
  <c r="P3705" i="1"/>
  <c r="P3077" i="1"/>
  <c r="P143" i="1"/>
  <c r="P3028" i="1"/>
  <c r="P878" i="1"/>
  <c r="P2479" i="1"/>
  <c r="P412" i="1"/>
  <c r="P2938" i="1"/>
  <c r="P3533" i="1"/>
  <c r="P3637" i="1"/>
  <c r="P3492" i="1"/>
  <c r="P2335" i="1"/>
  <c r="P816" i="1"/>
  <c r="P3034" i="1"/>
  <c r="P1932" i="1"/>
  <c r="P2467" i="1"/>
  <c r="P3694" i="1"/>
  <c r="P3543" i="1"/>
  <c r="P3325" i="1"/>
  <c r="P3834" i="1"/>
  <c r="P2485" i="1"/>
  <c r="P3228" i="1"/>
  <c r="P3615" i="1"/>
  <c r="P465" i="1"/>
  <c r="P3718" i="1"/>
  <c r="P3401" i="1"/>
  <c r="P635" i="1"/>
  <c r="P3879" i="1"/>
  <c r="P21" i="1"/>
  <c r="P3593" i="1"/>
  <c r="P1888" i="1"/>
  <c r="P3983" i="1"/>
  <c r="P2437" i="1"/>
  <c r="P3167" i="1"/>
  <c r="P3539" i="1"/>
  <c r="P2964" i="1"/>
  <c r="P1870" i="1"/>
  <c r="P2589" i="1"/>
  <c r="P3460" i="1"/>
  <c r="P1610" i="1"/>
  <c r="P418" i="1"/>
  <c r="P869" i="1"/>
  <c r="P3345" i="1"/>
  <c r="P1298" i="1"/>
  <c r="P1901" i="1"/>
  <c r="P2784" i="1"/>
  <c r="P859" i="1"/>
  <c r="P1644" i="1"/>
  <c r="P3668" i="1"/>
  <c r="P3720" i="1"/>
  <c r="P2789" i="1"/>
  <c r="P2469" i="1"/>
  <c r="P3598" i="1"/>
  <c r="P3106" i="1"/>
  <c r="P3094" i="1"/>
  <c r="P1626" i="1"/>
  <c r="P3567" i="1"/>
  <c r="P1682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85" i="1"/>
  <c r="P3199" i="1"/>
  <c r="P2706" i="1"/>
  <c r="P3534" i="1"/>
  <c r="P2891" i="1"/>
  <c r="P2207" i="1"/>
  <c r="P1310" i="1"/>
  <c r="P1622" i="1"/>
  <c r="P3621" i="1"/>
  <c r="P2208" i="1"/>
  <c r="P1328" i="1"/>
  <c r="P4054" i="1"/>
  <c r="P2407" i="1"/>
  <c r="P3548" i="1"/>
  <c r="P1939" i="1"/>
  <c r="P3437" i="1"/>
  <c r="P3683" i="1"/>
  <c r="P3393" i="1"/>
  <c r="P3319" i="1"/>
  <c r="P1942" i="1"/>
  <c r="P3570" i="1"/>
  <c r="P680" i="1"/>
  <c r="P95" i="1"/>
  <c r="P3368" i="1"/>
  <c r="P3935" i="1"/>
  <c r="P3600" i="1"/>
  <c r="P2361" i="1"/>
  <c r="P2539" i="1"/>
  <c r="P3771" i="1"/>
  <c r="P2680" i="1"/>
  <c r="P3844" i="1"/>
  <c r="P2953" i="1"/>
  <c r="P1364" i="1"/>
  <c r="P3364" i="1"/>
  <c r="P3569" i="1"/>
  <c r="P3711" i="1"/>
  <c r="P1266" i="1"/>
  <c r="P3448" i="1"/>
  <c r="P1771" i="1"/>
  <c r="P3009" i="1"/>
  <c r="P1665" i="1"/>
  <c r="P3449" i="1"/>
  <c r="P3473" i="1"/>
  <c r="P2949" i="1"/>
  <c r="P2258" i="1"/>
  <c r="P3309" i="1"/>
  <c r="P3039" i="1"/>
  <c r="P2559" i="1"/>
  <c r="P783" i="1"/>
  <c r="P3845" i="1"/>
  <c r="P3821" i="1"/>
  <c r="P3502" i="1"/>
  <c r="P3862" i="1"/>
  <c r="P1226" i="1"/>
  <c r="P2678" i="1"/>
  <c r="P2500" i="1"/>
  <c r="P648" i="1"/>
  <c r="P3410" i="1"/>
  <c r="P2301" i="1"/>
  <c r="P1835" i="1"/>
  <c r="P1640" i="1"/>
  <c r="P1713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3678" i="1"/>
  <c r="P1833" i="1"/>
  <c r="P1672" i="1"/>
  <c r="P1087" i="1"/>
  <c r="P2389" i="1"/>
  <c r="P3582" i="1"/>
  <c r="P786" i="1"/>
  <c r="P3800" i="1"/>
  <c r="P1039" i="1"/>
  <c r="P3551" i="1"/>
  <c r="P1170" i="1"/>
  <c r="P1592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862" i="1"/>
  <c r="P1613" i="1"/>
  <c r="P2671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3915" i="1"/>
  <c r="P2511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3397" i="1"/>
  <c r="P2295" i="1"/>
  <c r="P1396" i="1"/>
  <c r="P814" i="1"/>
  <c r="P1154" i="1"/>
  <c r="P3095" i="1"/>
  <c r="P3916" i="1"/>
  <c r="P979" i="1"/>
  <c r="P3512" i="1"/>
  <c r="P1788" i="1"/>
  <c r="P666" i="1"/>
  <c r="P787" i="1"/>
  <c r="P3838" i="1"/>
  <c r="P75" i="1"/>
  <c r="P2193" i="1"/>
  <c r="P1492" i="1"/>
  <c r="P1773" i="1"/>
  <c r="P677" i="1"/>
  <c r="P3369" i="1"/>
  <c r="P2561" i="1"/>
  <c r="P1465" i="1"/>
  <c r="P1176" i="1"/>
  <c r="P1764" i="1"/>
  <c r="P2654" i="1"/>
  <c r="P4057" i="1"/>
  <c r="P960" i="1"/>
  <c r="P3802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3853" i="1"/>
  <c r="P2127" i="1"/>
  <c r="P2085" i="1"/>
  <c r="P2839" i="1"/>
  <c r="P1071" i="1"/>
  <c r="P600" i="1"/>
  <c r="P1739" i="1"/>
  <c r="P3847" i="1"/>
  <c r="P3285" i="1"/>
  <c r="P705" i="1"/>
  <c r="P2746" i="1"/>
  <c r="P2639" i="1"/>
  <c r="P3053" i="1"/>
  <c r="P3813" i="1"/>
  <c r="P758" i="1"/>
  <c r="P3646" i="1"/>
  <c r="P460" i="1"/>
  <c r="P2102" i="1"/>
  <c r="P1855" i="1"/>
  <c r="P745" i="1"/>
  <c r="P3900" i="1"/>
  <c r="P2224" i="1"/>
  <c r="P1825" i="1"/>
  <c r="P2302" i="1"/>
  <c r="P3329" i="1"/>
  <c r="P1439" i="1"/>
  <c r="P1949" i="1"/>
  <c r="P3741" i="1"/>
  <c r="P1435" i="1"/>
  <c r="P2454" i="1"/>
  <c r="P2748" i="1"/>
  <c r="P27" i="1"/>
  <c r="P3610" i="1"/>
  <c r="P1417" i="1"/>
  <c r="P189" i="1"/>
  <c r="P4097" i="1"/>
  <c r="P2686" i="1"/>
  <c r="P2488" i="1"/>
  <c r="P3093" i="1"/>
  <c r="P2933" i="1"/>
  <c r="P4058" i="1"/>
  <c r="P309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3452" i="1"/>
  <c r="P2826" i="1"/>
  <c r="P1685" i="1"/>
  <c r="P4085" i="1"/>
  <c r="P1625" i="1"/>
  <c r="P2211" i="1"/>
  <c r="P3654" i="1"/>
  <c r="P2494" i="1"/>
  <c r="P887" i="1"/>
  <c r="P2872" i="1"/>
  <c r="P205" i="1"/>
  <c r="P3049" i="1"/>
  <c r="P4076" i="1"/>
  <c r="P1110" i="1"/>
  <c r="P2744" i="1"/>
  <c r="P2797" i="1"/>
  <c r="P4096" i="1"/>
  <c r="P876" i="1"/>
  <c r="P1391" i="1"/>
  <c r="P997" i="1"/>
  <c r="P2544" i="1"/>
  <c r="P183" i="1"/>
  <c r="P3025" i="1"/>
  <c r="P3297" i="1"/>
  <c r="P3541" i="1"/>
  <c r="P3828" i="1"/>
  <c r="P2957" i="1"/>
  <c r="P4000" i="1"/>
  <c r="P718" i="1"/>
  <c r="P3667" i="1"/>
  <c r="P3757" i="1"/>
  <c r="P964" i="1"/>
  <c r="P3296" i="1"/>
  <c r="P3456" i="1"/>
  <c r="P1502" i="1"/>
  <c r="P784" i="1"/>
  <c r="P665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3347" i="1"/>
  <c r="P3415" i="1"/>
  <c r="P3867" i="1"/>
  <c r="P1578" i="1"/>
  <c r="P2879" i="1"/>
  <c r="P1725" i="1"/>
  <c r="P3133" i="1"/>
  <c r="P3075" i="1"/>
  <c r="P881" i="1"/>
  <c r="P1041" i="1"/>
  <c r="P3960" i="1"/>
  <c r="P3987" i="1"/>
  <c r="P4106" i="1"/>
  <c r="P2473" i="1"/>
  <c r="P868" i="1"/>
  <c r="P509" i="1"/>
  <c r="P166" i="1"/>
  <c r="P3138" i="1"/>
  <c r="P1915" i="1"/>
  <c r="P72" i="1"/>
  <c r="P3052" i="1"/>
  <c r="P697" i="1"/>
  <c r="P1692" i="1"/>
  <c r="P2172" i="1"/>
  <c r="P3589" i="1"/>
  <c r="P117" i="1"/>
  <c r="P3461" i="1"/>
  <c r="P3535" i="1"/>
  <c r="P11" i="1"/>
  <c r="P2069" i="1"/>
  <c r="P2898" i="1"/>
  <c r="P2002" i="1"/>
  <c r="P2907" i="1"/>
  <c r="P1020" i="1"/>
  <c r="P1374" i="1"/>
  <c r="P1929" i="1"/>
  <c r="P3978" i="1"/>
  <c r="P3733" i="1"/>
  <c r="P3411" i="1"/>
  <c r="P2076" i="1"/>
  <c r="P2917" i="1"/>
  <c r="P1296" i="1"/>
  <c r="P3406" i="1"/>
  <c r="P2098" i="1"/>
  <c r="P3087" i="1"/>
  <c r="P2492" i="1"/>
  <c r="P2146" i="1"/>
  <c r="P3702" i="1"/>
  <c r="P1289" i="1"/>
  <c r="P2817" i="1"/>
  <c r="P2955" i="1"/>
  <c r="P388" i="1"/>
  <c r="P2144" i="1"/>
  <c r="P106" i="1"/>
  <c r="P377" i="1"/>
  <c r="P52" i="1"/>
  <c r="P1440" i="1"/>
  <c r="P2267" i="1"/>
  <c r="P759" i="1"/>
  <c r="P3523" i="1"/>
  <c r="P3380" i="1"/>
  <c r="P1808" i="1"/>
  <c r="P605" i="1"/>
  <c r="P696" i="1"/>
  <c r="P3065" i="1"/>
  <c r="P3195" i="1"/>
  <c r="P1402" i="1"/>
  <c r="P1177" i="1"/>
  <c r="P1129" i="1"/>
  <c r="P3609" i="1"/>
  <c r="P4077" i="1"/>
  <c r="P3820" i="1"/>
  <c r="P3293" i="1"/>
  <c r="P3713" i="1"/>
  <c r="P2776" i="1"/>
  <c r="P434" i="1"/>
  <c r="P3754" i="1"/>
  <c r="P2908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3516" i="1"/>
  <c r="P2754" i="1"/>
  <c r="P3936" i="1"/>
  <c r="P2899" i="1"/>
  <c r="P2457" i="1"/>
  <c r="P858" i="1"/>
  <c r="P820" i="1"/>
  <c r="P3183" i="1"/>
  <c r="P3890" i="1"/>
  <c r="P3994" i="1"/>
  <c r="P3135" i="1"/>
  <c r="P3321" i="1"/>
  <c r="P3323" i="1"/>
  <c r="P3833" i="1"/>
  <c r="P3527" i="1"/>
  <c r="P2583" i="1"/>
  <c r="P1148" i="1"/>
  <c r="P3565" i="1"/>
  <c r="P3970" i="1"/>
  <c r="P3257" i="1"/>
  <c r="P4" i="1"/>
  <c r="P3751" i="1"/>
  <c r="P3114" i="1"/>
  <c r="P831" i="1"/>
  <c r="P1837" i="1"/>
  <c r="P3653" i="1"/>
  <c r="P911" i="1"/>
  <c r="P3896" i="1"/>
  <c r="P1639" i="1"/>
  <c r="P2493" i="1"/>
  <c r="P1992" i="1"/>
  <c r="P1818" i="1"/>
  <c r="P1576" i="1"/>
  <c r="P3464" i="1"/>
  <c r="P3560" i="1"/>
  <c r="P2869" i="1"/>
  <c r="P541" i="1"/>
  <c r="P1322" i="1"/>
  <c r="P92" i="1"/>
  <c r="P3831" i="1"/>
  <c r="P1834" i="1"/>
  <c r="P86" i="1"/>
  <c r="P141" i="1"/>
  <c r="P2924" i="1"/>
  <c r="P3002" i="1"/>
  <c r="P3394" i="1"/>
  <c r="P3574" i="1"/>
  <c r="P3581" i="1"/>
  <c r="P3652" i="1"/>
  <c r="P3763" i="1"/>
  <c r="P2894" i="1"/>
  <c r="P3790" i="1"/>
  <c r="P3998" i="1"/>
  <c r="P2641" i="1"/>
  <c r="P4064" i="1"/>
  <c r="P3988" i="1"/>
  <c r="P1709" i="1"/>
  <c r="P1327" i="1"/>
  <c r="P2838" i="1"/>
  <c r="P3407" i="1"/>
  <c r="P3648" i="1"/>
  <c r="P706" i="1"/>
  <c r="P454" i="1"/>
  <c r="P950" i="1"/>
  <c r="P2137" i="1"/>
  <c r="P3086" i="1"/>
  <c r="P3564" i="1"/>
  <c r="P2873" i="1"/>
  <c r="P994" i="1"/>
  <c r="P2163" i="1"/>
  <c r="P2390" i="1"/>
  <c r="P3607" i="1"/>
  <c r="P78" i="1"/>
  <c r="P97" i="1"/>
  <c r="P4048" i="1"/>
  <c r="P2416" i="1"/>
  <c r="P2411" i="1"/>
  <c r="P3809" i="1"/>
  <c r="P4003" i="1"/>
  <c r="P3931" i="1"/>
  <c r="P3871" i="1"/>
  <c r="P3061" i="1"/>
  <c r="P3327" i="1"/>
  <c r="P3982" i="1"/>
  <c r="P1496" i="1"/>
  <c r="P1421" i="1"/>
  <c r="P2807" i="1"/>
  <c r="P3899" i="1"/>
  <c r="P2919" i="1"/>
  <c r="P821" i="1"/>
  <c r="P164" i="1"/>
  <c r="P2385" i="1"/>
  <c r="P1910" i="1"/>
  <c r="P3822" i="1"/>
  <c r="P3695" i="1"/>
  <c r="P2450" i="1"/>
  <c r="P3118" i="1"/>
  <c r="P4071" i="1"/>
  <c r="P424" i="1"/>
  <c r="P3736" i="1"/>
  <c r="P3803" i="1"/>
  <c r="P597" i="1"/>
  <c r="P99" i="1"/>
  <c r="P2219" i="1"/>
  <c r="P3957" i="1"/>
  <c r="P1104" i="1"/>
  <c r="P1126" i="1"/>
  <c r="P2203" i="1"/>
  <c r="P3721" i="1"/>
  <c r="P1429" i="1"/>
  <c r="P2856" i="1"/>
  <c r="P2319" i="1"/>
  <c r="P433" i="1"/>
  <c r="P4034" i="1"/>
  <c r="P975" i="1"/>
  <c r="P24" i="1"/>
  <c r="P3969" i="1"/>
  <c r="P1085" i="1"/>
  <c r="P3706" i="1"/>
  <c r="P1331" i="1"/>
  <c r="P2152" i="1"/>
  <c r="P137" i="1"/>
  <c r="P1432" i="1"/>
  <c r="P702" i="1"/>
  <c r="P3801" i="1"/>
  <c r="P236" i="1"/>
  <c r="P182" i="1"/>
  <c r="P2481" i="1"/>
  <c r="P3496" i="1"/>
  <c r="P4032" i="1"/>
  <c r="P4098" i="1"/>
  <c r="P781" i="1"/>
  <c r="P510" i="1"/>
  <c r="P3940" i="1"/>
  <c r="P452" i="1"/>
  <c r="P2545" i="1"/>
  <c r="P3455" i="1"/>
  <c r="P4066" i="1"/>
  <c r="P3727" i="1"/>
  <c r="P1983" i="1"/>
  <c r="P203" i="1"/>
  <c r="P2755" i="1"/>
  <c r="P1811" i="1"/>
  <c r="P965" i="1"/>
  <c r="P374" i="1"/>
  <c r="P3082" i="1"/>
  <c r="P3472" i="1"/>
  <c r="P1347" i="1"/>
  <c r="P917" i="1"/>
  <c r="P3132" i="1"/>
  <c r="P3013" i="1"/>
  <c r="P3542" i="1"/>
  <c r="P1602" i="1"/>
  <c r="P3731" i="1"/>
  <c r="P1872" i="1"/>
  <c r="P1687" i="1"/>
  <c r="P1490" i="1"/>
  <c r="P222" i="1"/>
  <c r="P155" i="1"/>
  <c r="P3742" i="1"/>
  <c r="P2652" i="1"/>
  <c r="P3688" i="1"/>
  <c r="P2640" i="1"/>
  <c r="P3789" i="1"/>
  <c r="P776" i="1"/>
  <c r="P3425" i="1"/>
  <c r="P4083" i="1"/>
  <c r="P1569" i="1"/>
  <c r="P631" i="1"/>
  <c r="P575" i="1"/>
  <c r="P932" i="1"/>
  <c r="P191" i="1"/>
  <c r="P624" i="1"/>
  <c r="P3477" i="1"/>
  <c r="P147" i="1"/>
  <c r="P1778" i="1"/>
  <c r="P506" i="1"/>
  <c r="P2417" i="1"/>
  <c r="P3062" i="1"/>
  <c r="P3072" i="1"/>
  <c r="P925" i="1"/>
  <c r="P926" i="1"/>
  <c r="P2378" i="1"/>
  <c r="P1156" i="1"/>
  <c r="P873" i="1"/>
  <c r="P170" i="1"/>
  <c r="P172" i="1"/>
  <c r="P3837" i="1"/>
  <c r="P3976" i="1"/>
  <c r="P1414" i="1"/>
  <c r="P2218" i="1"/>
  <c r="P2900" i="1"/>
  <c r="P3478" i="1"/>
  <c r="P2852" i="1"/>
  <c r="P829" i="1"/>
  <c r="P2742" i="1"/>
  <c r="P2426" i="1"/>
  <c r="P2124" i="1"/>
  <c r="P719" i="1"/>
  <c r="P884" i="1"/>
  <c r="P1925" i="1"/>
  <c r="P1851" i="1"/>
  <c r="P4040" i="1"/>
  <c r="P590" i="1"/>
  <c r="P423" i="1"/>
  <c r="P850" i="1"/>
  <c r="P855" i="1"/>
  <c r="P1824" i="1"/>
  <c r="P2114" i="1"/>
  <c r="P2925" i="1"/>
  <c r="P4041" i="1"/>
  <c r="P2857" i="1"/>
  <c r="P3103" i="1"/>
  <c r="P2345" i="1"/>
  <c r="P3117" i="1"/>
  <c r="P622" i="1"/>
  <c r="P685" i="1"/>
  <c r="P967" i="1"/>
  <c r="P3961" i="1"/>
  <c r="P1194" i="1"/>
  <c r="P3294" i="1"/>
  <c r="P1548" i="1"/>
  <c r="P945" i="1"/>
  <c r="P948" i="1"/>
  <c r="P3967" i="1"/>
  <c r="P4062" i="1"/>
  <c r="P2123" i="1"/>
  <c r="P2503" i="1"/>
  <c r="P3399" i="1"/>
  <c r="P901" i="1"/>
  <c r="P1695" i="1"/>
  <c r="P2959" i="1"/>
  <c r="P976" i="1"/>
  <c r="P1597" i="1"/>
  <c r="P200" i="1"/>
  <c r="P3101" i="1"/>
  <c r="P3373" i="1"/>
  <c r="P2581" i="1"/>
  <c r="P2682" i="1"/>
  <c r="P2893" i="1"/>
  <c r="P3207" i="1"/>
  <c r="P951" i="1"/>
  <c r="P2822" i="1"/>
  <c r="P2876" i="1"/>
  <c r="P3826" i="1"/>
  <c r="P3740" i="1"/>
  <c r="P1138" i="1"/>
  <c r="P2350" i="1"/>
  <c r="P2862" i="1"/>
  <c r="P1047" i="1"/>
  <c r="P2910" i="1"/>
  <c r="P199" i="1"/>
  <c r="P623" i="1"/>
  <c r="P96" i="1"/>
  <c r="P2757" i="1"/>
  <c r="P3893" i="1"/>
  <c r="P3859" i="1"/>
  <c r="P893" i="1"/>
  <c r="P693" i="1"/>
  <c r="P1920" i="1"/>
  <c r="P577" i="1"/>
  <c r="P3143" i="1"/>
  <c r="P1112" i="1"/>
  <c r="P2884" i="1"/>
  <c r="P1152" i="1"/>
  <c r="P3547" i="1"/>
  <c r="P3869" i="1"/>
  <c r="P3338" i="1"/>
  <c r="P3444" i="1"/>
  <c r="P3662" i="1"/>
  <c r="P241" i="1"/>
  <c r="P3205" i="1"/>
  <c r="P193" i="1"/>
  <c r="P4027" i="1"/>
  <c r="P594" i="1"/>
  <c r="P4061" i="1"/>
  <c r="P228" i="1"/>
  <c r="P508" i="1"/>
  <c r="P1010" i="1"/>
  <c r="P1042" i="1"/>
  <c r="P2573" i="1"/>
  <c r="P570" i="1"/>
  <c r="P1105" i="1"/>
  <c r="P3672" i="1"/>
  <c r="P1242" i="1"/>
  <c r="P1406" i="1"/>
  <c r="P4091" i="1"/>
  <c r="P1017" i="1"/>
  <c r="P1921" i="1"/>
  <c r="P2131" i="1"/>
  <c r="P2001" i="1"/>
  <c r="P763" i="1"/>
  <c r="P3665" i="1"/>
  <c r="P2760" i="1"/>
  <c r="P1008" i="1"/>
  <c r="P2590" i="1"/>
  <c r="P959" i="1"/>
  <c r="P3538" i="1"/>
  <c r="P504" i="1"/>
  <c r="P973" i="1"/>
  <c r="P3832" i="1"/>
  <c r="P4046" i="1"/>
  <c r="P3136" i="1"/>
  <c r="P2145" i="1"/>
  <c r="P1722" i="1"/>
  <c r="P592" i="1"/>
  <c r="P1575" i="1"/>
  <c r="P1012" i="1"/>
  <c r="P4090" i="1"/>
  <c r="P3640" i="1"/>
  <c r="P1701" i="1"/>
  <c r="P4029" i="1"/>
  <c r="P502" i="1"/>
  <c r="P491" i="1"/>
  <c r="P3980" i="1"/>
  <c r="P993" i="1"/>
  <c r="P1050" i="1"/>
  <c r="P1874" i="1"/>
  <c r="P3974" i="1"/>
  <c r="P3971" i="1"/>
  <c r="P1237" i="1"/>
  <c r="P2516" i="1"/>
  <c r="P85" i="1"/>
  <c r="P888" i="1"/>
  <c r="P1596" i="1"/>
  <c r="P1580" i="1"/>
  <c r="P519" i="1"/>
  <c r="P675" i="1"/>
  <c r="P4093" i="1"/>
  <c r="P426" i="1"/>
  <c r="P2405" i="1"/>
  <c r="P3748" i="1"/>
  <c r="P3590" i="1"/>
  <c r="P4005" i="1"/>
  <c r="P2403" i="1"/>
  <c r="P1365" i="1"/>
  <c r="P3417" i="1"/>
  <c r="P181" i="1"/>
  <c r="P895" i="1"/>
  <c r="P558" i="1"/>
  <c r="P3069" i="1"/>
  <c r="P4036" i="1"/>
  <c r="P1423" i="1"/>
  <c r="P715" i="1"/>
  <c r="P920" i="1"/>
  <c r="P907" i="1"/>
  <c r="P3431" i="1"/>
  <c r="P3948" i="1"/>
  <c r="P897" i="1"/>
  <c r="P721" i="1"/>
  <c r="P1064" i="1"/>
  <c r="P129" i="1"/>
  <c r="P3848" i="1"/>
  <c r="P1157" i="1"/>
  <c r="P1770" i="1"/>
  <c r="P1145" i="1"/>
  <c r="P3912" i="1"/>
  <c r="P2886" i="1"/>
  <c r="P3510" i="1"/>
  <c r="P2169" i="1"/>
  <c r="P179" i="1"/>
  <c r="P1441" i="1"/>
  <c r="P2374" i="1"/>
  <c r="P1118" i="1"/>
  <c r="P1240" i="1"/>
  <c r="P769" i="1"/>
  <c r="P2871" i="1"/>
  <c r="P581" i="1"/>
  <c r="P3070" i="1"/>
  <c r="P3907" i="1"/>
  <c r="P1551" i="1"/>
  <c r="P3984" i="1"/>
  <c r="P3898" i="1"/>
  <c r="P777" i="1"/>
  <c r="P864" i="1"/>
  <c r="P1108" i="1"/>
  <c r="P4072" i="1"/>
  <c r="P3137" i="1"/>
  <c r="P905" i="1"/>
  <c r="P927" i="1"/>
  <c r="P664" i="1"/>
  <c r="P1763" i="1"/>
  <c r="P2171" i="1"/>
  <c r="P3909" i="1"/>
  <c r="P425" i="1"/>
  <c r="P3989" i="1"/>
  <c r="P3193" i="1"/>
  <c r="P1159" i="1"/>
  <c r="P2413" i="1"/>
  <c r="P125" i="1"/>
  <c r="P906" i="1"/>
  <c r="P3739" i="1"/>
  <c r="P1718" i="1"/>
  <c r="P513" i="1"/>
  <c r="P2777" i="1"/>
  <c r="P1487" i="1"/>
  <c r="P486" i="1"/>
  <c r="P2858" i="1"/>
  <c r="P2918" i="1"/>
  <c r="P1458" i="1"/>
  <c r="P2571" i="1"/>
  <c r="P572" i="1"/>
  <c r="P474" i="1"/>
  <c r="P3071" i="1"/>
  <c r="P2749" i="1"/>
  <c r="P1993" i="1"/>
  <c r="P603" i="1"/>
  <c r="P153" i="1"/>
  <c r="P467" i="1"/>
  <c r="P4104" i="1"/>
  <c r="P3973" i="1"/>
  <c r="P3902" i="1"/>
  <c r="P3922" i="1"/>
  <c r="P4065" i="1"/>
  <c r="P3911" i="1"/>
  <c r="P428" i="1"/>
  <c r="P1227" i="1"/>
  <c r="P2681" i="1"/>
  <c r="P3734" i="1"/>
  <c r="P933" i="1"/>
  <c r="P607" i="1"/>
  <c r="P3190" i="1"/>
  <c r="P2887" i="1"/>
  <c r="P1069" i="1"/>
  <c r="P224" i="1"/>
  <c r="P4020" i="1"/>
  <c r="P2923" i="1"/>
  <c r="P2140" i="1"/>
  <c r="P3122" i="1"/>
  <c r="P3966" i="1"/>
  <c r="P955" i="1"/>
  <c r="P3090" i="1"/>
  <c r="P436" i="1"/>
  <c r="P1574" i="1"/>
  <c r="P892" i="1"/>
  <c r="P1868" i="1"/>
  <c r="P3089" i="1"/>
  <c r="P3901" i="1"/>
  <c r="P4023" i="1"/>
  <c r="P1140" i="1"/>
  <c r="P2825" i="1"/>
  <c r="P2651" i="1"/>
  <c r="P912" i="1"/>
  <c r="P555" i="1"/>
  <c r="P2978" i="1"/>
  <c r="P2325" i="1"/>
  <c r="P2364" i="1"/>
  <c r="P935" i="1"/>
  <c r="P2569" i="1"/>
  <c r="P3920" i="1"/>
  <c r="P3891" i="1"/>
  <c r="P2153" i="1"/>
  <c r="P3124" i="1"/>
  <c r="P1235" i="1"/>
  <c r="P3791" i="1"/>
  <c r="P595" i="1"/>
  <c r="P2126" i="1"/>
  <c r="P2157" i="1"/>
  <c r="P148" i="1"/>
  <c r="P505" i="1"/>
  <c r="P882" i="1"/>
  <c r="P4055" i="1"/>
  <c r="P1737" i="1"/>
  <c r="P234" i="1"/>
  <c r="P3981" i="1"/>
  <c r="P4049" i="1"/>
  <c r="P2751" i="1"/>
  <c r="P3200" i="1"/>
  <c r="P1120" i="1"/>
  <c r="P2328" i="1"/>
  <c r="P2353" i="1"/>
  <c r="P1793" i="1"/>
  <c r="P1382" i="1"/>
  <c r="P970" i="1"/>
  <c r="P986" i="1"/>
  <c r="P2650" i="1"/>
  <c r="P573" i="1"/>
  <c r="P1324" i="1"/>
  <c r="P2761" i="1"/>
  <c r="P1483" i="1"/>
  <c r="P4019" i="1"/>
  <c r="P714" i="1"/>
  <c r="P1407" i="1"/>
  <c r="P3079" i="1"/>
  <c r="P2136" i="1"/>
  <c r="P1918" i="1"/>
  <c r="P3194" i="1"/>
  <c r="P642" i="1"/>
  <c r="P1552" i="1"/>
  <c r="P3949" i="1"/>
  <c r="P863" i="1"/>
  <c r="P3578" i="1"/>
  <c r="P3634" i="1"/>
  <c r="P3993" i="1"/>
  <c r="P4022" i="1"/>
  <c r="P3732" i="1"/>
  <c r="P4105" i="1"/>
  <c r="P1493" i="1"/>
  <c r="P1415" i="1"/>
  <c r="P3863" i="1"/>
  <c r="P1185" i="1"/>
  <c r="P1559" i="1"/>
  <c r="P1102" i="1"/>
  <c r="P1567" i="1"/>
  <c r="P220" i="1"/>
  <c r="P602" i="1"/>
  <c r="P2768" i="1"/>
  <c r="P3744" i="1"/>
  <c r="P921" i="1"/>
  <c r="P2567" i="1"/>
  <c r="P2946" i="1"/>
  <c r="P1147" i="1"/>
  <c r="P1172" i="1"/>
  <c r="P1344" i="1"/>
  <c r="P1425" i="1"/>
  <c r="P2370" i="1"/>
  <c r="P3142" i="1"/>
  <c r="P3986" i="1"/>
  <c r="P4060" i="1"/>
  <c r="P2854" i="1"/>
  <c r="P663" i="1"/>
  <c r="P1562" i="1"/>
  <c r="P4113" i="1"/>
  <c r="P1584" i="1"/>
  <c r="P151" i="1"/>
  <c r="P2660" i="1"/>
  <c r="P865" i="1"/>
  <c r="P3921" i="1"/>
  <c r="P720" i="1"/>
  <c r="P2601" i="1"/>
  <c r="P629" i="1"/>
  <c r="P904" i="1"/>
  <c r="P2765" i="1"/>
  <c r="P4112" i="1"/>
  <c r="P2504" i="1"/>
  <c r="P2599" i="1"/>
  <c r="P1711" i="1"/>
  <c r="P2324" i="1"/>
  <c r="P1565" i="1"/>
  <c r="P2162" i="1"/>
  <c r="P1909" i="1"/>
  <c r="P2132" i="1"/>
  <c r="P1119" i="1"/>
  <c r="P450" i="1"/>
  <c r="P456" i="1"/>
  <c r="P2372" i="1"/>
  <c r="P1067" i="1"/>
  <c r="P157" i="1"/>
  <c r="P2863" i="1"/>
  <c r="P4039" i="1"/>
  <c r="P2327" i="1"/>
  <c r="P576" i="1"/>
  <c r="P1573" i="1"/>
  <c r="P1997" i="1"/>
  <c r="P1438" i="1"/>
  <c r="P468" i="1"/>
  <c r="P1790" i="1"/>
  <c r="P2796" i="1"/>
  <c r="P2906" i="1"/>
  <c r="P4011" i="1"/>
  <c r="P2384" i="1"/>
  <c r="P1598" i="1"/>
  <c r="P2564" i="1"/>
  <c r="P1013" i="1"/>
  <c r="P1151" i="1"/>
  <c r="P1449" i="1"/>
  <c r="P1720" i="1"/>
  <c r="P2512" i="1"/>
  <c r="P3054" i="1"/>
  <c r="P2690" i="1"/>
  <c r="P1150" i="1"/>
  <c r="P890" i="1"/>
  <c r="P1410" i="1"/>
  <c r="P2697" i="1"/>
  <c r="P3080" i="1"/>
  <c r="P3677" i="1"/>
  <c r="P3997" i="1"/>
  <c r="P127" i="1"/>
  <c r="P4018" i="1"/>
  <c r="P900" i="1"/>
  <c r="P1072" i="1"/>
  <c r="P2702" i="1"/>
  <c r="P545" i="1"/>
  <c r="P2850" i="1"/>
  <c r="P1801" i="1"/>
  <c r="P3992" i="1"/>
  <c r="P551" i="1"/>
  <c r="P565" i="1"/>
  <c r="P1563" i="1"/>
  <c r="P3842" i="1"/>
  <c r="P3910" i="1"/>
  <c r="P998" i="1"/>
  <c r="P874" i="1"/>
  <c r="P880" i="1"/>
  <c r="P999" i="1"/>
  <c r="P2521" i="1"/>
  <c r="P734" i="1"/>
  <c r="P2880" i="1"/>
  <c r="P872" i="1"/>
  <c r="P3924" i="1"/>
  <c r="P458" i="1"/>
  <c r="P593" i="1"/>
  <c r="P711" i="1"/>
  <c r="P1550" i="1"/>
  <c r="P1916" i="1"/>
  <c r="P4010" i="1"/>
  <c r="P619" i="1"/>
  <c r="P4095" i="1"/>
  <c r="P3866" i="1"/>
  <c r="P232" i="1"/>
  <c r="P4110" i="1"/>
  <c r="P2572" i="1"/>
  <c r="P1500" i="1"/>
  <c r="P588" i="1"/>
  <c r="P1084" i="1"/>
  <c r="P3085" i="1"/>
  <c r="P3642" i="1"/>
  <c r="P1419" i="1"/>
  <c r="P1579" i="1"/>
  <c r="P2357" i="1"/>
  <c r="P2683" i="1"/>
  <c r="P563" i="1"/>
  <c r="P2382" i="1"/>
  <c r="P2864" i="1"/>
  <c r="P2781" i="1"/>
  <c r="P2750" i="1"/>
  <c r="P684" i="1"/>
  <c r="P1117" i="1"/>
  <c r="P507" i="1"/>
  <c r="P548" i="1"/>
  <c r="P2404" i="1"/>
  <c r="P2921" i="1"/>
  <c r="P186" i="1"/>
  <c r="P1987" i="1"/>
  <c r="P472" i="1"/>
  <c r="P1705" i="1"/>
  <c r="P1877" i="1"/>
  <c r="P2582" i="1"/>
  <c r="P1074" i="1"/>
  <c r="P2656" i="1"/>
  <c r="P2125" i="1"/>
  <c r="P446" i="1"/>
  <c r="P1137" i="1"/>
  <c r="P3897" i="1"/>
  <c r="P516" i="1"/>
  <c r="P774" i="1"/>
  <c r="P3139" i="1"/>
  <c r="P1715" i="1"/>
  <c r="P937" i="1"/>
  <c r="P1062" i="1"/>
  <c r="P1155" i="1"/>
  <c r="P1485" i="1"/>
  <c r="P1991" i="1"/>
  <c r="P2570" i="1"/>
  <c r="P3796" i="1"/>
  <c r="P3943" i="1"/>
  <c r="P4101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1488" i="1"/>
  <c r="P2138" i="1"/>
  <c r="P4088" i="1"/>
  <c r="P1099" i="1"/>
  <c r="P1080" i="1"/>
  <c r="P1077" i="1"/>
  <c r="P1430" i="1"/>
  <c r="P3964" i="1"/>
  <c r="P451" i="1"/>
  <c r="P867" i="1"/>
  <c r="P3144" i="1"/>
  <c r="P3962" i="1"/>
  <c r="P875" i="1"/>
  <c r="P2766" i="1"/>
  <c r="P2868" i="1"/>
  <c r="P3968" i="1"/>
  <c r="P457" i="1"/>
  <c r="P1070" i="1"/>
  <c r="P1111" i="1"/>
  <c r="P2438" i="1"/>
  <c r="P1095" i="1"/>
  <c r="P1184" i="1"/>
  <c r="P1907" i="1"/>
  <c r="P3108" i="1"/>
  <c r="P4109" i="1"/>
  <c r="P1103" i="1"/>
  <c r="P156" i="1"/>
  <c r="P3873" i="1"/>
  <c r="P2866" i="1"/>
  <c r="P939" i="1"/>
  <c r="P941" i="1"/>
  <c r="P1234" i="1"/>
  <c r="P1791" i="1"/>
  <c r="P1795" i="1"/>
  <c r="P2695" i="1"/>
  <c r="P4007" i="1"/>
  <c r="P150" i="1"/>
  <c r="P1813" i="1"/>
  <c r="P3055" i="1"/>
  <c r="P2905" i="1"/>
  <c r="P2348" i="1"/>
  <c r="P3852" i="1"/>
  <c r="P4075" i="1"/>
  <c r="P2649" i="1"/>
  <c r="P2763" i="1"/>
  <c r="P1875" i="1"/>
  <c r="P2685" i="1"/>
  <c r="P1560" i="1"/>
  <c r="P2861" i="1"/>
  <c r="P3889" i="1"/>
  <c r="P552" i="1"/>
  <c r="P1721" i="1"/>
  <c r="P1726" i="1"/>
  <c r="P1160" i="1"/>
  <c r="P1164" i="1"/>
  <c r="P2693" i="1"/>
  <c r="P2743" i="1"/>
  <c r="P3794" i="1"/>
  <c r="P4070" i="1"/>
  <c r="P1712" i="1"/>
  <c r="P2769" i="1"/>
  <c r="P2155" i="1"/>
  <c r="P4092" i="1"/>
  <c r="P3990" i="1"/>
  <c r="P775" i="1"/>
  <c r="P496" i="1"/>
  <c r="P601" i="1"/>
  <c r="P1757" i="1"/>
  <c r="P3649" i="1"/>
  <c r="P2846" i="1"/>
  <c r="P499" i="1"/>
  <c r="P883" i="1"/>
  <c r="P914" i="1"/>
  <c r="P919" i="1"/>
  <c r="P1494" i="1"/>
  <c r="P2508" i="1"/>
  <c r="P154" i="1"/>
  <c r="P1175" i="1"/>
  <c r="P2391" i="1"/>
  <c r="P2410" i="1"/>
  <c r="P2538" i="1"/>
  <c r="P4021" i="1"/>
  <c r="P1123" i="1"/>
  <c r="P2881" i="1"/>
  <c r="P1314" i="1"/>
  <c r="P1581" i="1"/>
  <c r="P4067" i="1"/>
  <c r="P2700" i="1"/>
  <c r="P2593" i="1"/>
  <c r="P2161" i="1"/>
  <c r="P4015" i="1"/>
  <c r="P455" i="1"/>
  <c r="P596" i="1"/>
  <c r="P992" i="1"/>
  <c r="P1424" i="1"/>
  <c r="P1876" i="1"/>
  <c r="P2436" i="1"/>
  <c r="P3110" i="1"/>
  <c r="P3126" i="1"/>
  <c r="P3855" i="1"/>
  <c r="P1093" i="1"/>
  <c r="P2133" i="1"/>
  <c r="P3883" i="1"/>
  <c r="P2951" i="1"/>
  <c r="P3857" i="1"/>
  <c r="P1821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432" i="1"/>
  <c r="P2950" i="1"/>
  <c r="P2897" i="1"/>
  <c r="P4004" i="1"/>
  <c r="P1738" i="1"/>
  <c r="P3076" i="1"/>
  <c r="P779" i="1"/>
  <c r="P1094" i="1"/>
  <c r="P2432" i="1"/>
  <c r="P2892" i="1"/>
  <c r="P902" i="1"/>
  <c r="P1131" i="1"/>
  <c r="P3963" i="1"/>
  <c r="P4043" i="1"/>
  <c r="P4044" i="1"/>
  <c r="P3737" i="1"/>
  <c r="P1544" i="1"/>
  <c r="P571" i="1"/>
  <c r="P886" i="1"/>
  <c r="P1135" i="1"/>
  <c r="P215" i="1"/>
  <c r="P599" i="1"/>
  <c r="P1740" i="1"/>
  <c r="P2865" i="1"/>
  <c r="P2911" i="1"/>
  <c r="P3854" i="1"/>
  <c r="P4094" i="1"/>
  <c r="P4013" i="1"/>
  <c r="P2662" i="1"/>
  <c r="P640" i="1"/>
  <c r="P1688" i="1"/>
  <c r="P194" i="1"/>
  <c r="P1171" i="1"/>
  <c r="P2135" i="1"/>
  <c r="P4051" i="1"/>
  <c r="P3927" i="1"/>
  <c r="P1812" i="1"/>
  <c r="P2349" i="1"/>
  <c r="P3644" i="1"/>
  <c r="P1055" i="1"/>
  <c r="P1409" i="1"/>
  <c r="P1456" i="1"/>
  <c r="P2643" i="1"/>
  <c r="P676" i="1"/>
  <c r="P1088" i="1"/>
  <c r="P1408" i="1"/>
  <c r="P1437" i="1"/>
  <c r="P1585" i="1"/>
  <c r="P3928" i="1"/>
  <c r="P422" i="1"/>
  <c r="P580" i="1"/>
  <c r="P3602" i="1"/>
  <c r="P33" i="1"/>
  <c r="P1904" i="1"/>
  <c r="P562" i="1"/>
  <c r="P1083" i="1"/>
  <c r="P3868" i="1"/>
  <c r="P169" i="1"/>
  <c r="P514" i="1"/>
  <c r="P983" i="1"/>
  <c r="P1125" i="1"/>
  <c r="P1132" i="1"/>
  <c r="P1717" i="1"/>
  <c r="P3105" i="1"/>
  <c r="P3942" i="1"/>
  <c r="P3972" i="1"/>
  <c r="P2215" i="1"/>
  <c r="P849" i="1"/>
  <c r="P3747" i="1"/>
  <c r="P2888" i="1"/>
  <c r="P1044" i="1"/>
  <c r="P3797" i="1"/>
  <c r="P3860" i="1"/>
  <c r="P586" i="1"/>
  <c r="P1075" i="1"/>
  <c r="P1128" i="1"/>
  <c r="P2759" i="1"/>
  <c r="P2843" i="1"/>
  <c r="P3123" i="1"/>
  <c r="P3131" i="1"/>
  <c r="P3738" i="1"/>
  <c r="P4026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50" i="1"/>
  <c r="P1917" i="1"/>
  <c r="P2386" i="1"/>
  <c r="P159" i="1"/>
  <c r="P668" i="1"/>
  <c r="P2425" i="1"/>
  <c r="P1413" i="1"/>
  <c r="P2877" i="1"/>
  <c r="P3959" i="1"/>
  <c r="P546" i="1"/>
  <c r="P2903" i="1"/>
  <c r="P427" i="1"/>
  <c r="P598" i="1"/>
  <c r="P1046" i="1"/>
  <c r="P1420" i="1"/>
  <c r="P1543" i="1"/>
  <c r="P1881" i="1"/>
  <c r="P611" i="1"/>
  <c r="P1115" i="1"/>
  <c r="P1244" i="1"/>
  <c r="P1583" i="1"/>
  <c r="P2585" i="1"/>
  <c r="P2851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422" i="1"/>
  <c r="P4084" i="1"/>
  <c r="P196" i="1"/>
  <c r="P437" i="1"/>
  <c r="P984" i="1"/>
  <c r="P1595" i="1"/>
  <c r="P2396" i="1"/>
  <c r="P3060" i="1"/>
  <c r="P3807" i="1"/>
  <c r="P3906" i="1"/>
  <c r="P3995" i="1"/>
  <c r="P4115" i="1"/>
  <c r="P2150" i="1"/>
  <c r="P2156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016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<sst xmlns="http://schemas.openxmlformats.org/spreadsheetml/2006/main" count="33155" uniqueCount="8408">
  <si>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</si>
  <si>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</si>
  <si>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</si>
  <si>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</si>
  <si>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</si>
  <si>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</si>
  <si>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</si>
  <si>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</si>
  <si>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</si>
  <si>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</si>
  <si>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</si>
  <si>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</si>
  <si>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</si>
  <si>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</si>
  <si>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</si>
  <si>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</si>
  <si>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</si>
  <si>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</si>
  <si>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</si>
  <si>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</si>
  <si>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</si>
  <si>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</si>
  <si>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</si>
  <si>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</si>
  <si>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</si>
  <si>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</si>
  <si>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</si>
  <si>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</si>
  <si>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</si>
  <si>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</si>
  <si>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</si>
  <si>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</si>
  <si>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</si>
  <si>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</si>
  <si>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</si>
  <si>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</si>
  <si>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</si>
  <si>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</si>
  <si>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</si>
  <si>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</si>
  <si>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</si>
  <si>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</si>
  <si>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</si>
  <si>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</si>
  <si>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</si>
  <si>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</si>
  <si>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</si>
  <si>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</si>
  <si>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</si>
  <si>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</si>
  <si>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</si>
  <si>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</si>
  <si>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</si>
  <si>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</si>
  <si>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</si>
  <si>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</si>
  <si>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</si>
  <si>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</si>
  <si>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</si>
  <si>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</si>
  <si>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</si>
  <si>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</si>
  <si>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</si>
  <si>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</si>
  <si>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</si>
  <si>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</si>
  <si>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</si>
  <si>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</si>
  <si>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</si>
  <si>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</si>
  <si>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</si>
  <si>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</si>
  <si>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</si>
  <si>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</si>
  <si>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</si>
  <si>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</si>
  <si>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</si>
  <si>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</si>
  <si>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</si>
  <si>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</si>
  <si>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</si>
  <si>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</si>
  <si>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</si>
  <si>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</si>
  <si>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</si>
  <si>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</si>
  <si>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</si>
  <si>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</si>
  <si>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</si>
  <si>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</si>
  <si>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</si>
  <si>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</si>
  <si>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</si>
  <si>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</si>
  <si>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</si>
  <si>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</si>
  <si>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</si>
  <si>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</si>
  <si>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</si>
  <si>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</si>
  <si>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</si>
  <si>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</si>
  <si>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</si>
  <si>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</si>
  <si>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</si>
  <si>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</si>
  <si>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</si>
  <si>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</si>
  <si>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</si>
  <si>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</si>
  <si>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</si>
  <si>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</si>
  <si>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</si>
  <si>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</si>
  <si>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</si>
  <si>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</si>
  <si>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</si>
  <si>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</si>
  <si>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</si>
  <si>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</si>
  <si>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</si>
  <si>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</si>
  <si>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</si>
  <si>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</si>
  <si>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</si>
  <si>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</si>
  <si>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</si>
  <si>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</si>
  <si>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</si>
  <si>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</si>
  <si>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</si>
  <si>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</si>
  <si>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</si>
  <si>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</si>
  <si>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</si>
  <si>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</si>
  <si>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</si>
  <si>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</si>
  <si>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</si>
  <si>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</si>
  <si>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</si>
  <si>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</si>
  <si>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</si>
  <si>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</si>
  <si>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</si>
  <si>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</si>
  <si>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</si>
  <si>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</si>
  <si>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</si>
  <si>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</si>
  <si>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</si>
  <si>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</si>
  <si>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</si>
  <si>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</si>
  <si>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</si>
  <si>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</si>
  <si>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</si>
  <si>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</si>
  <si>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</si>
  <si>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</si>
  <si>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</si>
  <si>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</si>
  <si>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</si>
  <si>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</si>
  <si>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</si>
  <si>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</si>
  <si>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</si>
  <si>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</si>
  <si>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</si>
  <si>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</si>
  <si>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</si>
  <si>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</si>
  <si>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</si>
  <si>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</si>
  <si>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</si>
  <si>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</si>
  <si>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</si>
  <si>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</si>
  <si>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</si>
  <si>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</si>
  <si>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</si>
  <si>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</si>
  <si>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</si>
  <si>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</si>
  <si>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</si>
  <si>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</si>
  <si>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</si>
  <si>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</si>
  <si>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</si>
  <si>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</si>
  <si>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</si>
  <si>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</si>
  <si>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</si>
  <si>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</si>
  <si>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</si>
  <si>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</si>
  <si>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</si>
  <si>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</si>
  <si>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</si>
  <si>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</si>
  <si>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</si>
  <si>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</si>
  <si>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</si>
  <si>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</si>
  <si>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</si>
  <si>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</si>
  <si>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</si>
  <si>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</si>
  <si>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</si>
  <si>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</si>
  <si>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</si>
  <si>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</si>
  <si>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</si>
  <si>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</si>
  <si>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</si>
  <si>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</si>
  <si>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</si>
  <si>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</si>
  <si>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</si>
  <si>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</si>
  <si>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</si>
  <si>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</si>
  <si>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</si>
  <si>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</si>
  <si>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</si>
  <si>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</si>
  <si>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</si>
  <si>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</si>
  <si>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</si>
  <si>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</si>
  <si>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</si>
  <si>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</si>
  <si>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</si>
  <si>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</si>
  <si>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</si>
  <si>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</si>
  <si>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</si>
  <si>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</si>
  <si>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</si>
  <si>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</si>
  <si>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</si>
  <si>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</si>
  <si>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</si>
  <si>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</si>
  <si>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</si>
  <si>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</si>
  <si>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</si>
  <si>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</si>
  <si>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</si>
  <si>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</si>
  <si>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</si>
  <si>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</si>
  <si>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</si>
  <si>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</si>
  <si>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</si>
  <si>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</si>
  <si>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</si>
  <si>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</si>
  <si>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</si>
  <si>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</si>
  <si>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</si>
  <si>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</si>
  <si>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</si>
  <si>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</si>
  <si>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</si>
  <si>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</si>
  <si>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</si>
  <si>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</si>
  <si>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</si>
  <si>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</si>
  <si>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</si>
  <si>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</si>
  <si>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</si>
  <si>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</si>
  <si>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</si>
  <si>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</si>
  <si>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</si>
  <si>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</si>
  <si>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</si>
  <si>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</si>
  <si>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</si>
  <si>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</si>
  <si>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</si>
  <si>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</si>
  <si>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</si>
  <si>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</si>
  <si>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</si>
  <si>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</si>
  <si>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</si>
  <si>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</si>
  <si>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</si>
  <si>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</si>
  <si>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</si>
  <si>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</si>
  <si>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</si>
  <si>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</si>
  <si>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</si>
  <si>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</si>
  <si>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</si>
  <si>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</si>
  <si>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</si>
  <si>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</si>
  <si>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</si>
  <si>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</si>
  <si>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</si>
  <si>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</si>
  <si>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</si>
  <si>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</si>
  <si>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</si>
  <si>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</si>
  <si>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</si>
  <si>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</si>
  <si>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</si>
  <si>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</si>
  <si>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</si>
  <si>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</si>
  <si>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</si>
  <si>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</si>
  <si>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</si>
  <si>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</si>
  <si>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</si>
  <si>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</si>
  <si>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</si>
  <si>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</si>
  <si>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</si>
  <si>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</si>
  <si>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</si>
  <si>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</si>
  <si>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</si>
  <si>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</si>
  <si>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</si>
  <si>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</si>
  <si>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</si>
  <si>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</si>
  <si>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</si>
  <si>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</si>
  <si>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</si>
  <si>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</si>
  <si>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</si>
  <si>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</si>
  <si>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</si>
  <si>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</si>
  <si>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</si>
  <si>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</si>
  <si>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</si>
  <si>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</si>
  <si>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</si>
  <si>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</si>
  <si>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</si>
  <si>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</si>
  <si>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</si>
  <si>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</si>
  <si>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</si>
  <si>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</si>
  <si>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</si>
  <si>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</si>
  <si>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</si>
  <si>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</si>
  <si>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</si>
  <si>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</si>
  <si>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</si>
  <si>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</si>
  <si>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</si>
  <si>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</si>
  <si>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</si>
  <si>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</si>
  <si>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</si>
  <si>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</si>
  <si>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</si>
  <si>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</si>
  <si>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</si>
  <si>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</si>
  <si>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</si>
  <si>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</si>
  <si>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</si>
  <si>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</si>
  <si>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</si>
  <si>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</si>
  <si>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</si>
  <si>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</si>
  <si>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</si>
  <si>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</si>
  <si>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</si>
  <si>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</si>
  <si>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</si>
  <si>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</si>
  <si>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</si>
  <si>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</si>
  <si>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</si>
  <si>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</si>
  <si>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</si>
  <si>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</si>
  <si>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</si>
  <si>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</si>
  <si>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</si>
  <si>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</si>
  <si>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</si>
  <si>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</si>
  <si>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</si>
  <si>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</si>
  <si>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</si>
  <si>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</si>
  <si>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</si>
  <si>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</si>
  <si>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</si>
  <si>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</si>
  <si>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</si>
  <si>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</si>
  <si>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</si>
  <si>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</si>
  <si>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</si>
  <si>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</si>
  <si>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</si>
  <si>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</si>
  <si>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</si>
  <si>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</si>
  <si>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</si>
  <si>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</si>
  <si>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</si>
  <si>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</si>
  <si>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</si>
  <si>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</si>
  <si>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</si>
  <si>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</si>
  <si>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</si>
  <si>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</si>
  <si>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</si>
  <si>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</si>
  <si>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</si>
  <si>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</si>
  <si>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</si>
  <si>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</si>
  <si>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</si>
  <si>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</si>
  <si>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</si>
  <si>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</si>
  <si>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</si>
  <si>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</si>
  <si>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</si>
  <si>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</si>
  <si>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</si>
  <si>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</si>
  <si>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</si>
  <si>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</si>
  <si>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</si>
  <si>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</si>
  <si>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</si>
  <si>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</si>
  <si>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</si>
  <si>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</si>
  <si>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</si>
  <si>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</si>
  <si>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</si>
  <si>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</si>
  <si>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</si>
  <si>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</si>
  <si>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</si>
  <si>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</si>
  <si>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</si>
  <si>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</si>
  <si>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</si>
  <si>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</si>
  <si>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</si>
  <si>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</si>
  <si>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</si>
  <si>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</si>
  <si>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</si>
  <si>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</si>
  <si>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</si>
  <si>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</si>
  <si>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</si>
  <si>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</si>
  <si>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</si>
  <si>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</si>
  <si>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</si>
  <si>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</si>
  <si>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</si>
  <si>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</si>
  <si>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</si>
  <si>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</si>
  <si>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</si>
  <si>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</si>
  <si>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</si>
  <si>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</si>
  <si>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</si>
  <si>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</si>
  <si>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</si>
  <si>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</si>
  <si>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</si>
  <si>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</si>
  <si>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</si>
  <si>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</si>
  <si>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</si>
  <si>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</si>
  <si>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</si>
  <si>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</si>
  <si>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</si>
  <si>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</si>
  <si>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</si>
  <si>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</si>
  <si>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</si>
  <si>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</si>
  <si>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</si>
  <si>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</si>
  <si>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</si>
  <si>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</si>
  <si>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</si>
  <si>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</si>
  <si>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</si>
  <si>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</si>
  <si>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</si>
  <si>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</si>
  <si>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</si>
  <si>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</si>
  <si>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</si>
  <si>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</si>
  <si>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</si>
  <si>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</si>
  <si>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</si>
  <si>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</si>
  <si>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</si>
  <si>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</si>
  <si>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</si>
  <si>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</si>
  <si>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</si>
  <si>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</si>
  <si>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</si>
  <si>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</si>
  <si>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</si>
  <si>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</si>
  <si>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</si>
  <si>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</si>
  <si>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</si>
  <si>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</si>
  <si>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</si>
  <si>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</si>
  <si>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</si>
  <si>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</si>
  <si>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</si>
  <si>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</si>
  <si>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</si>
  <si>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</si>
  <si>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</si>
  <si>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</si>
  <si>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</si>
  <si>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</si>
  <si>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</si>
  <si>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</si>
  <si>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</si>
  <si>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</si>
  <si>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</si>
  <si>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</si>
  <si>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</si>
  <si>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</si>
  <si>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</si>
  <si>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</si>
  <si>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</si>
  <si>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</si>
  <si>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</si>
  <si>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</si>
  <si>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</si>
  <si>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</si>
  <si>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</si>
  <si>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</si>
  <si>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</si>
  <si>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</si>
  <si>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</si>
  <si>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</si>
  <si>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</si>
  <si>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</si>
  <si>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</si>
  <si>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</si>
  <si>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</si>
  <si>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</si>
  <si>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</si>
  <si>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</si>
  <si>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</si>
  <si>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</si>
  <si>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</si>
  <si>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</si>
  <si>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</si>
  <si>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</si>
  <si>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</si>
  <si>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</si>
  <si>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</si>
  <si>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</si>
  <si>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</si>
  <si>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</si>
  <si>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</si>
  <si>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</si>
  <si>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</si>
  <si>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</si>
  <si>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</si>
  <si>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</si>
  <si>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</si>
  <si>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</si>
  <si>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</si>
  <si>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</si>
  <si>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</si>
  <si>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</si>
  <si>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</si>
  <si>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</si>
  <si>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</si>
  <si>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</si>
  <si>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</si>
  <si>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</si>
  <si>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</si>
  <si>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</si>
  <si>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</si>
  <si>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</si>
  <si>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</si>
  <si>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</si>
  <si>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</si>
  <si>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</si>
  <si>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</si>
  <si>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</si>
  <si>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</si>
  <si>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</si>
  <si>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</si>
  <si>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</si>
  <si>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</si>
  <si>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</si>
  <si>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</si>
  <si>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</si>
  <si>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</si>
  <si>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</si>
  <si>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</si>
  <si>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</si>
  <si>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</si>
  <si>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</si>
  <si>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</si>
  <si>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</si>
  <si>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</si>
  <si>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</si>
  <si>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</si>
  <si>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</si>
  <si>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</si>
  <si>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</si>
  <si>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</si>
  <si>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</si>
  <si>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</si>
  <si>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</si>
  <si>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</si>
  <si>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</si>
  <si>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</si>
  <si>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</si>
  <si>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</si>
  <si>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</si>
  <si>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</si>
  <si>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</si>
  <si>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</si>
  <si>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</si>
  <si>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</si>
  <si>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</si>
  <si>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</si>
  <si>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</si>
  <si>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</si>
  <si>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</si>
  <si>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</si>
  <si>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</si>
  <si>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</si>
  <si>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</si>
  <si>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</si>
  <si>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</si>
  <si>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</si>
  <si>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</si>
  <si>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</si>
  <si>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</si>
  <si>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</si>
  <si>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</si>
  <si>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</si>
  <si>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</si>
  <si>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</si>
  <si>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</si>
  <si>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</si>
  <si>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</si>
  <si>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</si>
  <si>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</si>
  <si>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</si>
  <si>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</si>
  <si>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</si>
  <si>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</si>
  <si>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</si>
  <si>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</si>
  <si>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</si>
  <si>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</si>
  <si>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</si>
  <si>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</si>
  <si>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</si>
  <si>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</si>
  <si>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</si>
  <si>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</si>
  <si>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</si>
  <si>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</si>
  <si>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</si>
  <si>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</si>
  <si>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</si>
  <si>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</si>
  <si>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</si>
  <si>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</si>
  <si>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</si>
  <si>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</si>
  <si>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</si>
  <si>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</si>
  <si>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</si>
  <si>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</si>
  <si>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</si>
  <si>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</si>
  <si>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</si>
  <si>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</si>
  <si>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</si>
  <si>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</si>
  <si>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</si>
  <si>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</si>
  <si>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</si>
  <si>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</si>
  <si>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</si>
  <si>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</si>
  <si>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</si>
  <si>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</si>
  <si>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</si>
  <si>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</si>
  <si>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</si>
  <si>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</si>
  <si>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</si>
  <si>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</si>
  <si>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</si>
  <si>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</si>
  <si>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</si>
  <si>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</si>
  <si>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</si>
  <si>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</si>
  <si>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</si>
  <si>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</si>
  <si>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</si>
  <si>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</si>
  <si>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</si>
  <si>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</si>
  <si>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</si>
  <si>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</si>
  <si>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</si>
  <si>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</si>
  <si>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</si>
  <si>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</si>
  <si>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</si>
  <si>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</si>
  <si>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</si>
  <si>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</si>
  <si>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</si>
  <si>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</si>
  <si>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</si>
  <si>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</si>
  <si>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</si>
  <si>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</si>
  <si>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</si>
  <si>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</si>
  <si>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</si>
  <si>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</si>
  <si>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</si>
  <si>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</si>
  <si>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</si>
  <si>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</si>
  <si>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</si>
  <si>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</si>
  <si>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</si>
  <si>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</si>
  <si>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</si>
  <si>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</si>
  <si>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</si>
  <si>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</si>
  <si>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</si>
  <si>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</si>
  <si>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</si>
  <si>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</si>
  <si>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</si>
  <si>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</si>
  <si>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</si>
  <si>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</si>
  <si>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</si>
  <si>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</si>
  <si>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</si>
  <si>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</si>
  <si>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</si>
  <si>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</si>
  <si>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</si>
  <si>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</si>
  <si>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</si>
  <si>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</si>
  <si>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</si>
  <si>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</si>
  <si>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</si>
  <si>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</si>
  <si>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</si>
  <si>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</si>
  <si>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</si>
  <si>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</si>
  <si>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</si>
  <si>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</si>
  <si>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</si>
  <si>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</si>
  <si>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</si>
  <si>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</si>
  <si>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</si>
  <si>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</si>
  <si>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</si>
  <si>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</si>
  <si>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</si>
  <si>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</si>
  <si>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</si>
  <si>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</si>
  <si>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</si>
  <si>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</si>
  <si>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</si>
  <si>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</si>
  <si>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</si>
  <si>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</si>
  <si>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</si>
  <si>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</si>
  <si>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</si>
  <si>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</si>
  <si>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</si>
  <si>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</si>
  <si>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</si>
  <si>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</si>
  <si>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</si>
  <si>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</si>
  <si>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</si>
  <si>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</si>
  <si>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</si>
  <si>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</si>
  <si>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</si>
  <si>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</si>
  <si>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</si>
  <si>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</si>
  <si>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</si>
  <si>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</si>
  <si>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</si>
  <si>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</si>
  <si>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</si>
  <si>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</si>
  <si>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</si>
  <si>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</si>
  <si>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</si>
  <si>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</si>
  <si>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</si>
  <si>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</si>
  <si>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</si>
  <si>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</si>
  <si>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</si>
  <si>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</si>
  <si>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</si>
  <si>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</si>
  <si>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</si>
  <si>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</si>
  <si>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</si>
  <si>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</si>
  <si>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</si>
  <si>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</si>
  <si>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</si>
  <si>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</si>
  <si>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</si>
  <si>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</si>
  <si>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</si>
  <si>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</si>
  <si>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</si>
  <si>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</si>
  <si>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</si>
  <si>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</si>
  <si>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</si>
  <si>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</si>
  <si>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</si>
  <si>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</si>
  <si>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</si>
  <si>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</si>
  <si>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</si>
  <si>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</si>
  <si>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</si>
  <si>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</si>
  <si>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</si>
  <si>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</si>
  <si>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</si>
  <si>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</si>
  <si>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</si>
  <si>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</si>
  <si>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</si>
  <si>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</si>
  <si>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</si>
  <si>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</si>
  <si>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</si>
  <si>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</si>
  <si>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</si>
  <si>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</si>
  <si>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</si>
  <si>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</si>
  <si>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</si>
  <si>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</si>
  <si>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</si>
  <si>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</si>
  <si>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</si>
  <si>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</si>
  <si>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</si>
  <si>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</si>
  <si>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</si>
  <si>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</si>
  <si>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</si>
  <si>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</si>
  <si>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</si>
  <si>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</si>
  <si>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</si>
  <si>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</si>
  <si>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</si>
  <si>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</si>
  <si>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</si>
  <si>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</si>
  <si>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</si>
  <si>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</si>
  <si>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</si>
  <si>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</si>
  <si>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</si>
  <si>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</si>
  <si>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</si>
  <si>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</si>
  <si>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</si>
  <si>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</si>
  <si>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</si>
  <si>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</si>
  <si>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</si>
  <si>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</si>
  <si>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</si>
  <si>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</si>
  <si>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</si>
  <si>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</si>
  <si>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</si>
  <si>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</si>
  <si>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</si>
  <si>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</si>
  <si>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</si>
  <si>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</si>
  <si>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</si>
  <si>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</si>
  <si>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</si>
  <si>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</si>
  <si>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</si>
  <si>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</si>
  <si>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</si>
  <si>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</si>
  <si>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</si>
  <si>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</si>
  <si>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</si>
  <si>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</si>
  <si>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</si>
  <si>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</si>
  <si>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</si>
  <si>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</si>
  <si>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</si>
  <si>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</si>
  <si>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</si>
  <si>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</si>
  <si>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</si>
  <si>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</si>
  <si>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</si>
  <si>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</si>
  <si>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</si>
  <si>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</si>
  <si>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</si>
  <si>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</si>
  <si>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</si>
  <si>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</si>
  <si>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</si>
  <si>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</si>
  <si>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</si>
  <si>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</si>
  <si>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</si>
  <si>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</si>
  <si>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</si>
  <si>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</si>
  <si>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</si>
  <si>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</si>
  <si>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</si>
  <si>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</si>
  <si>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</si>
  <si>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</si>
  <si>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</si>
  <si>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</si>
  <si>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</si>
  <si>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</si>
  <si>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</si>
  <si>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</si>
  <si>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</si>
  <si>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</si>
  <si>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</si>
  <si>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</si>
  <si>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</si>
  <si>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</si>
  <si>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</si>
  <si>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</si>
  <si>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</si>
  <si>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</si>
  <si>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</si>
  <si>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</si>
  <si>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</si>
  <si>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</si>
  <si>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</si>
  <si>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</si>
  <si>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</si>
  <si>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</si>
  <si>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</si>
  <si>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</si>
  <si>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</si>
  <si>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</si>
  <si>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</si>
  <si>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</si>
  <si>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</si>
  <si>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</si>
  <si>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</si>
  <si>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</si>
  <si>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</si>
  <si>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</si>
  <si>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</si>
  <si>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</si>
  <si>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</si>
  <si>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</si>
  <si>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</si>
  <si>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</si>
  <si>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</si>
  <si>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</si>
  <si>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</si>
  <si>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</si>
  <si>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</si>
  <si>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</si>
  <si>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</si>
  <si>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</si>
  <si>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</si>
  <si>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</si>
  <si>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</si>
  <si>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</si>
  <si>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</si>
  <si>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</si>
  <si>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</si>
  <si>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</si>
  <si>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</si>
  <si>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</si>
  <si>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</si>
  <si>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</si>
  <si>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</si>
  <si>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</si>
  <si>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</si>
  <si>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</si>
  <si>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</si>
  <si>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</si>
  <si>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</si>
  <si>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</si>
  <si>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</si>
  <si>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</si>
  <si>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</si>
  <si>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</si>
  <si>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</si>
  <si>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</si>
  <si>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</si>
  <si>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</si>
  <si>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</si>
  <si>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</si>
  <si>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</si>
  <si>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</si>
  <si>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</si>
  <si>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</si>
  <si>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</si>
  <si>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</si>
  <si>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</si>
  <si>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</si>
  <si>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</si>
  <si>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</si>
  <si>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</si>
  <si>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</si>
  <si>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</si>
  <si>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</si>
  <si>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</si>
  <si>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</si>
  <si>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</si>
  <si>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</si>
  <si>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</si>
  <si>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</si>
  <si>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</si>
  <si>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</si>
  <si>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</si>
  <si>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</si>
  <si>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</si>
  <si>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</si>
  <si>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</si>
  <si>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</si>
  <si>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</si>
  <si>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</si>
  <si>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</si>
  <si>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</si>
  <si>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</si>
  <si>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</si>
  <si>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</si>
  <si>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</si>
  <si>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</si>
  <si>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</si>
  <si>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</si>
  <si>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</si>
  <si>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</si>
  <si>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</si>
  <si>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</si>
  <si>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</si>
  <si>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</si>
  <si>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</si>
  <si>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</si>
  <si>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</si>
  <si>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</si>
  <si>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</si>
  <si>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</si>
  <si>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</si>
  <si>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</si>
  <si>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</si>
  <si>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</si>
  <si>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</si>
  <si>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</si>
  <si>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</si>
  <si>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</si>
  <si>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</si>
  <si>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</si>
  <si>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</si>
  <si>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</si>
  <si>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</si>
  <si>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</si>
  <si>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</si>
  <si>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</si>
  <si>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</si>
  <si>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</si>
  <si>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</si>
  <si>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</si>
  <si>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</si>
  <si>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</si>
  <si>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</si>
  <si>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</si>
  <si>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</si>
  <si>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</si>
  <si>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</si>
  <si>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</si>
  <si>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</si>
  <si>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</si>
  <si>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</si>
  <si>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</si>
  <si>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</si>
  <si>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</si>
  <si>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</si>
  <si>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</si>
  <si>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</si>
  <si>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</si>
  <si>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</si>
  <si>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</si>
  <si>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</si>
  <si>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</si>
  <si>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</si>
  <si>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</si>
  <si>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</si>
  <si>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</si>
  <si>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</si>
  <si>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</si>
  <si>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</si>
  <si>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</si>
  <si>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</si>
  <si>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</si>
  <si>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</si>
  <si>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</si>
  <si>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</si>
  <si>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</si>
  <si>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</si>
  <si>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</si>
  <si>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</si>
  <si>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</si>
  <si>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</si>
  <si>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</si>
  <si>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</si>
  <si>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</si>
  <si>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</si>
  <si>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</si>
  <si>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</si>
  <si>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</si>
  <si>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</si>
  <si>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</si>
  <si>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</si>
  <si>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</si>
  <si>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</si>
  <si>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</si>
  <si>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</si>
  <si>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</si>
  <si>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</si>
  <si>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</si>
  <si>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</si>
  <si>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</si>
  <si>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</si>
  <si>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</si>
  <si>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</si>
  <si>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</si>
  <si>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</si>
  <si>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</si>
  <si>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</si>
  <si>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</si>
  <si>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</si>
  <si>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</si>
  <si>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</si>
  <si>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</si>
  <si>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</si>
  <si>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</si>
  <si>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</si>
  <si>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</si>
  <si>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</si>
  <si>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</si>
  <si>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</si>
  <si>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</si>
  <si>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</si>
  <si>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</si>
  <si>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</si>
  <si>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</si>
  <si>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</si>
  <si>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</si>
  <si>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</si>
  <si>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</si>
  <si>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</si>
  <si>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</si>
  <si>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</si>
  <si>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</si>
  <si>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</si>
  <si>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</si>
  <si>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</si>
  <si>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</si>
  <si>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</si>
  <si>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</si>
  <si>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</si>
  <si>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</si>
  <si>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</si>
  <si>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</si>
  <si>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</si>
  <si>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</si>
  <si>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</si>
  <si>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</si>
  <si>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</si>
  <si>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</si>
  <si>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</si>
  <si>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</si>
  <si>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</si>
  <si>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</si>
  <si>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</si>
  <si>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</si>
  <si>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</si>
  <si>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</si>
  <si>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</si>
  <si>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</si>
  <si>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</si>
  <si>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</si>
  <si>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</si>
  <si>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</si>
  <si>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</si>
  <si>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</si>
  <si>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</si>
  <si>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</si>
  <si>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</si>
  <si>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</si>
  <si>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</si>
  <si>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</si>
  <si>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</si>
  <si>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</si>
  <si>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</si>
  <si>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</si>
  <si>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</si>
  <si>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</si>
  <si>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</si>
  <si>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</si>
  <si>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</si>
  <si>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</si>
  <si>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</si>
  <si>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</si>
  <si>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</si>
  <si>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</si>
  <si>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</si>
  <si>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</si>
  <si>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</si>
  <si>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</si>
  <si>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</si>
  <si>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</si>
  <si>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</si>
  <si>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</si>
  <si>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</si>
  <si>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</si>
  <si>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</si>
  <si>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</si>
  <si>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</si>
  <si>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</si>
  <si>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</si>
  <si>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</si>
  <si>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</si>
  <si>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</si>
  <si>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</si>
  <si>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</si>
  <si>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</si>
  <si>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</si>
  <si>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</si>
  <si>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</si>
  <si>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</si>
  <si>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</si>
  <si>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</si>
  <si>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</si>
  <si>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</si>
  <si>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</si>
  <si>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</si>
  <si>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</si>
  <si>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</si>
  <si>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</si>
  <si>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</si>
  <si>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</si>
  <si>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</si>
  <si>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</si>
  <si>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</si>
  <si>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</si>
  <si>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</si>
  <si>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</si>
  <si>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</si>
  <si>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</si>
  <si>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</si>
  <si>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</si>
  <si>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</si>
  <si>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</si>
  <si>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</si>
  <si>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</si>
  <si>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</si>
  <si>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</si>
  <si>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</si>
  <si>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</si>
  <si>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</si>
  <si>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</si>
  <si>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</si>
  <si>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</si>
  <si>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</si>
  <si>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</si>
  <si>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</si>
  <si>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</si>
  <si>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</si>
  <si>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</si>
  <si>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</si>
  <si>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</si>
  <si>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</si>
  <si>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</si>
  <si>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</si>
  <si>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</si>
  <si>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</si>
  <si>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</si>
  <si>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</si>
  <si>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</si>
  <si>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</si>
  <si>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</si>
  <si>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</si>
  <si>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</si>
  <si>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</si>
  <si>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</si>
  <si>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</si>
  <si>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</si>
  <si>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</si>
  <si>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</si>
  <si>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</si>
  <si>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</si>
  <si>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</si>
  <si>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</si>
  <si>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</si>
  <si>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</si>
  <si>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</si>
  <si>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</si>
  <si>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</si>
  <si>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</si>
  <si>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</si>
  <si>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</si>
  <si>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</si>
  <si>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</si>
  <si>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</si>
  <si>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</si>
  <si>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</si>
  <si>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</si>
  <si>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</si>
  <si>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</si>
  <si>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</si>
  <si>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</si>
  <si>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</si>
  <si>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</si>
  <si>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</si>
  <si>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</si>
  <si>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</si>
  <si>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</si>
  <si>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</si>
  <si>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</si>
  <si>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</si>
  <si>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</si>
  <si>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</si>
  <si>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</si>
  <si>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</si>
  <si>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</si>
  <si>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</si>
  <si>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</si>
  <si>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</si>
  <si>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</si>
  <si>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</si>
  <si>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</si>
  <si>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</si>
  <si>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</si>
  <si>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</si>
  <si>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</si>
  <si>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</si>
  <si>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</si>
  <si>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</si>
  <si>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</si>
  <si>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</si>
  <si>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</si>
  <si>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</si>
  <si>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</si>
  <si>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</si>
  <si>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</si>
  <si>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</si>
  <si>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</si>
  <si>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</si>
  <si>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</si>
  <si>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</si>
  <si>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</si>
  <si>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</si>
  <si>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</si>
  <si>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</si>
  <si>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</si>
  <si>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</si>
  <si>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</si>
  <si>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</si>
  <si>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</si>
  <si>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</si>
  <si>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</si>
  <si>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</si>
  <si>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</si>
  <si>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</si>
  <si>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</si>
  <si>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</si>
  <si>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</si>
  <si>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</si>
  <si>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</si>
  <si>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</si>
  <si>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</si>
  <si>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</si>
  <si>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</si>
  <si>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</si>
  <si>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</si>
  <si>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</si>
  <si>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</si>
  <si>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</si>
  <si>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</si>
  <si>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</si>
  <si>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</si>
  <si>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</si>
  <si>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</si>
  <si>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</si>
  <si>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</si>
  <si>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</si>
  <si>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</si>
  <si>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</si>
  <si>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</si>
  <si>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</si>
  <si>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</si>
  <si>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</si>
  <si>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</si>
  <si>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</si>
  <si>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</si>
  <si>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</si>
  <si>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</si>
  <si>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</si>
  <si>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</si>
  <si>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</si>
  <si>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</si>
  <si>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</si>
  <si>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</si>
  <si>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</si>
  <si>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</si>
  <si>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</si>
  <si>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</si>
  <si>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</si>
  <si>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</si>
  <si>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</si>
  <si>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</si>
  <si>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</si>
  <si>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</si>
  <si>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</si>
  <si>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</si>
  <si>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</si>
  <si>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</si>
  <si>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</si>
  <si>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</si>
  <si>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</si>
  <si>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</si>
  <si>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</si>
  <si>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</si>
  <si>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</si>
  <si>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</si>
  <si>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</si>
  <si>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</si>
  <si>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</si>
  <si>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</si>
  <si>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</si>
  <si>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</si>
  <si>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</si>
  <si>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</si>
  <si>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</si>
  <si>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</si>
  <si>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</si>
  <si>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</si>
  <si>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</si>
  <si>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</si>
  <si>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</si>
  <si>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</si>
  <si>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</si>
  <si>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</si>
  <si>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</si>
  <si>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</si>
  <si>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</si>
  <si>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</si>
  <si>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</si>
  <si>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</si>
  <si>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</si>
  <si>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</si>
  <si>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</si>
  <si>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</si>
  <si>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</si>
  <si>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</si>
  <si>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</si>
  <si>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</si>
  <si>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</si>
  <si>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</si>
  <si>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</si>
  <si>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</si>
  <si>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</si>
  <si>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</si>
  <si>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</si>
  <si>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</si>
  <si>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</si>
  <si>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</si>
  <si>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</si>
  <si>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</si>
  <si>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</si>
  <si>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</si>
  <si>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</si>
  <si>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</si>
  <si>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</si>
  <si>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</si>
  <si>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</si>
  <si>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</si>
  <si>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</si>
  <si>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</si>
  <si>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</si>
  <si>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</si>
  <si>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</si>
  <si>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</si>
  <si>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</si>
  <si>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</si>
  <si>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</si>
  <si>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</si>
  <si>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</si>
  <si>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</si>
  <si>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</si>
  <si>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</si>
  <si>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</si>
  <si>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</si>
  <si>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</si>
  <si>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</si>
  <si>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</si>
  <si>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</si>
  <si>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</si>
  <si>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</si>
  <si>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</si>
  <si>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</si>
  <si>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</si>
  <si>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</si>
  <si>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</si>
  <si>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</si>
  <si>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</si>
  <si>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</si>
  <si>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</si>
  <si>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</si>
  <si>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</si>
  <si>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</si>
  <si>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</si>
  <si>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</si>
  <si>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</si>
  <si>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</si>
  <si>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</si>
  <si>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</si>
  <si>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</si>
  <si>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</si>
  <si>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</si>
  <si>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</si>
  <si>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</si>
  <si>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</si>
  <si>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</si>
  <si>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</si>
  <si>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</si>
  <si>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</si>
  <si>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</si>
  <si>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</si>
  <si>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</si>
  <si>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</si>
  <si>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</si>
  <si>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</si>
  <si>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</si>
  <si>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</si>
  <si>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</si>
  <si>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</si>
  <si>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</si>
  <si>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</si>
  <si>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</si>
  <si>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</si>
  <si>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</si>
  <si>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</si>
  <si>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</si>
  <si>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</si>
  <si>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</si>
  <si>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</si>
  <si>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</si>
  <si>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</si>
  <si>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</si>
  <si>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</si>
  <si>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</si>
  <si>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</si>
  <si>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</si>
  <si>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</si>
  <si>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</si>
  <si>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</si>
  <si>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</si>
  <si>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</si>
  <si>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</si>
  <si>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</si>
  <si>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</si>
  <si>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</si>
  <si>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</si>
  <si>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</si>
  <si>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</si>
  <si>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</si>
  <si>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</si>
  <si>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</si>
  <si>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</si>
  <si>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</si>
  <si>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</si>
  <si>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</si>
  <si>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</si>
  <si>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</si>
  <si>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</si>
  <si>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</si>
  <si>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</si>
  <si>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</si>
  <si>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</si>
  <si>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</si>
  <si>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</si>
  <si>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</si>
  <si>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</si>
  <si>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</si>
  <si>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</si>
  <si>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</si>
  <si>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</si>
  <si>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</si>
  <si>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</si>
  <si>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</si>
  <si>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</si>
  <si>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</si>
  <si>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</si>
  <si>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</si>
  <si>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</si>
  <si>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</si>
  <si>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</si>
  <si>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</si>
  <si>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</si>
  <si>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</si>
  <si>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</si>
  <si>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</si>
  <si>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</si>
  <si>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</si>
  <si>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</si>
  <si>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</si>
  <si>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</si>
  <si>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</si>
  <si>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</si>
  <si>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</si>
  <si>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</si>
  <si>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</si>
  <si>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</si>
  <si>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</si>
  <si>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</si>
  <si>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</si>
  <si>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</si>
  <si>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</si>
  <si>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</si>
  <si>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</si>
  <si>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</si>
  <si>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</si>
  <si>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</si>
  <si>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</si>
  <si>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</si>
  <si>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</si>
  <si>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</si>
  <si>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</si>
  <si>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</si>
  <si>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</si>
  <si>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</si>
  <si>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</si>
  <si>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</si>
  <si>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</si>
  <si>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</si>
  <si>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</si>
  <si>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</si>
  <si>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</si>
  <si>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</si>
  <si>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</si>
  <si>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</si>
  <si>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</si>
  <si>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</si>
  <si>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</si>
  <si>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</si>
  <si>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</si>
  <si>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</si>
  <si>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</si>
  <si>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</si>
  <si>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</si>
  <si>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</si>
  <si>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</si>
  <si>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</si>
  <si>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</si>
  <si>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</si>
  <si>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</si>
  <si>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</si>
  <si>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</si>
  <si>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</si>
  <si>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</si>
  <si>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</si>
  <si>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</si>
  <si>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</si>
  <si>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</si>
  <si>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</si>
  <si>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</si>
  <si>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</si>
  <si>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</si>
  <si>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</si>
  <si>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</si>
  <si>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</si>
  <si>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</si>
  <si>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</si>
  <si>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</si>
  <si>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</si>
  <si>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</si>
  <si>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</si>
  <si>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</si>
  <si>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</si>
  <si>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</si>
  <si>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</si>
  <si>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</si>
  <si>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</si>
  <si>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</si>
  <si>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</si>
  <si>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</si>
  <si>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</si>
  <si>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</si>
  <si>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</si>
  <si>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</si>
  <si>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</si>
  <si>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</si>
  <si>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</si>
  <si>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</si>
  <si>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</si>
  <si>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</si>
  <si>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</si>
  <si>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</si>
  <si>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</si>
  <si>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</si>
  <si>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</si>
  <si>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</si>
  <si>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</si>
  <si>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</si>
  <si>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</si>
  <si>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</si>
  <si>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</si>
  <si>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</si>
  <si>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</si>
  <si>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</si>
  <si>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</si>
  <si>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</si>
  <si>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</si>
  <si>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</si>
  <si>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</si>
  <si>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</si>
  <si>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</si>
  <si>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</si>
  <si>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</si>
  <si>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</si>
  <si>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</si>
  <si>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</si>
  <si>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</si>
  <si>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</si>
  <si>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</si>
  <si>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</si>
  <si>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</si>
  <si>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</si>
  <si>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</si>
  <si>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</si>
  <si>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</si>
  <si>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</si>
  <si>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</si>
  <si>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</si>
  <si>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</si>
  <si>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</si>
  <si>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</si>
  <si>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</si>
  <si>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</si>
  <si>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</si>
  <si>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</si>
  <si>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</si>
  <si>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</si>
  <si>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</si>
  <si>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</si>
  <si>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</si>
  <si>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</si>
  <si>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</si>
  <si>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</si>
  <si>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</si>
  <si>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</si>
  <si>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</si>
  <si>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</si>
  <si>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</si>
  <si>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</si>
  <si>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</si>
  <si>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</si>
  <si>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</si>
  <si>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</si>
  <si>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</si>
  <si>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</si>
  <si>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</si>
  <si>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</si>
  <si>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</si>
  <si>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</si>
  <si>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</si>
  <si>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</si>
  <si>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</si>
  <si>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</si>
  <si>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</si>
  <si>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</si>
  <si>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</si>
  <si>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</si>
  <si>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</si>
  <si>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</si>
  <si>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</si>
  <si>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</si>
  <si>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</si>
  <si>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</si>
  <si>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</si>
  <si>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</si>
  <si>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</si>
  <si>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</si>
  <si>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</si>
  <si>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</si>
  <si>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</si>
  <si>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</si>
  <si>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</si>
  <si>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</si>
  <si>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</si>
  <si>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</si>
  <si>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</si>
  <si>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</si>
  <si>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</si>
  <si>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</si>
  <si>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</si>
  <si>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</si>
  <si>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</si>
  <si>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</si>
  <si>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</si>
  <si>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</si>
  <si>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</si>
  <si>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</si>
  <si>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</si>
  <si>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</si>
  <si>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</si>
  <si>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</si>
  <si>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</si>
  <si>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</si>
  <si>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</si>
  <si>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</si>
  <si>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</si>
  <si>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</si>
  <si>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</si>
  <si>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</si>
  <si>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</si>
  <si>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</si>
  <si>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</si>
  <si>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</si>
  <si>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</si>
  <si>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</si>
  <si>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</si>
  <si>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</si>
  <si>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</si>
  <si>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</si>
  <si>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</si>
  <si>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</si>
  <si>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</si>
  <si>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</si>
  <si>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</si>
  <si>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</si>
  <si>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</si>
  <si>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</si>
  <si>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</si>
  <si>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</si>
  <si>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</si>
  <si>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</si>
  <si>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</si>
  <si>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</si>
  <si>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</si>
  <si>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</si>
  <si>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</si>
  <si>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</si>
  <si>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</si>
  <si>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</si>
  <si>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</si>
  <si>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</si>
  <si>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</si>
  <si>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</si>
  <si>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</si>
  <si>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</si>
  <si>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</si>
  <si>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</si>
  <si>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</si>
  <si>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</si>
  <si>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</si>
  <si>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</si>
  <si>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</si>
  <si>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</si>
  <si>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</si>
  <si>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</si>
  <si>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</si>
  <si>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</si>
  <si>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</si>
  <si>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</si>
  <si>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</si>
  <si>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</si>
  <si>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</si>
  <si>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</si>
  <si>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</si>
  <si>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</si>
  <si>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</si>
  <si>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</si>
  <si>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</si>
  <si>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</si>
  <si>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</si>
  <si>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</si>
  <si>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</si>
  <si>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</si>
  <si>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</si>
  <si>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</si>
  <si>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</si>
  <si>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</si>
  <si>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</si>
  <si>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</si>
  <si>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</si>
  <si>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</si>
  <si>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</si>
  <si>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</si>
  <si>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</si>
  <si>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</si>
  <si>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</si>
  <si>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</si>
  <si>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</si>
  <si>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</si>
  <si>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</si>
  <si>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</si>
  <si>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</si>
  <si>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</si>
  <si>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</si>
  <si>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</si>
  <si>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</si>
  <si>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</si>
  <si>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</si>
  <si>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</si>
  <si>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</si>
  <si>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</si>
  <si>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</si>
  <si>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</si>
  <si>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</si>
  <si>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</si>
  <si>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</si>
  <si>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</si>
  <si>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</si>
  <si>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</si>
  <si>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</si>
  <si>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</si>
  <si>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</si>
  <si>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</si>
  <si>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</si>
  <si>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</si>
  <si>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</si>
  <si>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</si>
  <si>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</si>
  <si>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</si>
  <si>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</si>
  <si>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</si>
  <si>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</si>
  <si>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</si>
  <si>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</si>
  <si>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</si>
  <si>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</si>
  <si>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</si>
  <si>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</si>
  <si>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</si>
  <si>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</si>
  <si>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</si>
  <si>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</si>
  <si>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</si>
  <si>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</si>
  <si>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</si>
  <si>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</si>
  <si>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</si>
  <si>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</si>
  <si>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</si>
  <si>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</si>
  <si>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</si>
  <si>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</si>
  <si>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</si>
  <si>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</si>
  <si>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</si>
  <si>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</si>
  <si>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</si>
  <si>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</si>
  <si>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</si>
  <si>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</si>
  <si>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</si>
  <si>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</si>
  <si>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</si>
  <si>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</si>
  <si>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</si>
  <si>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</si>
  <si>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</si>
  <si>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</si>
  <si>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</si>
  <si>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</si>
  <si>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</si>
  <si>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</si>
  <si>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</si>
  <si>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</si>
  <si>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</si>
  <si>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</si>
  <si>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</si>
  <si>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</si>
  <si>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</si>
  <si>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</si>
  <si>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</si>
  <si>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</si>
  <si>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</si>
  <si>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</si>
  <si>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</si>
  <si>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</si>
  <si>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</si>
  <si>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</si>
  <si>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</si>
  <si>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</si>
  <si>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</si>
  <si>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</si>
  <si>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</si>
  <si>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</si>
  <si>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</si>
  <si>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</si>
  <si>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</si>
  <si>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</si>
  <si>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</si>
  <si>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</si>
  <si>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</si>
  <si>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</si>
  <si>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</si>
  <si>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</si>
  <si>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</si>
  <si>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</si>
  <si>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</si>
  <si>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</si>
  <si>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</si>
  <si>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</si>
  <si>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</si>
  <si>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</si>
  <si>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</si>
  <si>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</si>
  <si>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</si>
  <si>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</si>
  <si>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</si>
  <si>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</si>
  <si>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</si>
  <si>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</si>
  <si>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</si>
  <si>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</si>
  <si>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</si>
  <si>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</si>
  <si>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</si>
  <si>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</si>
  <si>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</si>
  <si>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</si>
  <si>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</si>
  <si>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</si>
  <si>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</si>
  <si>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</si>
  <si>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</si>
  <si>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</si>
  <si>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</si>
  <si>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</si>
  <si>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</si>
  <si>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</si>
  <si>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</si>
  <si>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</si>
  <si>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</si>
  <si>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</si>
  <si>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</si>
  <si>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</si>
  <si>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</si>
  <si>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</si>
  <si>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</si>
  <si>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</si>
  <si>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</si>
  <si>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</si>
  <si>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</si>
  <si>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</si>
  <si>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</si>
  <si>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</si>
  <si>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</si>
  <si>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</si>
  <si>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</si>
  <si>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</si>
  <si>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</si>
  <si>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</si>
  <si>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</si>
  <si>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</si>
  <si>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</si>
  <si>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</si>
  <si>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</si>
  <si>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</si>
  <si>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</si>
  <si>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</si>
  <si>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</si>
  <si>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</si>
  <si>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</si>
  <si>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</si>
  <si>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</si>
  <si>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</si>
  <si>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</si>
  <si>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</si>
  <si>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</si>
  <si>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</si>
  <si>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</si>
  <si>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</si>
  <si>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</si>
  <si>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</si>
  <si>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</si>
  <si>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</si>
  <si>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</si>
  <si>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</si>
  <si>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</si>
  <si>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</si>
  <si>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</si>
  <si>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</si>
  <si>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</si>
  <si>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</si>
  <si>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</si>
  <si>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</si>
  <si>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</si>
  <si>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</si>
  <si>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</si>
  <si>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</si>
  <si>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</si>
  <si>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</si>
  <si>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</si>
  <si>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</si>
  <si>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</si>
  <si>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</si>
  <si>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</si>
  <si>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</si>
  <si>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</si>
  <si>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</si>
  <si>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</si>
  <si>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</si>
  <si>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</si>
  <si>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</si>
  <si>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</si>
  <si>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</si>
  <si>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</si>
  <si>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</si>
  <si>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</si>
  <si>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</si>
  <si>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</si>
  <si>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</si>
  <si>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</si>
  <si>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</si>
  <si>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</si>
  <si>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</si>
  <si>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</si>
  <si>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</si>
  <si>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</si>
  <si>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</si>
  <si>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</si>
  <si>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</si>
  <si>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</si>
  <si>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</si>
  <si>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</si>
  <si>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</si>
  <si>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</si>
  <si>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</si>
  <si>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</si>
  <si>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</si>
  <si>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</si>
  <si>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</si>
  <si>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</si>
  <si>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</si>
  <si>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</si>
  <si>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</si>
  <si>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</si>
  <si>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</si>
  <si>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</si>
  <si>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</si>
  <si>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</si>
  <si>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</si>
  <si>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</si>
  <si>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</si>
  <si>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</si>
  <si>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</si>
  <si>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</si>
  <si>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</si>
  <si>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</si>
  <si>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</si>
  <si>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</si>
  <si>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</si>
  <si>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</si>
  <si>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</si>
  <si>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</si>
  <si>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</si>
  <si>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</si>
  <si>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</si>
  <si>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</si>
  <si>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</si>
  <si>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</si>
  <si>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</si>
  <si>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</si>
  <si>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</si>
  <si>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</si>
  <si>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</si>
  <si>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</si>
  <si>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</si>
  <si>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</si>
  <si>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</si>
  <si>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</si>
  <si>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</si>
  <si>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</si>
  <si>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</si>
  <si>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</si>
  <si>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</si>
  <si>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</si>
  <si>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</si>
  <si>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</si>
  <si>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</si>
  <si>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</si>
  <si>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</si>
  <si>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</si>
  <si>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</si>
  <si>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</si>
  <si>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</si>
  <si>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</si>
  <si>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</si>
  <si>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</si>
  <si>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</si>
  <si>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</si>
  <si>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</si>
  <si>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</si>
  <si>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</si>
  <si>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</si>
  <si>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</si>
  <si>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</si>
  <si>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</si>
  <si>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</si>
  <si>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</si>
  <si>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</si>
  <si>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</si>
  <si>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</si>
  <si>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</si>
  <si>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</si>
  <si>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</si>
  <si>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</si>
  <si>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</si>
  <si>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</si>
  <si>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</si>
  <si>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</si>
  <si>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</si>
  <si>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</si>
  <si>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</si>
  <si>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</si>
  <si>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</si>
  <si>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</si>
  <si>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</si>
  <si>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</si>
  <si>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</si>
  <si>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</si>
  <si>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</si>
  <si>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</si>
  <si>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</si>
  <si>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</si>
  <si>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</si>
  <si>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</si>
  <si>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</si>
  <si>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</si>
  <si>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</si>
  <si>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</si>
  <si>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</si>
  <si>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</si>
  <si>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</si>
  <si>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</si>
  <si>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</si>
  <si>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</si>
  <si>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</si>
  <si>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</si>
  <si>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</si>
  <si>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</si>
  <si>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</si>
  <si>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</si>
  <si>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</si>
  <si>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</si>
  <si>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</si>
  <si>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</si>
  <si>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</si>
  <si>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</si>
  <si>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</si>
  <si>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</si>
  <si>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</si>
  <si>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</si>
  <si>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</si>
  <si>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</si>
  <si>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</si>
  <si>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</si>
  <si>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</si>
  <si>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</si>
  <si>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</si>
  <si>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</si>
  <si>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</si>
  <si>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</si>
  <si>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</si>
  <si>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</si>
  <si>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</si>
  <si>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</si>
  <si>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</si>
  <si>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</si>
  <si>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</si>
  <si>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</si>
  <si>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</si>
  <si>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</si>
  <si>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</si>
  <si>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</si>
  <si>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</si>
  <si>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</si>
  <si>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</si>
  <si>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</si>
  <si>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</si>
  <si>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</si>
  <si>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</si>
  <si>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</si>
  <si>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</si>
  <si>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</si>
  <si>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</si>
  <si>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</si>
  <si>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</si>
  <si>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</si>
  <si>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</si>
  <si>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</si>
  <si>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</si>
  <si>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</si>
  <si>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</si>
  <si>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</si>
  <si>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</si>
  <si>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</si>
  <si>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</si>
  <si>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</si>
  <si>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</si>
  <si>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</si>
  <si>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</si>
  <si>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</si>
  <si>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</si>
  <si>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</si>
  <si>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</si>
  <si>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</si>
  <si>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</si>
  <si>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</si>
  <si>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</si>
  <si>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</si>
  <si>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</si>
  <si>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</si>
  <si>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</si>
  <si>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</si>
  <si>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</si>
  <si>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</si>
  <si>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</si>
  <si>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</si>
  <si>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</si>
  <si>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</si>
  <si>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</si>
  <si>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</si>
  <si>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</si>
  <si>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</si>
  <si>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</si>
  <si>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</si>
  <si>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</si>
  <si>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</si>
  <si>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</si>
  <si>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</si>
  <si>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</si>
  <si>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</si>
  <si>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</si>
  <si>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</si>
  <si>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</si>
  <si>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</si>
  <si>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</si>
  <si>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</si>
  <si>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</si>
  <si>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</si>
  <si>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</si>
  <si>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</si>
  <si>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</si>
  <si>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</si>
  <si>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</si>
  <si>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</si>
  <si>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</si>
  <si>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</si>
  <si>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</si>
  <si>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</si>
  <si>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</si>
  <si>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</si>
  <si>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</si>
  <si>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</si>
  <si>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</si>
  <si>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</si>
  <si>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</si>
  <si>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</si>
  <si>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</si>
  <si>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</si>
  <si>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</si>
  <si>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</si>
  <si>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</si>
  <si>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</si>
  <si>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</si>
  <si>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</si>
  <si>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</si>
  <si>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</si>
  <si>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</si>
  <si>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</si>
  <si>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</si>
  <si>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</si>
  <si>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</si>
  <si>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</si>
  <si>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</si>
  <si>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</si>
  <si>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</si>
  <si>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</si>
  <si>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</si>
  <si>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</si>
  <si>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</si>
  <si>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</si>
  <si>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</si>
  <si>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</si>
  <si>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</si>
  <si>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</si>
  <si>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</si>
  <si>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</si>
  <si>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</si>
  <si>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</si>
  <si>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</si>
  <si>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</si>
  <si>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</si>
  <si>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</si>
  <si>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</si>
  <si>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</si>
  <si>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</si>
  <si>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</si>
  <si>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</si>
  <si>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</si>
  <si>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</si>
  <si>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</si>
  <si>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</si>
  <si>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</si>
  <si>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</si>
  <si>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</si>
  <si>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</si>
  <si>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</si>
  <si>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</si>
  <si>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</si>
  <si>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</si>
  <si>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</si>
  <si>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</si>
  <si>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</si>
  <si>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</si>
  <si>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</si>
  <si>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</si>
  <si>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</si>
  <si>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</si>
  <si>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</si>
  <si>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</si>
  <si>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</si>
  <si>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</si>
  <si>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</si>
  <si>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</si>
  <si>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</si>
  <si>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</si>
  <si>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</si>
  <si>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</si>
  <si>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</si>
  <si>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</si>
  <si>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</si>
  <si>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</si>
  <si>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</si>
  <si>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</si>
  <si>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</si>
  <si>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</si>
  <si>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</si>
  <si>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</si>
  <si>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</si>
  <si>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</si>
  <si>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</si>
  <si>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</si>
  <si>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</si>
  <si>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</si>
  <si>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</si>
  <si>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</si>
  <si>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</si>
  <si>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</si>
  <si>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</si>
  <si>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</si>
  <si>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</si>
  <si>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</si>
  <si>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</si>
  <si>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</si>
  <si>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</si>
  <si>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</si>
  <si>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</si>
  <si>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</si>
  <si>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</si>
  <si>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</si>
  <si>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</si>
  <si>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</si>
  <si>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</si>
  <si>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</si>
  <si>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</si>
  <si>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</si>
  <si>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</si>
  <si>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</si>
  <si>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</si>
  <si>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</si>
  <si>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</si>
  <si>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</si>
  <si>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</si>
  <si>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</si>
  <si>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</si>
  <si>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</si>
  <si>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</si>
  <si>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</si>
  <si>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</si>
  <si>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</si>
  <si>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</si>
  <si>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</si>
  <si>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</si>
  <si>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</si>
  <si>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</si>
  <si>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</si>
  <si>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</si>
  <si>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</si>
  <si>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</si>
  <si>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</si>
  <si>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</si>
  <si>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</si>
  <si>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</si>
  <si>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</si>
  <si>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</si>
  <si>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</si>
  <si>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</si>
  <si>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</si>
  <si>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</si>
  <si>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</si>
  <si>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</si>
  <si>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</si>
  <si>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</si>
  <si>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</si>
  <si>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</si>
  <si>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</si>
  <si>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</si>
  <si>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</si>
  <si>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</si>
  <si>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</si>
  <si>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</si>
  <si>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</si>
  <si>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</si>
  <si>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</si>
  <si>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</si>
  <si>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</si>
  <si>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</si>
  <si>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</si>
  <si>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</si>
  <si>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</si>
  <si>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</si>
  <si>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</si>
  <si>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</si>
  <si>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</si>
  <si>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</si>
  <si>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</si>
  <si>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</si>
  <si>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</si>
  <si>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</si>
  <si>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</si>
  <si>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</si>
  <si>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</si>
  <si>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</si>
  <si>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</si>
  <si>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</si>
  <si>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</si>
  <si>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</si>
  <si>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</si>
  <si>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</si>
  <si>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</si>
  <si>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</si>
  <si>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</si>
  <si>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</si>
  <si>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</si>
  <si>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</si>
  <si>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</si>
  <si>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</si>
  <si>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</si>
  <si>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</si>
  <si>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</si>
  <si>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</si>
  <si>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</si>
  <si>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</si>
  <si>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</si>
  <si>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</si>
  <si>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</si>
  <si>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</si>
  <si>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</si>
  <si>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</si>
  <si>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</si>
  <si>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</si>
  <si>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</si>
  <si>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</si>
  <si>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</si>
  <si>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</si>
  <si>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</si>
  <si>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</si>
  <si>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</si>
  <si>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</si>
  <si>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</si>
  <si>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</si>
  <si>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</si>
  <si>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</si>
  <si>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</si>
  <si>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</si>
  <si>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</si>
  <si>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</si>
  <si>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</si>
  <si>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</si>
  <si>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</si>
  <si>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</si>
  <si>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</si>
  <si>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</si>
  <si>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</si>
  <si>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</si>
  <si>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</si>
  <si>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</si>
  <si>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</si>
  <si>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</si>
  <si>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</si>
  <si>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</si>
  <si>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</si>
  <si>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</si>
  <si>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</si>
  <si>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</si>
  <si>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</si>
  <si>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</si>
  <si>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</si>
  <si>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</si>
  <si>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</si>
  <si>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</si>
  <si>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</si>
  <si>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</si>
  <si>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</si>
  <si>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</si>
  <si>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</si>
  <si>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</si>
  <si>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</si>
  <si>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</si>
  <si>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</si>
  <si>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</si>
  <si>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</si>
  <si>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</si>
  <si>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</si>
  <si>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</si>
  <si>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</si>
  <si>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</si>
  <si>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</si>
  <si>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</si>
  <si>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</si>
  <si>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</si>
  <si>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</si>
  <si>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</si>
  <si>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</si>
  <si>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</si>
  <si>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</si>
  <si>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</si>
  <si>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</si>
  <si>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</si>
  <si>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</si>
  <si>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</si>
  <si>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</si>
  <si>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</si>
  <si>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</si>
  <si>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</si>
  <si>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</si>
  <si>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</si>
  <si>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</si>
  <si>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</si>
  <si>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</si>
  <si>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</si>
  <si>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</si>
  <si>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</si>
  <si>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</si>
  <si>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</si>
  <si>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</si>
  <si>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</si>
  <si>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</si>
  <si>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</si>
  <si>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</si>
  <si>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</si>
  <si>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</si>
  <si>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</si>
  <si>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</si>
  <si>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</si>
  <si>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</si>
  <si>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</si>
  <si>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</si>
  <si>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</si>
  <si>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</si>
  <si>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</si>
  <si>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</si>
  <si>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</si>
  <si>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</si>
  <si>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</si>
  <si>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</si>
  <si>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</si>
  <si>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</si>
  <si>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</si>
  <si>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</si>
  <si>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</si>
  <si>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</si>
  <si>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</si>
  <si>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</si>
  <si>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</si>
  <si>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</si>
  <si>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</si>
  <si>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</si>
  <si>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</si>
  <si>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</si>
  <si>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</si>
  <si>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</si>
  <si>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</si>
  <si>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</si>
  <si>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</si>
  <si>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</si>
  <si>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</si>
  <si>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</si>
  <si>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</si>
  <si>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</si>
  <si>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</si>
  <si>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</si>
  <si>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</si>
  <si>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</si>
  <si>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</si>
  <si>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</si>
  <si>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</si>
  <si>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</si>
  <si>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</si>
  <si>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</si>
  <si>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</si>
  <si>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</si>
  <si>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</si>
  <si>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</si>
  <si>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</si>
  <si>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</si>
  <si>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</si>
  <si>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</si>
  <si>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</si>
  <si>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</si>
  <si>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</si>
  <si>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</si>
  <si>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</si>
  <si>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</si>
  <si>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</si>
  <si>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</si>
  <si>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</si>
  <si>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</si>
  <si>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</si>
  <si>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</si>
  <si>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</si>
  <si>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</si>
  <si>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</si>
  <si>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</si>
  <si>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</si>
  <si>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</si>
  <si>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</si>
  <si>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</si>
  <si>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</si>
  <si>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</si>
  <si>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</si>
  <si>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</si>
  <si>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</si>
  <si>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</si>
  <si>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</si>
  <si>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</si>
  <si>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</si>
  <si>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</si>
  <si>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</si>
  <si>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</si>
  <si>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</si>
  <si>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</si>
  <si>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</si>
  <si>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</si>
  <si>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</si>
  <si>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</si>
  <si>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</si>
  <si>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</si>
  <si>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</si>
  <si>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</si>
  <si>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</si>
  <si>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</si>
  <si>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</si>
  <si>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</si>
  <si>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</si>
  <si>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</si>
  <si>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</si>
  <si>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</si>
  <si>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</si>
  <si>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</si>
  <si>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</si>
  <si>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</si>
  <si>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</si>
  <si>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</si>
  <si>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</si>
  <si>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</si>
  <si>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</si>
  <si>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</si>
  <si>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</si>
  <si>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</si>
  <si>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</si>
  <si>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</si>
  <si>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</si>
  <si>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</si>
  <si>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</si>
  <si>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</si>
  <si>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</si>
  <si>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</si>
  <si>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</si>
  <si>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</si>
  <si>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</si>
  <si>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</si>
  <si>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</si>
  <si>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</si>
  <si>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</si>
  <si>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</si>
  <si>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</si>
  <si>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</si>
  <si>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</si>
  <si>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</si>
  <si>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</si>
  <si>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</si>
  <si>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</si>
  <si>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</si>
  <si>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</si>
  <si>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</si>
  <si>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</si>
  <si>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</si>
  <si>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</si>
  <si>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</si>
  <si>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</si>
  <si>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</si>
  <si>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</si>
  <si>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</si>
  <si>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</si>
  <si>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</si>
  <si>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</si>
  <si>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</si>
  <si>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</si>
  <si>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</si>
  <si>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</si>
  <si>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</si>
  <si>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</si>
  <si>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</si>
  <si>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</si>
  <si>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</si>
  <si>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</si>
  <si>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</si>
  <si>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</si>
  <si>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</si>
  <si>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</si>
  <si>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</si>
  <si>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</si>
  <si>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</si>
  <si>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</si>
  <si>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</si>
  <si>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</si>
  <si>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</si>
  <si>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</si>
  <si>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</si>
  <si>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</si>
  <si>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</si>
  <si>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</si>
  <si>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</si>
  <si>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</si>
  <si>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</si>
  <si>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</si>
  <si>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</si>
  <si>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</si>
  <si>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</si>
  <si>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</si>
  <si>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</si>
  <si>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</si>
  <si>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</si>
  <si>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</si>
  <si>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</si>
  <si>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</si>
  <si>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</si>
  <si>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</si>
  <si>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</si>
  <si>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</si>
  <si>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</si>
  <si>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</si>
  <si>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</si>
  <si>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</si>
  <si>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</si>
  <si>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</si>
  <si>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</si>
  <si>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</si>
  <si>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</si>
  <si>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</si>
  <si>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</si>
  <si>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</si>
  <si>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</si>
  <si>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</si>
  <si>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</si>
  <si>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</si>
  <si>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</si>
  <si>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</si>
  <si>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</si>
  <si>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</si>
  <si>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</si>
  <si>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</si>
  <si>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</si>
  <si>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</si>
  <si>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</si>
  <si>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</si>
  <si>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</si>
  <si>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</si>
  <si>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</si>
  <si>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</si>
  <si>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</si>
  <si>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</si>
  <si>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</si>
  <si>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</si>
  <si>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</si>
  <si>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</si>
  <si>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</si>
  <si>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</si>
  <si>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</si>
  <si>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</si>
  <si>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</si>
  <si>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</si>
  <si>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</si>
  <si>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</si>
  <si>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</si>
  <si>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</si>
  <si>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</si>
  <si>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</si>
  <si>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</si>
  <si>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</si>
  <si>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</si>
  <si>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</si>
  <si>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</si>
  <si>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</si>
  <si>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</si>
  <si>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</si>
  <si>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</si>
  <si>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</si>
  <si>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</si>
  <si>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</si>
  <si>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</si>
  <si>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</si>
  <si>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</si>
  <si>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</si>
  <si>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</si>
  <si>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</si>
  <si>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</si>
  <si>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</si>
  <si>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</si>
  <si>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</si>
  <si>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</si>
  <si>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</si>
  <si>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</si>
  <si>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</si>
  <si>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</si>
  <si>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</si>
  <si>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</si>
  <si>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</si>
  <si>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</si>
  <si>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</si>
  <si>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</si>
  <si>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</si>
  <si>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</si>
  <si>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</si>
  <si>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</si>
  <si>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</si>
  <si>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</si>
  <si>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</si>
  <si>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</si>
  <si>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</si>
  <si>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</si>
  <si>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</si>
  <si>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</si>
  <si>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</si>
  <si>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</si>
  <si>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</si>
  <si>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</si>
  <si>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</si>
  <si>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</si>
  <si>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</si>
  <si>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</si>
  <si>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</si>
  <si>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</si>
  <si>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</si>
  <si>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</si>
  <si>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</si>
  <si>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</si>
  <si>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</si>
  <si>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</si>
  <si>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</si>
  <si>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</si>
  <si>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</si>
  <si>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</si>
  <si>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</si>
  <si>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</si>
  <si>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</si>
  <si>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</si>
  <si>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</si>
  <si>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</si>
  <si>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</si>
  <si>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</si>
  <si>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</si>
  <si>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</si>
  <si>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</si>
  <si>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</si>
  <si>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</si>
  <si>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</si>
  <si>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</si>
  <si>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</si>
  <si>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</si>
  <si>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</si>
  <si>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</si>
  <si>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</si>
  <si>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</si>
  <si>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</si>
  <si>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</si>
  <si>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</si>
  <si>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</si>
  <si>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</si>
  <si>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</si>
  <si>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</si>
  <si>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</si>
  <si>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</si>
  <si>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</si>
  <si>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</si>
  <si>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</si>
  <si>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</si>
  <si>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</si>
  <si>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</si>
  <si>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</si>
  <si>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</si>
  <si>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</si>
  <si>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</si>
  <si>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</si>
  <si>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</si>
  <si>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</si>
  <si>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</si>
  <si>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</si>
  <si>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</si>
  <si>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</si>
  <si>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</si>
  <si>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</si>
  <si>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</si>
  <si>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</si>
  <si>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</si>
  <si>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</si>
  <si>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</si>
  <si>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</si>
  <si>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</si>
  <si>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</si>
  <si>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</si>
  <si>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</si>
  <si>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</si>
  <si>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</si>
  <si>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</si>
  <si>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</si>
  <si>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</si>
  <si>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</si>
  <si>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</si>
  <si>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</si>
  <si>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</si>
  <si>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</si>
  <si>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</si>
  <si>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</si>
  <si>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</si>
  <si>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</si>
  <si>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</si>
  <si>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</si>
  <si>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</si>
  <si>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</si>
  <si>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</si>
  <si>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</si>
  <si>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</si>
  <si>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</si>
  <si>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</si>
  <si>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</si>
  <si>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</si>
  <si>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</si>
  <si>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</si>
  <si>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</si>
  <si>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</si>
  <si>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</si>
  <si>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</si>
  <si>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</si>
  <si>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</si>
  <si>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</si>
  <si>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</si>
  <si>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</si>
  <si>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</si>
  <si>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</si>
  <si>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</si>
  <si>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</si>
  <si>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</si>
  <si>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</si>
  <si>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</si>
  <si>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</si>
  <si>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</si>
  <si>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</si>
  <si>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</si>
  <si>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</si>
  <si>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</si>
  <si>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</si>
  <si>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</si>
  <si>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</si>
  <si>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</si>
  <si>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</si>
  <si>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</si>
  <si>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</si>
  <si>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</si>
  <si>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</si>
  <si>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</si>
  <si>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</si>
  <si>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</si>
  <si>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</si>
  <si>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</si>
  <si>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</si>
  <si>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</si>
  <si>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</si>
  <si>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</si>
  <si>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</si>
  <si>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</si>
  <si>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</si>
  <si>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</si>
  <si>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</si>
  <si>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</si>
  <si>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</si>
  <si>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</si>
  <si>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</si>
  <si>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</si>
  <si>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</si>
  <si>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</si>
  <si>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</si>
  <si>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</si>
  <si>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</si>
  <si>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</si>
  <si>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</si>
  <si>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</si>
  <si>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</si>
  <si>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</si>
  <si>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</si>
  <si>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</si>
  <si>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</si>
  <si>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</si>
  <si>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</si>
  <si>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</si>
  <si>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</si>
  <si>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</si>
  <si>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</si>
  <si>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</si>
  <si>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</si>
  <si>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</si>
  <si>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</si>
  <si>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</si>
  <si>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</si>
  <si>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</si>
  <si>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</si>
  <si>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</si>
  <si>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</si>
  <si>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</si>
  <si>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</si>
  <si>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</si>
  <si>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</si>
  <si>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</si>
  <si>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</si>
  <si>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</si>
  <si>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</si>
  <si>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</si>
  <si>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</si>
  <si>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</si>
  <si>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</si>
  <si>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</si>
  <si>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</si>
  <si>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</si>
  <si>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</si>
  <si>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</si>
  <si>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</si>
  <si>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</si>
  <si>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</si>
  <si>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</si>
  <si>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</si>
  <si>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</si>
  <si>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</si>
  <si>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</si>
  <si>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</si>
  <si>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</si>
  <si>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</si>
  <si>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</si>
  <si>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</si>
  <si>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</si>
  <si>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</si>
  <si>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</si>
  <si>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</si>
  <si>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</si>
  <si>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</si>
  <si>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</si>
  <si>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</si>
  <si>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</si>
  <si>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</si>
  <si>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</si>
  <si>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</si>
  <si>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</si>
  <si>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</si>
  <si>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</si>
  <si>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</si>
  <si>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</si>
  <si>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</si>
  <si>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</si>
  <si>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</si>
  <si>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</si>
  <si>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</si>
  <si>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</si>
  <si>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</si>
  <si>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</si>
  <si>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</si>
  <si>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</si>
  <si>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</si>
  <si>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</si>
  <si>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</si>
  <si>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</si>
  <si>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</si>
  <si>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</si>
  <si>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</si>
  <si>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</si>
  <si>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</si>
  <si>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</si>
  <si>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</si>
  <si>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</si>
  <si>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</si>
  <si>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</si>
  <si>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</si>
  <si>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</si>
  <si>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</si>
  <si>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</si>
  <si>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</si>
  <si>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</si>
  <si>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</si>
  <si>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</si>
  <si>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</si>
  <si>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</si>
  <si>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</si>
  <si>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</si>
  <si>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</si>
  <si>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</si>
  <si>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</si>
  <si>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</si>
  <si>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</si>
  <si>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</si>
  <si>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</si>
  <si>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</si>
  <si>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</si>
  <si>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</si>
  <si>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</si>
  <si>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</si>
  <si>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</si>
  <si>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</si>
  <si>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</si>
  <si>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</si>
  <si>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</si>
  <si>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</si>
  <si>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</si>
  <si>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</si>
  <si>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</si>
  <si>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</si>
  <si>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</si>
  <si>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</si>
  <si>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</si>
  <si>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</si>
  <si>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</si>
  <si>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</si>
  <si>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</si>
  <si>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</si>
  <si>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</si>
  <si>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</si>
  <si>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</si>
  <si>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</si>
  <si>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</si>
  <si>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</si>
  <si>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</si>
  <si>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</si>
  <si>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</si>
  <si>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</si>
  <si>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</si>
  <si>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</si>
  <si>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</si>
  <si>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</si>
  <si>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</si>
  <si>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</si>
  <si>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</si>
  <si>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</si>
  <si>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</si>
  <si>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</si>
  <si>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</si>
  <si>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</si>
  <si>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</si>
  <si>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</si>
  <si>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</si>
  <si>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</si>
  <si>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</si>
  <si>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</si>
  <si>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</si>
  <si>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</si>
  <si>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</si>
  <si>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</si>
  <si>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</si>
  <si>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</si>
  <si>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</si>
  <si>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</si>
  <si>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</si>
  <si>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</si>
  <si>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</si>
  <si>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</si>
  <si>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</si>
  <si>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</si>
  <si>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</si>
  <si>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</si>
  <si>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</si>
  <si>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</si>
  <si>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</si>
  <si>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</si>
  <si>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</si>
  <si>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</si>
  <si>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</si>
  <si>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</si>
  <si>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</si>
  <si>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</si>
  <si>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</si>
  <si>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</si>
  <si>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</si>
  <si>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</si>
  <si>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</si>
  <si>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</si>
  <si>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</si>
  <si>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</si>
  <si>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</si>
  <si>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</si>
  <si>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</si>
  <si>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</si>
  <si>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</si>
  <si>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</si>
  <si>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</si>
  <si>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</si>
  <si>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</si>
  <si>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</si>
  <si>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</si>
  <si>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</si>
  <si>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</si>
  <si>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</si>
  <si>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</si>
  <si>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</si>
  <si>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</si>
  <si>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</si>
  <si>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</si>
  <si>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</si>
  <si>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</si>
  <si>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</si>
  <si>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</si>
  <si>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</si>
  <si>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</si>
  <si>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</si>
  <si>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</si>
  <si>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</si>
  <si>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</si>
  <si>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</si>
  <si>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</si>
  <si>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</si>
  <si>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</si>
  <si>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</si>
  <si>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</si>
  <si>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</si>
  <si>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</si>
  <si>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</si>
  <si>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</si>
  <si>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</si>
  <si>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</si>
  <si>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</si>
  <si>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</si>
  <si>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</si>
  <si>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</si>
  <si>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</si>
  <si>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</si>
  <si>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</si>
  <si>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</si>
  <si>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</si>
  <si>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</si>
  <si>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</si>
  <si>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</si>
  <si>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</si>
  <si>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</si>
  <si>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</si>
  <si>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</si>
  <si>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</si>
  <si>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</si>
  <si>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</si>
  <si>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</si>
  <si>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</si>
  <si>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</si>
  <si>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</si>
  <si>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</si>
  <si>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</si>
  <si>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</si>
  <si>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</si>
  <si>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</si>
  <si>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</si>
  <si>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</si>
  <si>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</si>
  <si>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</si>
  <si>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</si>
  <si>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</si>
  <si>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</si>
  <si>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</si>
  <si>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</si>
  <si>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</si>
  <si>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</si>
  <si>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</si>
  <si>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</si>
  <si>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</si>
  <si>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</si>
  <si>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</si>
  <si>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</si>
  <si>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</si>
  <si>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</si>
  <si>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</si>
  <si>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</si>
  <si>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</si>
  <si>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</si>
  <si>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</si>
  <si>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</si>
  <si>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</si>
  <si>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</si>
  <si>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</si>
  <si>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</si>
  <si>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</si>
  <si>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</si>
  <si>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</si>
  <si>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</si>
  <si>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</si>
  <si>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</si>
  <si>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</si>
  <si>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</si>
  <si>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</si>
  <si>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</si>
  <si>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</si>
  <si>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</si>
  <si>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</si>
  <si>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</si>
  <si>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</si>
  <si>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</si>
  <si>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</si>
  <si>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</si>
  <si>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</si>
  <si>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</si>
  <si>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</si>
  <si>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</si>
  <si>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</si>
  <si>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</si>
  <si>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</si>
  <si>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</si>
  <si>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</si>
  <si>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</si>
  <si>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</si>
  <si>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</si>
  <si>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</si>
  <si>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</si>
  <si>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</si>
  <si>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</si>
  <si>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</si>
  <si>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</si>
  <si>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</si>
  <si>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</si>
  <si>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</si>
  <si>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</si>
  <si>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</si>
  <si>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</si>
  <si>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</si>
  <si>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</si>
  <si>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</si>
  <si>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</si>
  <si>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</si>
  <si>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</si>
  <si>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</si>
  <si>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</si>
  <si>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</si>
  <si>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</si>
  <si>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</si>
  <si>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</si>
  <si>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</si>
  <si>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</si>
  <si>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</si>
  <si>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</si>
  <si>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</si>
  <si>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</si>
  <si>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</si>
  <si>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</si>
  <si>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</si>
  <si>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</si>
  <si>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</si>
  <si>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</si>
  <si>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</si>
  <si>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</si>
  <si>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</si>
  <si>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</si>
  <si>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</si>
  <si>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</si>
  <si>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</si>
  <si>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</si>
  <si>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</si>
  <si>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</si>
  <si>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</si>
  <si>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</si>
  <si>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</si>
  <si>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</si>
  <si>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</si>
  <si>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</si>
  <si>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</si>
  <si>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</si>
  <si>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</si>
  <si>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</si>
  <si>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</si>
  <si>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</si>
  <si>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</si>
  <si>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</si>
  <si>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</si>
  <si>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</si>
  <si>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</si>
  <si>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</si>
  <si>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</si>
  <si>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</si>
  <si>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</si>
  <si>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</si>
  <si>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</si>
  <si>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</si>
  <si>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</si>
  <si>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</si>
  <si>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</si>
  <si>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</si>
  <si>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</si>
  <si>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</si>
  <si>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</si>
  <si>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</si>
  <si>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</si>
  <si>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</si>
  <si>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</si>
  <si>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</si>
  <si>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</si>
  <si>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</si>
  <si>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</si>
  <si>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</si>
  <si>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</si>
  <si>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</si>
  <si>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</si>
  <si>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</si>
  <si>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</si>
  <si>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</si>
  <si>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</si>
  <si>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</si>
  <si>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</si>
  <si>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</si>
  <si>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</si>
  <si>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</si>
  <si>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</si>
  <si>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</si>
  <si>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</si>
  <si>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</si>
  <si>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</si>
  <si>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</si>
  <si>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</si>
  <si>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</si>
  <si>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</si>
  <si>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</si>
  <si>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</si>
  <si>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</si>
  <si>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</si>
  <si>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</si>
  <si>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</si>
  <si>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</si>
  <si>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</si>
  <si>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</si>
  <si>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</si>
  <si>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</si>
  <si>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</si>
  <si>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</si>
  <si>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</si>
  <si>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</si>
  <si>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</si>
  <si>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</si>
  <si>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</si>
  <si>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</si>
  <si>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</si>
  <si>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</si>
  <si>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</si>
  <si>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</si>
  <si>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</si>
  <si>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</si>
  <si>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</si>
  <si>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</si>
  <si>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</si>
  <si>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</si>
  <si>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</si>
  <si>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</si>
  <si>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</si>
  <si>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</si>
  <si>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</si>
  <si>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</si>
  <si>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</si>
  <si>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</si>
  <si>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</si>
  <si>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</si>
  <si>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</si>
  <si>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</si>
  <si>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</si>
  <si>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</si>
  <si>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</si>
  <si>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</si>
  <si>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</si>
  <si>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</si>
  <si>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</si>
  <si>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</si>
  <si>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</si>
  <si>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</si>
  <si>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</si>
  <si>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</si>
  <si>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</si>
  <si>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</si>
  <si>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</si>
  <si>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</si>
  <si>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</si>
  <si>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</si>
  <si>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</si>
  <si>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</si>
  <si>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</si>
  <si>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</si>
  <si>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</si>
  <si>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</si>
  <si>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</si>
  <si>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</si>
  <si>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</si>
  <si>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</si>
  <si>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</si>
  <si>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</si>
  <si>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</si>
  <si>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</si>
  <si>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</si>
  <si>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</si>
  <si>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</si>
  <si>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</si>
  <si>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</si>
  <si>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</si>
  <si>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</si>
  <si>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</si>
  <si>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</si>
  <si>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</si>
  <si>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</si>
  <si>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</si>
  <si>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</si>
  <si>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</si>
  <si>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</si>
  <si>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</si>
  <si>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</si>
  <si>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</si>
  <si>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</si>
  <si>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</si>
  <si>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</si>
  <si>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</si>
  <si>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</si>
  <si>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</si>
  <si>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</si>
  <si>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</si>
  <si>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</si>
  <si>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</si>
  <si>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</si>
  <si>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</si>
  <si>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</si>
  <si>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</si>
  <si>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</si>
  <si>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</si>
  <si>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</si>
  <si>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</si>
  <si>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</si>
  <si>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</si>
  <si>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</si>
  <si>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</si>
  <si>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</si>
  <si>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</si>
  <si>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</si>
  <si>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</si>
  <si>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</si>
  <si>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</si>
  <si>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</si>
  <si>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</si>
  <si>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</si>
  <si>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</si>
  <si>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</si>
  <si>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</si>
  <si>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</si>
  <si>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</si>
  <si>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</si>
  <si>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</si>
  <si>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</si>
  <si>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</si>
  <si>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</si>
  <si>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</si>
  <si>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</si>
  <si>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</si>
  <si>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</si>
  <si>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</si>
  <si>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</si>
  <si>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</si>
  <si>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</si>
  <si>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</si>
  <si>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</si>
  <si>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</si>
  <si>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</si>
  <si>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</si>
  <si>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</si>
  <si>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</si>
  <si>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</si>
  <si>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</si>
  <si>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</si>
  <si>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</si>
  <si>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</si>
  <si>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</si>
  <si>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</si>
  <si>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</si>
  <si>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</si>
  <si>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</si>
  <si>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</si>
  <si>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</si>
  <si>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</si>
  <si>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</si>
  <si>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</si>
  <si>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</si>
  <si>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</si>
  <si>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</si>
  <si>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</si>
  <si>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</si>
  <si>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</si>
  <si>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</si>
  <si>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</si>
  <si>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</si>
  <si>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</si>
  <si>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</si>
  <si>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</si>
  <si>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</si>
  <si>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</si>
  <si>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</si>
  <si>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</si>
  <si>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</si>
  <si>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</si>
  <si>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</si>
  <si>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</si>
  <si>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</si>
  <si>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</si>
  <si>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</si>
  <si>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</si>
  <si>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</si>
  <si>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</si>
  <si>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</si>
  <si>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</si>
  <si>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</si>
  <si>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</si>
  <si>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</si>
  <si>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</si>
  <si>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</si>
  <si>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</si>
  <si>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</si>
  <si>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</si>
  <si>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</si>
  <si>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</si>
  <si>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</si>
  <si>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</si>
  <si>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</si>
  <si>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</si>
  <si>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</si>
  <si>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</si>
  <si>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</si>
  <si>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</si>
  <si>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</si>
  <si>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</si>
  <si>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</si>
  <si>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</si>
  <si>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</si>
  <si>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</si>
  <si>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</si>
  <si>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</si>
  <si>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</si>
  <si>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</si>
  <si>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</si>
  <si>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</si>
  <si>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</si>
  <si>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</si>
  <si>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</si>
  <si>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</si>
  <si>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</si>
  <si>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</si>
  <si>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</si>
  <si>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</si>
  <si>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</si>
  <si>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</si>
  <si>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</si>
  <si>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</si>
  <si>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</si>
  <si>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</si>
  <si>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</si>
  <si>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</si>
  <si>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</si>
  <si>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</si>
  <si>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</si>
  <si>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</si>
  <si>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</si>
  <si>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</si>
  <si>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</si>
  <si>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</si>
  <si>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</si>
  <si>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</si>
  <si>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</si>
  <si>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</si>
  <si>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</si>
  <si>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</si>
  <si>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</si>
  <si>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</si>
  <si>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</si>
  <si>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</si>
  <si>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</si>
  <si>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</si>
  <si>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</si>
  <si>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</si>
  <si>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</si>
  <si>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</si>
  <si>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</si>
  <si>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</si>
  <si>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</si>
  <si>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</si>
  <si>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</si>
  <si>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</si>
  <si>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</si>
  <si>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</si>
  <si>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</si>
  <si>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</si>
  <si>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</si>
  <si>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</si>
  <si>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</si>
  <si>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</si>
  <si>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</si>
  <si>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</si>
  <si>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</si>
  <si>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</si>
  <si>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</si>
  <si>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</si>
  <si>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</si>
  <si>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</si>
  <si>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</si>
  <si>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</si>
  <si>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</si>
  <si>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</si>
  <si>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</si>
  <si>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</si>
  <si>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</si>
  <si>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</si>
  <si>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</si>
  <si>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</si>
  <si>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</si>
  <si>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</si>
  <si>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</si>
  <si>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</si>
  <si>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</si>
  <si>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</si>
  <si>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</si>
  <si>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</si>
  <si>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</si>
  <si>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</si>
  <si>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</si>
  <si>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</si>
  <si>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</si>
  <si>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</si>
  <si>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</si>
  <si>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</si>
  <si>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</si>
  <si>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</si>
  <si>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</si>
  <si>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</si>
  <si>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</si>
  <si>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</si>
  <si>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</si>
  <si>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</si>
  <si>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</si>
  <si>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</si>
  <si>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</si>
  <si>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</si>
  <si>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</si>
  <si>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</si>
  <si>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</si>
  <si>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</si>
  <si>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</si>
  <si>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</si>
  <si>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</si>
  <si>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</si>
  <si>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</si>
  <si>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</si>
  <si>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</si>
  <si>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</si>
  <si>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</si>
  <si>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</si>
  <si>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</si>
  <si>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</si>
  <si>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</si>
  <si>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</si>
  <si>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</si>
  <si>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</si>
  <si>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</si>
  <si>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</si>
  <si>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</si>
  <si>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</si>
  <si>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</si>
  <si>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</si>
  <si>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</si>
  <si>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</si>
  <si>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</si>
  <si>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</si>
  <si>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</si>
  <si>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</si>
  <si>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</si>
  <si>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</si>
  <si>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</si>
  <si>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</si>
  <si>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</si>
  <si>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</si>
  <si>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</si>
  <si>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</si>
  <si>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</si>
  <si>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</si>
  <si>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</si>
  <si>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</si>
  <si>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</si>
  <si>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</si>
  <si>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</si>
  <si>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</si>
  <si>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</si>
  <si>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</si>
  <si>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</si>
  <si>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</si>
  <si>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</si>
  <si>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</si>
  <si>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</si>
  <si>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</si>
  <si>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</si>
  <si>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</si>
  <si>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</si>
  <si>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</si>
  <si>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</si>
  <si>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</si>
  <si>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</si>
  <si>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</si>
  <si>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</si>
  <si>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</si>
  <si>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</si>
  <si>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</si>
  <si>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</si>
  <si>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</si>
  <si>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</si>
  <si>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</si>
  <si>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</si>
  <si>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</si>
  <si>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</si>
  <si>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</si>
  <si>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</si>
  <si>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</si>
  <si>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</si>
  <si>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</si>
  <si>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</si>
  <si>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</si>
  <si>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</si>
  <si>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</si>
  <si>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</si>
  <si>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</si>
  <si>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</si>
  <si>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</si>
  <si>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</si>
  <si>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</si>
  <si>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</si>
  <si>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</si>
  <si>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</si>
  <si>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</si>
  <si>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</si>
  <si>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</si>
  <si>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</si>
  <si>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</si>
  <si>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</si>
  <si>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</si>
  <si>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</si>
  <si>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</si>
  <si>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</si>
  <si>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</si>
  <si>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</si>
  <si>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</si>
  <si>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</si>
  <si>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</si>
  <si>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</si>
  <si>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</si>
  <si>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</si>
  <si>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</si>
  <si>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</si>
  <si>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</si>
  <si>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</si>
  <si>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</si>
  <si>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</si>
  <si>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</si>
  <si>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</si>
  <si>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</si>
  <si>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</si>
  <si>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</si>
  <si>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</si>
  <si>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</si>
  <si>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</si>
  <si>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</si>
  <si>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</si>
  <si>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</si>
  <si>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</si>
  <si>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</si>
  <si>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</si>
  <si>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</si>
  <si>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</si>
  <si>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</si>
  <si>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</si>
  <si>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</si>
  <si>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</si>
  <si>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</si>
  <si>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</si>
  <si>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</si>
  <si>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</si>
  <si>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</si>
  <si>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</si>
  <si>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</si>
  <si>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</si>
  <si>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</si>
  <si>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</si>
  <si>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</si>
  <si>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</si>
  <si>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</si>
  <si>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</si>
  <si>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</si>
  <si>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</si>
  <si>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</si>
  <si>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</si>
  <si>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</si>
  <si>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</si>
  <si>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</si>
  <si>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</si>
  <si>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</si>
  <si>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</si>
  <si>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</si>
  <si>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</si>
  <si>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</si>
  <si>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</si>
  <si>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</si>
  <si>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</si>
  <si>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</si>
  <si>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</si>
  <si>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</si>
  <si>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</si>
  <si>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</si>
  <si>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</si>
  <si>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</si>
  <si>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</si>
  <si>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</si>
  <si>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</si>
  <si>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</si>
  <si>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</si>
  <si>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</si>
  <si>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</si>
  <si>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</si>
  <si>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</si>
  <si>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</si>
  <si>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</si>
  <si>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</si>
  <si>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</si>
  <si>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</si>
  <si>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</si>
  <si>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</si>
  <si>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</si>
  <si>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</si>
  <si>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</si>
  <si>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</si>
  <si>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</si>
  <si>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</si>
  <si>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</si>
  <si>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</si>
  <si>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</si>
  <si>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</si>
  <si>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</si>
  <si>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</si>
  <si>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</si>
  <si>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</si>
  <si>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</si>
  <si>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</si>
  <si>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</si>
  <si>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</si>
  <si>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</si>
  <si>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</si>
  <si>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</si>
  <si>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</si>
  <si>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</si>
  <si>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</si>
  <si>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</si>
  <si>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</si>
  <si>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</si>
  <si>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</si>
  <si>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</si>
  <si>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</si>
  <si>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</si>
  <si>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</si>
  <si>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</si>
  <si>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</si>
  <si>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</si>
  <si>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</si>
  <si>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</si>
  <si>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</si>
  <si>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</si>
  <si>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</si>
  <si>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</si>
  <si>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</si>
  <si>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</si>
  <si>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</si>
  <si>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</si>
  <si>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</si>
  <si>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</si>
  <si>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</si>
  <si>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</si>
  <si>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</si>
  <si>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</si>
  <si>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</si>
  <si>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</si>
  <si>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</si>
  <si>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</si>
  <si>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</si>
  <si>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</si>
  <si>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</si>
  <si>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</si>
  <si>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</si>
  <si>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</si>
  <si>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</si>
  <si>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</si>
  <si>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</si>
  <si>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</si>
  <si>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</si>
  <si>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</si>
  <si>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</si>
  <si>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</si>
  <si>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</si>
  <si>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</si>
  <si>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</si>
  <si>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</si>
  <si>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</si>
  <si>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</si>
  <si>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</si>
  <si>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</si>
  <si>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</si>
  <si>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</si>
  <si>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</si>
  <si>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</si>
  <si>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</si>
  <si>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</si>
  <si>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</si>
  <si>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</si>
  <si>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</si>
  <si>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</si>
  <si>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</si>
  <si>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</si>
  <si>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</si>
  <si>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</si>
  <si>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</si>
  <si>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</si>
  <si>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</si>
  <si>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</si>
  <si>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</si>
  <si>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</si>
  <si>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</si>
  <si>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</si>
  <si>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</si>
  <si>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</si>
  <si>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</si>
  <si>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</si>
  <si>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</si>
  <si>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</si>
  <si>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</si>
  <si>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</si>
  <si>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</si>
  <si>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</si>
  <si>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</si>
  <si>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</si>
  <si>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</si>
  <si>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</si>
  <si>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</si>
  <si>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</si>
  <si>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</si>
  <si>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</si>
  <si>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</si>
  <si>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</si>
  <si>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</si>
  <si>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</si>
  <si>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</si>
  <si>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</si>
  <si>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</si>
  <si>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</si>
  <si>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</si>
  <si>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</si>
  <si>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</si>
  <si>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</si>
  <si>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</si>
  <si>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</si>
  <si>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</si>
  <si>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</si>
  <si>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</si>
  <si>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</si>
  <si>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</si>
  <si>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</si>
  <si>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</si>
  <si>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</si>
  <si>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</si>
  <si>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</si>
  <si>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</si>
  <si>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</si>
  <si>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</si>
  <si>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</si>
  <si>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</si>
  <si>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</si>
  <si>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</si>
  <si>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</si>
  <si>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</si>
  <si>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</si>
  <si>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</si>
  <si>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</si>
  <si>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</si>
  <si>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</si>
  <si>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</si>
  <si>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</si>
  <si>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</si>
  <si>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</si>
  <si>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</si>
  <si>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</si>
  <si>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</si>
  <si>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</si>
  <si>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</si>
  <si>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</si>
  <si>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</si>
  <si>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</si>
  <si>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</si>
  <si>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</si>
  <si>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</si>
  <si>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</si>
  <si>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</si>
  <si>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</si>
  <si>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</si>
  <si>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</si>
  <si>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</si>
  <si>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</si>
  <si>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</si>
  <si>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</si>
  <si>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</si>
  <si>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</si>
  <si>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</si>
  <si>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</si>
  <si>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</si>
  <si>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</si>
  <si>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</si>
  <si>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</si>
  <si>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</si>
  <si>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</si>
  <si>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</si>
  <si>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</si>
  <si>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</si>
  <si>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</si>
  <si>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</si>
  <si>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</si>
  <si>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</si>
  <si>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</si>
  <si>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</si>
  <si>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</si>
  <si>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</si>
  <si>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</si>
  <si>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</si>
  <si>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</si>
  <si>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</si>
  <si>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</si>
  <si>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</si>
  <si>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</si>
  <si>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</si>
  <si>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</si>
  <si>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</si>
  <si>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</si>
  <si>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</si>
  <si>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</si>
  <si>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</si>
  <si>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</si>
  <si>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</si>
  <si>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</si>
  <si>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</si>
  <si>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</si>
  <si>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</si>
  <si>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</si>
  <si>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</si>
  <si>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</si>
  <si>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</si>
  <si>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</si>
  <si>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</si>
  <si>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</si>
  <si>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</si>
  <si>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</si>
  <si>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</si>
  <si>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</si>
  <si>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</si>
  <si>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</si>
  <si>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</si>
  <si>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</si>
  <si>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</si>
  <si>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</si>
  <si>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</si>
  <si>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</si>
  <si>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</si>
  <si>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</si>
  <si>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</si>
  <si>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</si>
  <si>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</si>
  <si>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</si>
  <si>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</si>
  <si>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</si>
  <si>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</si>
  <si>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</si>
  <si>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</si>
  <si>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</si>
  <si>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</si>
  <si>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</si>
  <si>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</si>
  <si>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</si>
  <si>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</si>
  <si>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</si>
  <si>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</si>
  <si>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</si>
  <si>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</si>
  <si>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</si>
  <si>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</si>
  <si>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</si>
  <si>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</si>
  <si>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</si>
  <si>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</si>
  <si>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</si>
  <si>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</si>
  <si>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</si>
  <si>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</si>
  <si>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</si>
  <si>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</si>
  <si>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</si>
  <si>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</si>
  <si>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</si>
  <si>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</si>
  <si>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</si>
  <si>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</si>
  <si>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</si>
  <si>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</si>
  <si>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</si>
  <si>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</si>
  <si>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</si>
  <si>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</si>
  <si>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</si>
  <si>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</si>
  <si>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</si>
  <si>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</si>
  <si>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</si>
  <si>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</si>
  <si>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</si>
  <si>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</si>
  <si>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</si>
  <si>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</si>
  <si>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</si>
  <si>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</si>
  <si>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</si>
  <si>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</si>
  <si>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</si>
  <si>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</si>
  <si>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</si>
  <si>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</si>
  <si>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</si>
  <si>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</si>
  <si>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</si>
  <si>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</si>
  <si>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</si>
  <si>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</si>
  <si>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</si>
  <si>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</si>
  <si>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</si>
  <si>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</si>
  <si>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</si>
  <si>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</si>
  <si>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</si>
  <si>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</si>
  <si>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</si>
  <si>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</si>
  <si>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</si>
  <si>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</si>
  <si>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</si>
  <si>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</si>
  <si>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</si>
  <si>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</si>
  <si>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</si>
  <si>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</si>
  <si>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</si>
  <si>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</si>
  <si>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</si>
  <si>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</si>
  <si>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</si>
  <si>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</si>
  <si>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</si>
  <si>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</si>
  <si>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</si>
  <si>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</si>
  <si>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</si>
  <si>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</si>
  <si>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</si>
  <si>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</si>
  <si>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</si>
  <si>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</si>
  <si>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</si>
  <si>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</si>
  <si>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</si>
  <si>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</si>
  <si>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</si>
  <si>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</si>
  <si>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</si>
  <si>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</si>
  <si>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</si>
  <si>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</si>
  <si>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</si>
  <si>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</si>
  <si>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</si>
  <si>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</si>
  <si>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</si>
  <si>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</si>
  <si>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</si>
  <si>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</si>
  <si>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</si>
  <si>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</si>
  <si>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</si>
  <si>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</si>
  <si>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</si>
  <si>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</si>
  <si>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</si>
  <si>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</si>
  <si>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</si>
  <si>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</si>
  <si>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</si>
  <si>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</si>
  <si>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</si>
  <si>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</si>
  <si>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</si>
  <si>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</si>
  <si>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</si>
  <si>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</si>
  <si>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</si>
  <si>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</si>
  <si>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</si>
  <si>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</si>
  <si>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</si>
  <si>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</si>
  <si>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</si>
  <si>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</si>
  <si>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</si>
  <si>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</si>
  <si>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</si>
  <si>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</si>
  <si>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</si>
  <si>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</si>
  <si>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</si>
  <si>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</si>
  <si>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</si>
  <si>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</si>
  <si>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</si>
  <si>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</si>
  <si>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</si>
  <si>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</si>
  <si>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</si>
  <si>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</si>
  <si>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</si>
  <si>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</si>
  <si>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</si>
  <si>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</si>
  <si>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</si>
  <si>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</si>
  <si>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</si>
  <si>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</si>
  <si>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</si>
  <si>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</si>
  <si>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</si>
  <si>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</si>
  <si>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</si>
  <si>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</si>
  <si>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</si>
  <si>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</si>
  <si>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</si>
  <si>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</si>
  <si>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</si>
  <si>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</si>
  <si>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</si>
  <si>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</si>
  <si>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</si>
  <si>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</si>
  <si>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</si>
  <si>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</si>
  <si>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</si>
  <si>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</si>
  <si>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</si>
  <si>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</si>
  <si>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</si>
  <si>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</si>
  <si>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</si>
  <si>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</si>
  <si>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</si>
  <si>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</si>
  <si>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</si>
  <si>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</si>
  <si>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</si>
  <si>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</si>
  <si>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</si>
  <si>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</si>
  <si>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</si>
  <si>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</si>
  <si>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</si>
  <si>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</si>
  <si>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</si>
  <si>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</si>
  <si>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</si>
  <si>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</si>
  <si>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</si>
  <si>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</si>
  <si>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</si>
  <si>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</si>
  <si>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</si>
  <si>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</si>
  <si>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</si>
  <si>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</si>
  <si>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</si>
  <si>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</si>
  <si>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</si>
  <si>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</si>
  <si>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</si>
  <si>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</si>
  <si>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</si>
  <si>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</si>
  <si>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</si>
  <si>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</si>
  <si>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</si>
  <si>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</si>
  <si>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</si>
  <si>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</si>
  <si>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</si>
  <si>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</si>
  <si>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</si>
  <si>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</si>
  <si>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</si>
  <si>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</si>
  <si>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</si>
  <si>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</si>
  <si>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</si>
  <si>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</si>
  <si>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</si>
  <si>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</si>
  <si>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</si>
  <si>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</si>
  <si>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</si>
  <si>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</si>
  <si>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</si>
  <si>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</si>
  <si>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</si>
  <si>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</si>
  <si>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</si>
  <si>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</si>
  <si>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</si>
  <si>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</si>
  <si>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</si>
  <si>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</si>
  <si>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</si>
  <si>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</si>
  <si>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</si>
  <si>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</si>
  <si>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</si>
  <si>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</si>
  <si>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</si>
  <si>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</si>
  <si>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</si>
  <si>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</si>
  <si>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</si>
  <si>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</si>
  <si>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</si>
  <si>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</si>
  <si>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</si>
  <si>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</si>
  <si>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</si>
  <si>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</si>
  <si>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</si>
  <si>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</si>
  <si>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</si>
  <si>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</si>
  <si>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</si>
  <si>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</si>
  <si>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</si>
  <si>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</si>
  <si>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</si>
  <si>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</si>
  <si>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</si>
  <si>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</si>
  <si>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</si>
  <si>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</si>
  <si>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</si>
  <si>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</si>
  <si>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</si>
  <si>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</si>
  <si>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</si>
  <si>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</si>
  <si>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</si>
  <si>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</si>
  <si>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</si>
  <si>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</si>
  <si>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</si>
  <si>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</si>
  <si>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</si>
  <si>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</si>
  <si>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</si>
  <si>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</si>
  <si>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</si>
  <si>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</si>
  <si>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</si>
  <si>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</si>
  <si>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</si>
  <si>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</si>
  <si>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</si>
  <si>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</si>
  <si>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</si>
  <si>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</si>
  <si>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</si>
  <si>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</si>
  <si>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</si>
  <si>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</si>
  <si>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</si>
  <si>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</si>
  <si>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</si>
  <si>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</si>
  <si>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</si>
  <si>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</si>
  <si>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</si>
  <si>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</si>
  <si>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</si>
  <si>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</si>
  <si>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</si>
  <si>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</si>
  <si>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</si>
  <si>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</si>
  <si>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</si>
  <si>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</si>
  <si>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</si>
  <si>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</si>
  <si>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</si>
  <si>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</si>
  <si>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</si>
  <si>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</si>
  <si>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</si>
  <si>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</si>
  <si>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</si>
  <si>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</si>
  <si>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</si>
  <si>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</si>
  <si>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</si>
  <si>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</si>
  <si>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</si>
  <si>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</si>
  <si>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</si>
  <si>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</si>
  <si>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</si>
  <si>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</si>
  <si>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</si>
  <si>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</si>
  <si>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</si>
  <si>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</si>
  <si>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</si>
  <si>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</si>
  <si>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</si>
  <si>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</si>
  <si>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</si>
  <si>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</si>
  <si>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</si>
  <si>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</si>
  <si>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</si>
  <si>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</si>
  <si>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</si>
  <si>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</si>
  <si>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</si>
  <si>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</si>
  <si>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</si>
  <si>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</si>
  <si>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</si>
  <si>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</si>
  <si>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</si>
  <si>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</si>
  <si>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</si>
  <si>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</si>
  <si>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</si>
  <si>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</si>
  <si>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</si>
  <si>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</si>
  <si>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</si>
  <si>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</si>
  <si>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</si>
  <si>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</si>
  <si>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</si>
  <si>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</si>
  <si>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</si>
  <si>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</si>
  <si>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</si>
  <si>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</si>
  <si>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</si>
  <si>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</si>
  <si>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</si>
  <si>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</si>
  <si>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</si>
  <si>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</si>
  <si>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</si>
  <si>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</si>
  <si>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</si>
  <si>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</si>
  <si>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</si>
  <si>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</si>
  <si>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</si>
  <si>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</si>
  <si>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</si>
  <si>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</si>
  <si>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</si>
  <si>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</si>
  <si>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</si>
  <si>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</si>
  <si>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</si>
  <si>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</si>
  <si>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</si>
  <si>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</si>
  <si>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</si>
  <si>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</si>
  <si>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</si>
  <si>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</si>
  <si>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</si>
  <si>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</si>
  <si>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</si>
  <si>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</si>
  <si>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</si>
  <si>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</si>
  <si>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</si>
  <si>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</si>
  <si>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</si>
  <si>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</si>
  <si>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</si>
  <si>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</si>
  <si>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</si>
  <si>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</si>
  <si>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</si>
  <si>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</si>
  <si>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</si>
  <si>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</si>
  <si>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</si>
  <si>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</si>
  <si>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</si>
  <si>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</si>
  <si>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</si>
  <si>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</si>
  <si>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</si>
  <si>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</si>
  <si>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</si>
  <si>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</si>
  <si>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</si>
  <si>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</si>
  <si>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</si>
  <si>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</si>
  <si>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</si>
  <si>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</si>
  <si>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</si>
  <si>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</si>
  <si>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</si>
  <si>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</si>
  <si>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</si>
  <si>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</si>
  <si>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</si>
  <si>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</si>
  <si>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</si>
  <si>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</si>
  <si>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</si>
  <si>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</si>
  <si>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</si>
  <si>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</si>
  <si>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</si>
  <si>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</si>
  <si>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</si>
  <si>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</si>
  <si>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</si>
  <si>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</si>
  <si>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</si>
  <si>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</si>
  <si>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</si>
  <si>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</si>
  <si>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</si>
  <si>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</si>
  <si>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</si>
  <si>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</si>
  <si>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</si>
  <si>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</si>
  <si>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</si>
  <si>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</si>
  <si>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</si>
  <si>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</si>
  <si>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</si>
  <si>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</si>
  <si>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</si>
  <si>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</si>
  <si>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</si>
  <si>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</si>
  <si>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</si>
  <si>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</si>
  <si>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</si>
  <si>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</si>
  <si>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</si>
  <si>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</si>
  <si>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</si>
  <si>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</si>
  <si>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</si>
  <si>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</si>
  <si>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</si>
  <si>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</si>
  <si>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</si>
  <si>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</si>
  <si>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</si>
  <si>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</si>
  <si>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</si>
  <si>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</si>
  <si>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</si>
  <si>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</si>
  <si>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</si>
  <si>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</si>
  <si>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</si>
  <si>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</si>
  <si>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</si>
  <si>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</si>
  <si>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</si>
  <si>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</si>
  <si>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</si>
  <si>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</si>
  <si>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</si>
  <si>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</si>
  <si>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</si>
  <si>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</si>
  <si>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</si>
  <si>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</si>
  <si>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</si>
  <si>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</si>
  <si>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</si>
  <si>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</si>
  <si>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</si>
  <si>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</si>
  <si>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</si>
  <si>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</si>
  <si>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</si>
  <si>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</si>
  <si>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</si>
  <si>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</si>
  <si>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</si>
  <si>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</si>
  <si>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</si>
  <si>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</si>
  <si>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</si>
  <si>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</si>
  <si>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</si>
  <si>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</si>
  <si>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</si>
  <si>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</si>
  <si>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</si>
  <si>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</si>
  <si>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</si>
  <si>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</si>
  <si>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</si>
  <si>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</si>
  <si>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</si>
  <si>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</si>
  <si>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</si>
  <si>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</si>
  <si>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</si>
  <si>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</si>
  <si>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</si>
  <si>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</si>
  <si>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</si>
  <si>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</si>
  <si>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</si>
  <si>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</si>
  <si>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</si>
  <si>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</si>
  <si>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</si>
  <si>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</si>
  <si>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</si>
  <si>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</si>
  <si>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</si>
  <si>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</si>
  <si>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</si>
  <si>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</si>
  <si>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</si>
  <si>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</si>
  <si>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</si>
  <si>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</si>
  <si>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</si>
  <si>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</si>
  <si>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</si>
  <si>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</si>
  <si>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</si>
  <si>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</si>
  <si>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</si>
  <si>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</si>
  <si>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</si>
  <si>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</si>
  <si>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</si>
  <si>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</si>
  <si>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</si>
  <si>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</si>
  <si>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</si>
  <si>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</si>
  <si>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</si>
  <si>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</si>
  <si>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</si>
  <si>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</si>
  <si>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</si>
  <si>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</si>
  <si>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</si>
  <si>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</si>
  <si>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</si>
  <si>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</si>
  <si>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</si>
  <si>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</si>
  <si>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</si>
  <si>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</si>
  <si>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</si>
  <si>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</si>
  <si>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</si>
  <si>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</si>
  <si>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</si>
  <si>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</si>
  <si>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</si>
  <si>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</si>
  <si>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</si>
  <si>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</si>
  <si>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</si>
  <si>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</si>
  <si>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</si>
  <si>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</si>
  <si>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</si>
  <si>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</si>
  <si>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</si>
  <si>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</si>
  <si>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</si>
  <si>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</si>
  <si>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</si>
  <si>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</si>
  <si>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</si>
  <si>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</si>
  <si>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</si>
  <si>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</si>
  <si>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</si>
  <si>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</si>
  <si>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</si>
  <si>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</si>
  <si>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</si>
  <si>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</si>
  <si>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</si>
  <si>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</si>
  <si>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</si>
  <si>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</si>
  <si>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</si>
  <si>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</si>
  <si>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</si>
  <si>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</si>
  <si>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</si>
  <si>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</si>
  <si>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</si>
  <si>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</si>
  <si>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</si>
  <si>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</si>
  <si>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</si>
  <si>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</si>
  <si>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</si>
  <si>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</si>
  <si>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</si>
  <si>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</si>
  <si>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</si>
  <si>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</si>
  <si>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</si>
  <si>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</si>
  <si>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</si>
  <si>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</si>
  <si>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</si>
  <si>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</si>
  <si>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</si>
  <si>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</si>
  <si>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</si>
  <si>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</si>
  <si>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</si>
  <si>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</si>
  <si>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</si>
  <si>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</si>
  <si>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</si>
  <si>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</si>
  <si>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</si>
  <si>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</si>
  <si>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</si>
  <si>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</si>
  <si>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</si>
  <si>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</si>
  <si>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</si>
  <si>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</si>
  <si>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</si>
  <si>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</si>
  <si>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</si>
  <si>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</si>
  <si>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</si>
  <si>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</si>
  <si>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</si>
  <si>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</si>
  <si>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</si>
  <si>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</si>
  <si>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</si>
  <si>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</si>
  <si>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</si>
  <si>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</si>
  <si>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</si>
  <si>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</si>
  <si>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</si>
  <si>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</si>
  <si>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</si>
  <si>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</si>
  <si>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</si>
  <si>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</si>
  <si>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</si>
  <si>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</si>
  <si>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</si>
  <si>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</si>
  <si>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</si>
  <si>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</si>
  <si>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</si>
  <si>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</si>
  <si>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</si>
  <si>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</si>
  <si>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</si>
  <si>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</si>
  <si>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</si>
  <si>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</si>
  <si>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</si>
  <si>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</si>
  <si>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</si>
  <si>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</si>
  <si>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</si>
  <si>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</si>
  <si>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</si>
  <si>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</si>
  <si>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</si>
  <si>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</si>
  <si>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</si>
  <si>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</si>
  <si>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</si>
  <si>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</si>
  <si>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</si>
  <si>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</si>
  <si>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</si>
  <si>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</si>
  <si>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</si>
  <si>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</si>
  <si>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</si>
  <si>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</si>
  <si>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</si>
  <si>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</si>
  <si>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</si>
  <si>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</si>
  <si>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</si>
  <si>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</si>
  <si>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</si>
  <si>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</si>
  <si>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</si>
  <si>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</si>
  <si>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</si>
  <si>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</si>
  <si>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</si>
  <si>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</si>
  <si>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</si>
  <si>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</si>
  <si>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</si>
  <si>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</si>
  <si>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</si>
  <si>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</si>
  <si>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</si>
  <si>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</si>
  <si>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</si>
  <si>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</si>
  <si>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</si>
  <si>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</si>
  <si>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</si>
  <si>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</si>
  <si>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</si>
  <si>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</si>
  <si>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</si>
  <si>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</si>
  <si>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</si>
  <si>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</si>
  <si>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</si>
  <si>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</si>
  <si>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</si>
  <si>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</si>
  <si>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</si>
  <si>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</si>
  <si>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</si>
  <si>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</si>
  <si>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</si>
  <si>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</si>
  <si>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</si>
  <si>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</si>
  <si>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</si>
  <si>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</si>
  <si>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</si>
  <si>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</si>
  <si>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</si>
  <si>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</si>
  <si>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</si>
  <si>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</si>
  <si>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</si>
  <si>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</si>
  <si>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</si>
  <si>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</si>
  <si>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</si>
  <si>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</si>
  <si>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</si>
  <si>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</si>
  <si>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</si>
  <si>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</si>
  <si>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</si>
  <si>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</si>
  <si>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</si>
  <si>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</si>
  <si>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</si>
  <si>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</si>
  <si>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</si>
  <si>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</si>
  <si>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</si>
  <si>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</si>
  <si>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</si>
  <si>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</si>
  <si>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</si>
  <si>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</si>
  <si>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</si>
  <si>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</si>
  <si>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</si>
  <si>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</si>
  <si>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</si>
  <si>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</si>
  <si>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</si>
  <si>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</si>
  <si>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</si>
  <si>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</si>
  <si>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</si>
  <si>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</si>
  <si>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</si>
  <si>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</si>
  <si>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</si>
  <si>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</si>
  <si>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</si>
  <si>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</si>
  <si>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</si>
  <si>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</si>
  <si>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</si>
  <si>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</si>
  <si>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</si>
  <si>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</si>
  <si>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</si>
  <si>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</si>
  <si>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</si>
  <si>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</si>
  <si>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</si>
  <si>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</si>
  <si>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</si>
  <si>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</si>
  <si>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</si>
  <si>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</si>
  <si>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</si>
  <si>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</si>
  <si>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</si>
  <si>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</si>
  <si>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</si>
  <si>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</si>
  <si>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</si>
  <si>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</si>
  <si>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</si>
  <si>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</si>
  <si>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</si>
  <si>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</si>
  <si>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</si>
  <si>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</si>
  <si>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</si>
  <si>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</si>
  <si>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</si>
  <si>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</si>
  <si>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</si>
  <si>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</si>
  <si>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</si>
  <si>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</si>
  <si>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</si>
  <si>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</si>
  <si>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</si>
  <si>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</si>
  <si>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</si>
  <si>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</si>
  <si>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</si>
  <si>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</si>
  <si>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</si>
  <si>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</si>
  <si>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</si>
  <si>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</si>
  <si>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</si>
  <si>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</si>
  <si>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</si>
  <si>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</si>
  <si>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</si>
  <si>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</si>
  <si>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</si>
  <si>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</si>
  <si>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</si>
  <si>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</si>
  <si>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</si>
  <si>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</si>
  <si>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</si>
  <si>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</si>
  <si>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</si>
  <si>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</si>
  <si>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</si>
  <si>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</si>
  <si>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</si>
  <si>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</si>
  <si>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</si>
  <si>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</si>
  <si>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</si>
  <si>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</si>
  <si>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</si>
  <si>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</si>
  <si>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</si>
  <si>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</si>
  <si>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</si>
  <si>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</si>
  <si>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</si>
  <si>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</si>
  <si>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</si>
  <si>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</si>
  <si>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</si>
  <si>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</si>
  <si>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</si>
  <si>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</si>
  <si>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</si>
  <si>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</si>
  <si>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</si>
  <si>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</si>
  <si>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</si>
  <si>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</si>
  <si>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</si>
  <si>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</si>
  <si>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</si>
  <si>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</si>
  <si>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</si>
  <si>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</si>
  <si>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</si>
  <si>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</si>
  <si>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</si>
  <si>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</si>
  <si>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</si>
  <si>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</si>
  <si>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</si>
  <si>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</si>
  <si>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</si>
  <si>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</si>
  <si>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</si>
  <si>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</si>
  <si>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</si>
  <si>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</si>
  <si>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</si>
  <si>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</si>
  <si>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</si>
  <si>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</si>
  <si>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</si>
  <si>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</si>
  <si>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</si>
  <si>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</si>
  <si>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</si>
  <si>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</si>
  <si>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</si>
  <si>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</si>
  <si>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</si>
  <si>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</si>
  <si>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</si>
  <si>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</si>
  <si>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</si>
  <si>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</si>
  <si>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</si>
  <si>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</si>
  <si>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</si>
  <si>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</si>
  <si>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</si>
  <si>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</si>
  <si>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</si>
  <si>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</si>
  <si>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</si>
  <si>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</si>
  <si>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</si>
  <si>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</si>
  <si>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</si>
  <si>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</si>
  <si>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</si>
  <si>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</si>
  <si>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</si>
  <si>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</si>
  <si>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</si>
  <si>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</si>
  <si>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</si>
  <si>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</si>
  <si>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</si>
  <si>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</si>
  <si>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</si>
  <si>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</si>
  <si>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</si>
  <si>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</si>
  <si>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</si>
  <si>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</si>
  <si>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</si>
  <si>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</si>
  <si>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</si>
  <si>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</si>
  <si>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</si>
  <si>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</si>
  <si>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</si>
  <si>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</si>
  <si>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</si>
  <si>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</si>
  <si>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</si>
  <si>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</si>
  <si>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</si>
  <si>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</si>
  <si>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</si>
  <si>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</si>
  <si>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</si>
  <si>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</si>
  <si>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</si>
  <si>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</si>
  <si>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</si>
  <si>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</si>
  <si>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</si>
  <si>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</si>
  <si>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</si>
  <si>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</si>
  <si>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</si>
  <si>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</si>
  <si>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</si>
  <si>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</si>
  <si>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</si>
  <si>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</si>
  <si>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</si>
  <si>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</si>
  <si>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</si>
  <si>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</si>
  <si>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</si>
  <si>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</si>
  <si>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</si>
  <si>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</si>
  <si>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</si>
  <si>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</si>
  <si>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</si>
  <si>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</si>
  <si>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</si>
  <si>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</si>
  <si>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</si>
  <si>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</si>
  <si>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</si>
  <si>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</si>
  <si>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</si>
  <si>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</si>
  <si>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</si>
  <si>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</si>
  <si>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</si>
  <si>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</si>
  <si>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</si>
  <si>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</si>
  <si>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</si>
  <si>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</si>
  <si>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</si>
  <si>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</si>
  <si>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</si>
  <si>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</si>
  <si>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</si>
  <si>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</si>
  <si>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</si>
  <si>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</si>
  <si>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</si>
  <si>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</si>
  <si>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</si>
  <si>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</si>
  <si>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</si>
  <si>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</si>
  <si>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</si>
  <si>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</si>
  <si>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</si>
  <si>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</si>
  <si>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</si>
  <si>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</si>
  <si>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</si>
  <si>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</si>
  <si>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</si>
  <si>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</si>
  <si>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</si>
  <si>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</si>
  <si>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</si>
  <si>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</si>
  <si>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</si>
  <si>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</si>
  <si>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</si>
  <si>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</si>
  <si>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</si>
  <si>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</si>
  <si>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</si>
  <si>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</si>
  <si>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</si>
  <si>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</si>
  <si>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</si>
  <si>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</si>
  <si>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</si>
  <si>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</si>
  <si>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</si>
  <si>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</si>
  <si>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</si>
  <si>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</si>
  <si>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</si>
  <si>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</si>
  <si>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</si>
  <si>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</si>
  <si>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</si>
  <si>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</si>
  <si>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</si>
  <si>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</si>
  <si>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</si>
  <si>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</si>
  <si>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</si>
  <si>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</si>
  <si>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</si>
  <si>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</si>
  <si>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</si>
  <si>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</si>
  <si>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</si>
  <si>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</si>
  <si>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</si>
  <si>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</si>
  <si>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</si>
  <si>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</si>
  <si>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</si>
  <si>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</si>
  <si>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</si>
  <si>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</si>
  <si>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</si>
  <si>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</si>
  <si>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</si>
  <si>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</si>
  <si>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</si>
  <si>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</si>
  <si>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</si>
  <si>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</si>
  <si>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</si>
  <si>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</si>
  <si>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</si>
  <si>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</si>
  <si>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</si>
  <si>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</si>
  <si>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</si>
  <si>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</si>
  <si>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</si>
  <si>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</si>
  <si>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</si>
  <si>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</si>
  <si>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</si>
  <si>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</si>
  <si>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</si>
  <si>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</si>
  <si>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</si>
  <si>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</si>
  <si>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</si>
  <si>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</si>
  <si>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</si>
  <si>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</si>
  <si>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</si>
  <si>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</si>
  <si>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</si>
  <si>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</si>
  <si>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</si>
  <si>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</si>
  <si>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</si>
  <si>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</si>
  <si>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</si>
  <si>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</si>
  <si>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</si>
  <si>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</si>
  <si>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</si>
  <si>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</si>
  <si>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</si>
  <si>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</si>
  <si>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</si>
  <si>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</si>
  <si>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</si>
  <si>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</si>
  <si>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</si>
  <si>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</si>
  <si>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</si>
  <si>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</si>
  <si>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</si>
  <si>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</si>
  <si>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</si>
  <si>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</si>
  <si>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</si>
  <si>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</si>
  <si>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</si>
  <si>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</si>
  <si>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</si>
  <si>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</si>
  <si>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</si>
  <si>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</si>
  <si>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</si>
  <si>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</si>
  <si>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</si>
  <si>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</si>
  <si>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</si>
  <si>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</si>
  <si>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</si>
  <si>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</si>
  <si>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</si>
  <si>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</si>
  <si>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</si>
  <si>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</si>
  <si>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</si>
  <si>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</si>
  <si>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</si>
  <si>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</si>
  <si>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</si>
  <si>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</si>
  <si>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</si>
  <si>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</si>
  <si>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</si>
  <si>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</si>
  <si>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</si>
  <si>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</si>
  <si>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</si>
  <si>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</si>
  <si>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</si>
  <si>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</si>
  <si>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</si>
  <si>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</si>
  <si>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</si>
  <si>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</si>
  <si>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</si>
  <si>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</si>
  <si>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</si>
  <si>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</si>
  <si>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</si>
  <si>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</si>
  <si>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</si>
  <si>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</si>
  <si>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</si>
  <si>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</si>
  <si>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</si>
  <si>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</si>
  <si>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</si>
  <si>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</si>
  <si>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</si>
  <si>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</si>
  <si>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</si>
  <si>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</si>
  <si>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</si>
  <si>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</si>
  <si>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</si>
  <si>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</si>
  <si>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</si>
  <si>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</si>
  <si>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</si>
  <si>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</si>
  <si>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</si>
  <si>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</si>
  <si>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</si>
  <si>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</si>
  <si>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</si>
  <si>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</si>
  <si>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</si>
  <si>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</si>
  <si>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</si>
  <si>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</si>
  <si>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</si>
  <si>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</si>
  <si>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</si>
  <si>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</si>
  <si>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</si>
  <si>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</si>
  <si>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</si>
  <si>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</si>
  <si>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</si>
  <si>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</si>
  <si>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</si>
  <si>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</si>
  <si>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</si>
  <si>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</si>
  <si>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</si>
  <si>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</si>
  <si>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</si>
  <si>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</si>
  <si>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</si>
  <si>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</si>
  <si>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</si>
  <si>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</si>
  <si>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</si>
  <si>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</si>
  <si>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</si>
  <si>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</si>
  <si>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</si>
  <si>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</si>
  <si>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</si>
  <si>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</si>
  <si>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</si>
  <si>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</si>
  <si>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</si>
  <si>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</si>
  <si>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</si>
  <si>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</si>
  <si>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</si>
  <si>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</si>
  <si>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</si>
  <si>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</si>
  <si>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</si>
  <si>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</si>
  <si>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</si>
  <si>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</si>
  <si>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</si>
  <si>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</si>
  <si>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</si>
  <si>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</si>
  <si>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</si>
  <si>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</si>
  <si>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</si>
  <si>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</si>
  <si>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</si>
  <si>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</si>
  <si>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</si>
  <si>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</si>
  <si>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</si>
  <si>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</si>
  <si>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</si>
  <si>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</si>
  <si>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</si>
  <si>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</si>
  <si>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</si>
  <si>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</si>
  <si>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</si>
  <si>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</si>
  <si>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</si>
  <si>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</si>
  <si>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</si>
  <si>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</si>
  <si>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</si>
  <si>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</si>
  <si>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</si>
  <si>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</si>
  <si>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</si>
  <si>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</si>
  <si>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</si>
  <si>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</si>
  <si>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</si>
  <si>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</si>
  <si>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</si>
  <si>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</si>
  <si>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</si>
  <si>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</si>
  <si>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</si>
  <si>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</si>
  <si>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</si>
  <si>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</si>
  <si>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</si>
  <si>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</si>
  <si>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</si>
  <si>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</si>
  <si>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</si>
  <si>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</si>
  <si>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</si>
  <si>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</si>
  <si>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</si>
  <si>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</si>
  <si>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</si>
  <si>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</si>
  <si>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</si>
  <si>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</si>
  <si>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</si>
  <si>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</si>
  <si>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</si>
  <si>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</si>
  <si>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</si>
  <si>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</si>
  <si>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</si>
  <si>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</si>
  <si>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</si>
  <si>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</si>
  <si>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</si>
  <si>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</si>
  <si>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</si>
  <si>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</si>
  <si>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</si>
  <si>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</si>
  <si>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</si>
  <si>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</si>
  <si>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</si>
  <si>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</si>
  <si>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</si>
  <si>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</si>
  <si>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</si>
  <si>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</si>
  <si>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</si>
  <si>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</si>
  <si>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</si>
  <si>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</si>
  <si>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</si>
  <si>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</si>
  <si>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</si>
  <si>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</si>
  <si>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</si>
  <si>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</si>
  <si>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</si>
  <si>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</si>
  <si>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</si>
  <si>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</si>
  <si>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</si>
  <si>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</si>
  <si>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</si>
  <si>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</si>
  <si>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</si>
  <si>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</si>
  <si>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</si>
  <si>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</si>
  <si>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</si>
  <si>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</si>
  <si>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</si>
  <si>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</si>
  <si>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</si>
  <si>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</si>
  <si>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</si>
  <si>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</si>
  <si>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</si>
  <si>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</si>
  <si>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</si>
  <si>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</si>
  <si>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</si>
  <si>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</si>
  <si>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</si>
  <si>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</si>
  <si>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</si>
  <si>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</si>
  <si>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</si>
  <si>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</si>
  <si>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</si>
  <si>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</si>
  <si>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</si>
  <si>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</si>
  <si>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</si>
  <si>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</si>
  <si>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</si>
  <si>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</si>
  <si>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</si>
  <si>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</si>
  <si>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</si>
  <si>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</si>
  <si>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</si>
  <si>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</si>
  <si>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</si>
  <si>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</si>
  <si>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</si>
  <si>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</si>
  <si>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</si>
  <si>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</si>
  <si>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</si>
  <si>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</si>
  <si>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</si>
  <si>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</si>
  <si>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</si>
  <si>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</si>
  <si>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</si>
  <si>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</si>
  <si>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</si>
  <si>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</si>
  <si>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</si>
  <si>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</si>
  <si>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</si>
  <si>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</si>
  <si>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</si>
  <si>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</si>
  <si>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</si>
  <si>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</si>
  <si>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</si>
  <si>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</si>
  <si>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</si>
  <si>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</si>
  <si>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</si>
  <si>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</si>
  <si>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</si>
  <si>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</si>
  <si>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</si>
  <si>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</si>
  <si>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</si>
  <si>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</si>
  <si>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</si>
  <si>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</si>
  <si>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</si>
  <si>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</si>
  <si>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</si>
  <si>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</si>
  <si>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</si>
  <si>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</si>
  <si>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</si>
  <si>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</si>
  <si>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</si>
  <si>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</si>
  <si>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</si>
  <si>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</si>
  <si>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</si>
  <si>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</si>
  <si>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</si>
  <si>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</si>
  <si>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</si>
  <si>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</si>
  <si>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</si>
  <si>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</si>
  <si>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</si>
  <si>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</si>
  <si>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</si>
  <si>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</si>
  <si>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</si>
  <si>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</si>
  <si>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</si>
  <si>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</si>
  <si>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</si>
  <si>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</si>
  <si>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</si>
  <si>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</si>
  <si>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</si>
  <si>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</si>
  <si>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</si>
  <si>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</si>
  <si>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</si>
  <si>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</si>
  <si>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</si>
  <si>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</si>
  <si>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</si>
  <si>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</si>
  <si>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</si>
  <si>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</si>
  <si>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</si>
  <si>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</si>
  <si>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</si>
  <si>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</si>
  <si>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</si>
  <si>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</si>
  <si>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</si>
  <si>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</si>
  <si>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</si>
  <si>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</si>
  <si>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</si>
  <si>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</si>
  <si>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</si>
  <si>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</si>
  <si>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</si>
  <si>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</si>
  <si>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</si>
  <si>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</si>
  <si>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</si>
  <si>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</si>
  <si>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</si>
  <si>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</si>
  <si>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</si>
  <si>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</si>
  <si>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</si>
  <si>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</si>
  <si>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</si>
  <si>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</si>
  <si>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</si>
  <si>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</si>
  <si>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</si>
  <si>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</si>
  <si>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</si>
  <si>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</si>
  <si>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</si>
  <si>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</si>
  <si>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</si>
  <si>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</si>
  <si>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</si>
  <si>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</si>
  <si>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</si>
  <si>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</si>
  <si>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</si>
  <si>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</si>
  <si>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</si>
  <si>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</si>
  <si>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</si>
  <si>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</si>
  <si>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</si>
  <si>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</si>
  <si>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</si>
  <si>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</si>
  <si>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</si>
  <si>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</si>
  <si>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</si>
  <si>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</si>
  <si>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</si>
  <si>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</si>
  <si>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</si>
  <si>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</si>
  <si>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</si>
  <si>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</si>
  <si>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</si>
  <si>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</si>
  <si>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</si>
  <si>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</si>
  <si>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</si>
  <si>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</si>
  <si>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</si>
  <si>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</si>
  <si>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</si>
  <si>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</si>
  <si>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</si>
  <si>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</si>
  <si>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</si>
  <si>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</si>
  <si>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</si>
  <si>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</si>
  <si>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</si>
  <si>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</si>
  <si>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</si>
  <si>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</si>
  <si>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</si>
  <si>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</si>
  <si>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</si>
  <si>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</si>
  <si>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</si>
  <si>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</si>
  <si>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</si>
  <si>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</si>
  <si>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</si>
  <si>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</si>
  <si>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</si>
  <si>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</si>
  <si>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</si>
  <si>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</si>
  <si>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</si>
  <si>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</si>
  <si>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</si>
  <si>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</si>
  <si>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</si>
  <si>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</si>
  <si>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</si>
  <si>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</si>
  <si>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</si>
  <si>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</si>
  <si>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</si>
  <si>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</si>
  <si>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</si>
  <si>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</si>
  <si>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</si>
  <si>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</si>
  <si>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</si>
  <si>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</si>
  <si>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</si>
  <si>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</si>
  <si>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</si>
  <si>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</si>
  <si>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</si>
  <si>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</si>
  <si>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</si>
  <si>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</si>
  <si>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</si>
  <si>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</si>
  <si>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</si>
  <si>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</si>
  <si>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</si>
  <si>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</si>
  <si>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</si>
  <si>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</si>
  <si>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</si>
  <si>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</si>
  <si>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</si>
  <si>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</si>
  <si>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</si>
  <si>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</si>
  <si>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</si>
  <si>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</si>
  <si>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</si>
  <si>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</si>
  <si>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</si>
  <si>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</si>
  <si>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</si>
  <si>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</si>
  <si>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</si>
  <si>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</si>
  <si>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</si>
  <si>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</si>
  <si>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</si>
  <si>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</si>
  <si>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</si>
  <si>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</si>
  <si>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</si>
  <si>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</si>
  <si>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</si>
  <si>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</si>
  <si>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</si>
  <si>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</si>
  <si>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</si>
  <si>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</si>
  <si>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</si>
  <si>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</si>
  <si>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</si>
  <si>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</si>
  <si>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</si>
  <si>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</si>
  <si>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</si>
  <si>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</si>
  <si>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</si>
  <si>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</si>
  <si>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</si>
  <si>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</si>
  <si>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</si>
  <si>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</si>
  <si>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</si>
  <si>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</si>
  <si>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</si>
  <si>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</si>
  <si>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</si>
  <si>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</si>
  <si>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</si>
  <si>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</si>
  <si>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</si>
  <si>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</si>
  <si>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</si>
  <si>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</si>
  <si>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</si>
  <si>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</si>
  <si>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</si>
  <si>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</si>
  <si>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</si>
  <si>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</si>
  <si>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</si>
  <si>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</si>
  <si>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</si>
  <si>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</si>
  <si>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</si>
  <si>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</si>
  <si>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</si>
  <si>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</si>
  <si>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</si>
  <si>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</si>
  <si>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</si>
  <si>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</si>
  <si>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</si>
  <si>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</si>
  <si>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</si>
  <si>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</si>
  <si>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</si>
  <si>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</si>
  <si>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</si>
  <si>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</si>
  <si>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</si>
  <si>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</si>
  <si>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</si>
  <si>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</si>
  <si>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</si>
  <si>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</si>
  <si>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</si>
  <si>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</si>
  <si>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</si>
  <si>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</si>
  <si>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</si>
  <si>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</si>
  <si>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</si>
  <si>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</si>
  <si>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</si>
  <si>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</si>
  <si>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</si>
  <si>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</si>
  <si>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</si>
  <si>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</si>
  <si>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</si>
  <si>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</si>
  <si>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</si>
  <si>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</si>
  <si>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</si>
  <si>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</si>
  <si>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</si>
  <si>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</si>
  <si>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</si>
  <si>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</si>
  <si>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</si>
  <si>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</si>
  <si>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</si>
  <si>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</si>
  <si>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</si>
  <si>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</si>
  <si>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</si>
  <si>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</si>
  <si>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</si>
  <si>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</si>
  <si>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</si>
  <si>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</si>
  <si>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</si>
  <si>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</si>
  <si>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</si>
  <si>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</si>
  <si>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</si>
  <si>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</si>
  <si>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</si>
  <si>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</si>
  <si>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</si>
  <si>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</si>
  <si>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</si>
  <si>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</si>
  <si>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</si>
  <si>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</si>
  <si>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</si>
  <si>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</si>
  <si>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</si>
  <si>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</si>
  <si>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</si>
  <si>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</si>
  <si>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</si>
  <si>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</si>
  <si>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</si>
  <si>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</si>
  <si>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</si>
  <si>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</si>
  <si>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</si>
  <si>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</si>
  <si>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</si>
  <si>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</si>
  <si>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</si>
  <si>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</si>
  <si>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</si>
  <si>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</si>
  <si>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</si>
  <si>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</si>
  <si>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</si>
  <si>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</si>
  <si>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</si>
  <si>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</si>
  <si>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</si>
  <si>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</si>
  <si>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</si>
  <si>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</si>
  <si>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</si>
  <si>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</si>
  <si>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</si>
  <si>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</si>
  <si>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</si>
  <si>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</si>
  <si>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</si>
  <si>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</si>
  <si>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</si>
  <si>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</si>
  <si>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</si>
  <si>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</si>
  <si>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</si>
  <si>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</si>
  <si>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</si>
  <si>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</si>
  <si>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</si>
  <si>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</si>
  <si>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</si>
  <si>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</si>
  <si>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</si>
  <si>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</si>
  <si>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</si>
  <si>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</si>
  <si>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</si>
  <si>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</si>
  <si>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</si>
  <si>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</si>
  <si>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</si>
  <si>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</si>
  <si>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</si>
  <si>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</si>
  <si>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</si>
  <si>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</si>
  <si>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</si>
  <si>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</si>
  <si>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</si>
  <si>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</si>
  <si>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</si>
  <si>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</si>
  <si>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</si>
  <si>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</si>
  <si>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</si>
  <si>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</si>
  <si>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</si>
  <si>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</si>
  <si>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</si>
  <si>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</si>
  <si>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</si>
  <si>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</si>
  <si>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</si>
  <si>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</si>
  <si>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</si>
  <si>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</si>
  <si>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</si>
  <si>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</si>
  <si>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</si>
  <si>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</si>
  <si>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</si>
  <si>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</si>
  <si>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</si>
  <si>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</si>
  <si>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</si>
  <si>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</si>
  <si>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</si>
  <si>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</si>
  <si>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</si>
  <si>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</si>
  <si>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</si>
  <si>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</si>
  <si>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</si>
  <si>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</si>
  <si>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</si>
  <si>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</si>
  <si>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</si>
  <si>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</si>
  <si>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</si>
  <si>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</si>
  <si>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</si>
  <si>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</si>
  <si>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</si>
  <si>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</si>
  <si>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</si>
  <si>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</si>
  <si>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</si>
  <si>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</si>
  <si>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</si>
  <si>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</si>
  <si>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</si>
  <si>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</si>
  <si>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</si>
  <si>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</si>
  <si>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</si>
  <si>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</si>
  <si>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</si>
  <si>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</si>
  <si>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</si>
  <si>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</si>
  <si>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</si>
  <si>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</si>
  <si>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</si>
  <si>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</si>
  <si>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</si>
  <si>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</si>
  <si>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</si>
  <si>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</si>
  <si>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</si>
  <si>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</si>
  <si>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</si>
  <si>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</si>
  <si>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</si>
  <si>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</si>
  <si>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</si>
  <si>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</si>
  <si>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</si>
  <si>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</si>
  <si>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</si>
  <si>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</si>
  <si>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</si>
  <si>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</si>
  <si>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</si>
  <si>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</si>
  <si>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</si>
  <si>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</si>
  <si>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</si>
  <si>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</si>
  <si>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</si>
  <si>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</si>
  <si>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</si>
  <si>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</si>
  <si>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</si>
  <si>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</si>
  <si>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</si>
  <si>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</si>
  <si>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</si>
  <si>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</si>
  <si>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</si>
  <si>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</si>
  <si>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</si>
  <si>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</si>
  <si>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</si>
  <si>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</si>
  <si>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</si>
  <si>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</si>
  <si>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</si>
  <si>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</si>
  <si>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</si>
  <si>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</si>
  <si>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</si>
  <si>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</si>
  <si>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</si>
  <si>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</si>
  <si>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</si>
  <si>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</si>
  <si>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</si>
  <si>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</si>
  <si>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</si>
  <si>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</si>
  <si>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</si>
  <si>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</si>
  <si>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</si>
  <si>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</si>
  <si>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</si>
  <si>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</si>
  <si>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</si>
  <si>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</si>
  <si>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</si>
  <si>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</si>
  <si>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</si>
  <si>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</si>
  <si>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</si>
  <si>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</si>
  <si>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</si>
  <si>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</si>
  <si>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</si>
  <si>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</si>
  <si>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</si>
  <si>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</si>
  <si>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</si>
  <si>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</si>
  <si>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</si>
  <si>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</si>
  <si>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</si>
  <si>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</si>
  <si>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</si>
  <si>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</si>
  <si>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</si>
  <si>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</si>
  <si>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</si>
  <si>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</si>
  <si>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</si>
  <si>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</si>
  <si>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</si>
  <si>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</si>
  <si>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</si>
  <si>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</si>
  <si>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</si>
  <si>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</si>
  <si>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</si>
  <si>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</si>
  <si>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</si>
  <si>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</si>
  <si>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</si>
  <si>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</si>
  <si>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</si>
  <si>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</si>
  <si>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</si>
  <si>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</si>
  <si>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</si>
  <si>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</si>
  <si>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</si>
  <si>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</si>
  <si>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</si>
  <si>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</si>
  <si>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</si>
  <si>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</si>
  <si>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</si>
  <si>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</si>
  <si>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</si>
  <si>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</si>
  <si>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</si>
  <si>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</si>
  <si>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</si>
  <si>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</si>
  <si>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</si>
  <si>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</si>
  <si>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</si>
  <si>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</si>
  <si>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</si>
  <si>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</si>
  <si>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</si>
  <si>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</si>
  <si>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</si>
  <si>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</si>
  <si>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</si>
  <si>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</si>
  <si>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</si>
  <si>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</si>
  <si>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</si>
  <si>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</si>
  <si>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</si>
  <si>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</si>
  <si>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</si>
  <si>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</si>
  <si>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</si>
  <si>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</si>
  <si>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</si>
  <si>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</si>
  <si>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</si>
  <si>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</si>
  <si>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</si>
  <si>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</si>
  <si>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</si>
  <si>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</si>
  <si>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</si>
  <si>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</si>
  <si>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</si>
  <si>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</si>
  <si>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</si>
  <si>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</si>
  <si>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</si>
  <si>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</si>
  <si>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</si>
  <si>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</si>
  <si>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</si>
  <si>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</si>
  <si>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</si>
  <si>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</si>
  <si>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</si>
  <si>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</si>
  <si>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</si>
  <si>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</si>
  <si>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</si>
  <si>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</si>
  <si>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</si>
  <si>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</si>
  <si>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</si>
  <si>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</si>
  <si>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</si>
  <si>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</si>
  <si>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</si>
  <si>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</si>
  <si>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</si>
  <si>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</si>
  <si>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</si>
  <si>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</si>
  <si>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</si>
  <si>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</si>
  <si>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</si>
  <si>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</si>
  <si>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</si>
  <si>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</si>
  <si>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</si>
  <si>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</si>
  <si>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</si>
  <si>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</si>
  <si>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</si>
  <si>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</si>
  <si>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</si>
  <si>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</si>
  <si>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</si>
  <si>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</si>
  <si>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</si>
  <si>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</si>
  <si>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</si>
  <si>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</si>
  <si>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</si>
  <si>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</si>
  <si>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</si>
  <si>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</si>
  <si>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</si>
  <si>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</si>
  <si>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</si>
  <si>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</si>
  <si>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</si>
  <si>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</si>
  <si>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</si>
  <si>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</si>
  <si>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</si>
  <si>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</si>
  <si>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</si>
  <si>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</si>
  <si>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</si>
  <si>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</si>
  <si>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</si>
  <si>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</si>
  <si>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</si>
  <si>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</si>
  <si>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</si>
  <si>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</si>
  <si>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</si>
  <si>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</si>
  <si>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</si>
  <si>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</si>
  <si>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</si>
  <si>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</si>
  <si>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</si>
  <si>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</si>
  <si>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</si>
  <si>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</si>
  <si>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</si>
  <si>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</si>
  <si>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</si>
  <si>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</si>
  <si>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</si>
  <si>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</si>
  <si>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</si>
  <si>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</si>
  <si>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</si>
  <si>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</si>
  <si>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</si>
  <si>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</si>
  <si>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</si>
  <si>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</si>
  <si>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</si>
  <si>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</si>
  <si>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</si>
  <si>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</si>
  <si>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</si>
  <si>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</si>
  <si>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</si>
  <si>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</si>
  <si>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</si>
  <si>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</si>
  <si>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</si>
  <si>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</si>
  <si>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</si>
  <si>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</si>
  <si>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</si>
  <si>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</si>
  <si>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</si>
  <si>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</si>
  <si>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</si>
  <si>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</si>
  <si>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</si>
  <si>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</si>
  <si>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</si>
  <si>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</si>
  <si>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</si>
  <si>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</si>
  <si>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</si>
  <si>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</si>
  <si>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</si>
  <si>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</si>
  <si>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</si>
  <si>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</si>
  <si>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</si>
  <si>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</si>
  <si>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</si>
  <si>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</si>
  <si>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</si>
  <si>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</si>
  <si>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</si>
  <si>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</si>
  <si>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</si>
  <si>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</si>
  <si>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</si>
  <si>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</si>
  <si>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</si>
  <si>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</si>
  <si>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</si>
  <si>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</si>
  <si>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</si>
  <si>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</si>
  <si>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</si>
  <si>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</si>
  <si>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</si>
  <si>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</si>
  <si>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</si>
  <si>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</si>
  <si>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</si>
  <si>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</si>
  <si>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</si>
  <si>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</si>
  <si>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</si>
  <si>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</si>
  <si>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</si>
  <si>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</si>
  <si>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</si>
  <si>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</si>
  <si>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</si>
  <si>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</si>
  <si>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</si>
  <si>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</si>
  <si>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</si>
  <si>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</si>
  <si>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</si>
  <si>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</si>
  <si>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</si>
  <si>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</si>
  <si>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</si>
  <si>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</si>
  <si>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</si>
  <si>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</si>
  <si>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</si>
  <si>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</si>
  <si>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</si>
  <si>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</si>
  <si>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</si>
  <si>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</si>
  <si>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</si>
  <si>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</si>
  <si>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</si>
  <si>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</si>
  <si>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</si>
  <si>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</si>
  <si>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</si>
  <si>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</si>
  <si>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</si>
  <si>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</si>
  <si>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</si>
  <si>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</si>
  <si>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</si>
  <si>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</si>
  <si>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</si>
  <si>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</si>
  <si>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</si>
  <si>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</si>
  <si>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</si>
  <si>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</si>
  <si>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</si>
  <si>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</si>
  <si>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</si>
  <si>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</si>
  <si>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</si>
  <si>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</si>
  <si>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</si>
  <si>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</si>
  <si>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</si>
  <si>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</si>
  <si>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</si>
  <si>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</si>
  <si>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</si>
  <si>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</si>
  <si>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</si>
  <si>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</si>
  <si>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</si>
  <si>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</si>
  <si>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</si>
  <si>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</si>
  <si>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</si>
  <si>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</si>
  <si>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</si>
  <si>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</si>
  <si>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</si>
  <si>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</si>
  <si>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</si>
  <si>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</si>
  <si>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</si>
  <si>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</si>
  <si>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</si>
  <si>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</si>
  <si>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</si>
  <si>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</si>
  <si>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</si>
  <si>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</si>
  <si>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</si>
  <si>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</si>
  <si>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</si>
  <si>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</si>
  <si>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</si>
  <si>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</si>
  <si>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</si>
  <si>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</si>
  <si>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</si>
  <si>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</si>
  <si>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</si>
  <si>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</si>
  <si>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</si>
  <si>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</si>
  <si>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</si>
  <si>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</si>
  <si>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</si>
  <si>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</si>
  <si>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</si>
  <si>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</si>
  <si>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</si>
  <si>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</si>
  <si>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</si>
  <si>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</si>
  <si>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</si>
  <si>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</si>
  <si>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</si>
  <si>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</si>
  <si>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</si>
  <si>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</si>
  <si>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</si>
  <si>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</si>
  <si>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</si>
  <si>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</si>
  <si>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</si>
  <si>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</si>
  <si>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</si>
  <si>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</si>
  <si>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</si>
  <si>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</si>
  <si>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</si>
  <si>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</si>
  <si>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</si>
  <si>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</si>
  <si>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</si>
  <si>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</si>
  <si>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</si>
  <si>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</si>
  <si>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</si>
  <si>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</si>
  <si>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</si>
  <si>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</si>
  <si>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</si>
  <si>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</si>
  <si>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</si>
  <si>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</si>
  <si>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</si>
  <si>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</si>
  <si>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</si>
  <si>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</si>
  <si>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</si>
  <si>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</si>
  <si>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</si>
  <si>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</si>
  <si>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</si>
  <si>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</si>
  <si>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</si>
  <si>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</si>
  <si>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</si>
  <si>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</si>
  <si>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</si>
  <si>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</si>
  <si>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</si>
  <si>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</si>
  <si>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</si>
  <si>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</si>
  <si>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</si>
  <si>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</si>
  <si>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</si>
  <si>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</si>
  <si>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</si>
  <si>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</si>
  <si>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</si>
  <si>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</si>
  <si>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</si>
  <si>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</si>
  <si>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</si>
  <si>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</si>
  <si>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</si>
  <si>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</si>
  <si>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</si>
  <si>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</si>
  <si>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</si>
  <si>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</si>
  <si>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</si>
  <si>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</si>
  <si>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</si>
  <si>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</si>
  <si>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</si>
  <si>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</si>
  <si>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</si>
  <si>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</si>
  <si>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</si>
  <si>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</si>
  <si>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</si>
  <si>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</si>
  <si>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</si>
  <si>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</si>
  <si>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</si>
  <si>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</si>
  <si>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</si>
  <si>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</si>
  <si>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</si>
  <si>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</si>
  <si>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</si>
  <si>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</si>
  <si>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</si>
  <si>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</si>
  <si>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</si>
  <si>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</si>
  <si>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</si>
  <si>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</si>
  <si>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</si>
  <si>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</si>
  <si>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</si>
  <si>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</si>
  <si>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</si>
  <si>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</si>
  <si>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</si>
  <si>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</si>
  <si>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</si>
  <si>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</si>
  <si>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</si>
  <si>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</si>
  <si>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</si>
  <si>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</si>
  <si>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</si>
  <si>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</si>
  <si>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</si>
  <si>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</si>
  <si>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</si>
  <si>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</si>
  <si>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</si>
  <si>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</si>
  <si>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</si>
  <si>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</si>
  <si>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</si>
  <si>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</si>
  <si>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</si>
  <si>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</si>
  <si>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</si>
  <si>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</si>
  <si>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</si>
  <si>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</si>
  <si>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</si>
  <si>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</si>
  <si>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</si>
  <si>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</si>
  <si>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</si>
  <si>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</si>
  <si>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</si>
  <si>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</si>
  <si>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</si>
  <si>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</si>
  <si>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</si>
  <si>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</si>
  <si>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</si>
  <si>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</si>
  <si>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</si>
  <si>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</si>
  <si>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</si>
  <si>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</si>
  <si>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</si>
  <si>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</si>
  <si>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</si>
  <si>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</si>
  <si>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</si>
  <si>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</si>
  <si>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</si>
  <si>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</si>
  <si>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</si>
  <si>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</si>
  <si>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</si>
  <si>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</si>
  <si>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</si>
  <si>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</si>
  <si>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</si>
  <si>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</si>
  <si>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</si>
  <si>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</si>
  <si>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</si>
  <si>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</si>
  <si>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</si>
  <si>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</si>
  <si>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</si>
  <si>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</si>
  <si>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</si>
  <si>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</si>
  <si>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</si>
  <si>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</si>
  <si>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</si>
  <si>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</si>
  <si>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</si>
  <si>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</si>
  <si>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</si>
  <si>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</si>
  <si>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</si>
  <si>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</si>
  <si>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</si>
  <si>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</si>
  <si>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</si>
  <si>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</si>
  <si>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</si>
  <si>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</si>
  <si>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</si>
  <si>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</si>
  <si>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</si>
  <si>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</si>
  <si>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</si>
  <si>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</si>
  <si>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</si>
  <si>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</si>
  <si>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</si>
  <si>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</si>
  <si>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</si>
  <si>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</si>
  <si>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</si>
  <si>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</si>
  <si>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</si>
  <si>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</si>
  <si>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</si>
  <si>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</si>
  <si>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</si>
  <si>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</si>
  <si>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</si>
  <si>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</si>
  <si>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</si>
  <si>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</si>
  <si>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</si>
  <si>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</si>
  <si>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</si>
  <si>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</si>
  <si>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</si>
  <si>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</si>
  <si>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</si>
  <si>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</si>
  <si>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</si>
  <si>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</si>
  <si>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</si>
  <si>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</si>
  <si>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</si>
  <si>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</si>
  <si>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</si>
  <si>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</si>
  <si>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</si>
  <si>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</si>
  <si>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</si>
  <si>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</si>
  <si>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</si>
  <si>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</si>
  <si>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</si>
  <si>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</si>
  <si>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</si>
  <si>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</si>
  <si>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</si>
  <si>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</si>
  <si>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</si>
  <si>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</si>
  <si>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</si>
  <si>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</si>
  <si>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</si>
  <si>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</si>
  <si>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</si>
  <si>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</si>
  <si>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</si>
  <si>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</si>
  <si>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</si>
  <si>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</si>
  <si>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</si>
  <si>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</si>
  <si>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</si>
  <si>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</si>
  <si>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</si>
  <si>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</si>
  <si>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</si>
  <si>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</si>
  <si>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</si>
  <si>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</si>
  <si>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</si>
  <si>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</si>
  <si>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</si>
  <si>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</si>
  <si>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</si>
  <si>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</si>
  <si>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</si>
  <si>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</si>
  <si>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</si>
  <si>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</si>
  <si>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</si>
  <si>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</si>
  <si>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</si>
  <si>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</si>
  <si>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</si>
  <si>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</si>
  <si>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</si>
  <si>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</si>
  <si>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</si>
  <si>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</si>
  <si>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</si>
  <si>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</si>
  <si>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</si>
  <si>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</si>
  <si>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</si>
  <si>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</si>
  <si>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</si>
  <si>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</si>
  <si>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</si>
  <si>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</si>
  <si>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</si>
  <si>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</si>
  <si>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</si>
  <si>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</si>
  <si>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</si>
  <si>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</si>
  <si>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</si>
  <si>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</si>
  <si>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</si>
  <si>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</si>
  <si>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</si>
  <si>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</si>
  <si>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</si>
  <si>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</si>
  <si>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</si>
  <si>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</si>
  <si>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</si>
  <si>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</si>
  <si>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</si>
  <si>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</si>
  <si>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</si>
  <si>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</si>
  <si>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</si>
  <si>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</si>
  <si>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</si>
  <si>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</si>
  <si>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</si>
  <si>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</si>
  <si>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</si>
  <si>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</si>
  <si>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</si>
  <si>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</si>
  <si>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</si>
  <si>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</si>
  <si>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</si>
  <si>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</si>
  <si>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</si>
  <si>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</si>
  <si>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</si>
  <si>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</si>
  <si>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</si>
  <si>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</si>
  <si>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</si>
  <si>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</si>
  <si>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</si>
  <si>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</si>
  <si>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</si>
  <si>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</si>
  <si>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</si>
  <si>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</si>
  <si>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</si>
  <si>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</si>
  <si>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</si>
  <si>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</si>
  <si>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</si>
  <si>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</si>
  <si>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</si>
  <si>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</si>
  <si>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</si>
  <si>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</si>
  <si>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</si>
  <si>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</si>
  <si>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</si>
  <si>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</si>
  <si>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</si>
  <si>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</si>
  <si>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</si>
  <si>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</si>
  <si>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</si>
  <si>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</si>
  <si>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</si>
  <si>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</si>
  <si>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</si>
  <si>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</si>
  <si>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</si>
  <si>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</si>
  <si>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</si>
  <si>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</si>
  <si>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</si>
  <si>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</si>
  <si>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</si>
  <si>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</si>
  <si>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</si>
  <si>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</si>
  <si>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</si>
  <si>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</si>
  <si>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</si>
  <si>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</si>
  <si>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</si>
  <si>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</si>
  <si>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</si>
  <si>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</si>
  <si>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</si>
  <si>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</si>
  <si>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</si>
  <si>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</si>
  <si>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</si>
  <si>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</si>
  <si>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</si>
  <si>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</si>
  <si>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</si>
  <si>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</si>
  <si>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</si>
  <si>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</si>
  <si>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</si>
  <si>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</si>
  <si>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</si>
  <si>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</si>
  <si>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</si>
  <si>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</si>
  <si>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</si>
  <si>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</si>
  <si>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</si>
  <si>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</si>
  <si>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</si>
  <si>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</si>
  <si>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</si>
  <si>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</si>
  <si>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</si>
  <si>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</si>
  <si>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</si>
  <si>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</si>
  <si>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</si>
  <si>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</si>
  <si>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</si>
  <si>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</si>
  <si>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</si>
  <si>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</si>
  <si>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</si>
  <si>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</si>
  <si>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</si>
  <si>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</si>
  <si>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</si>
  <si>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</si>
  <si>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</si>
  <si>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</si>
  <si>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</si>
  <si>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</si>
  <si>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</si>
  <si>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</si>
  <si>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</si>
  <si>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</si>
  <si>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</si>
  <si>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</si>
  <si>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</si>
  <si>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</si>
  <si>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</si>
  <si>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</si>
  <si>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</si>
  <si>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</si>
  <si>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</si>
  <si>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</si>
  <si>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</si>
  <si>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</si>
  <si>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</si>
  <si>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</si>
  <si>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</si>
  <si>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</si>
  <si>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</si>
  <si>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</si>
  <si>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</si>
  <si>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</si>
  <si>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</si>
  <si>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</si>
  <si>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</si>
  <si>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</si>
  <si>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</si>
  <si>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</si>
  <si>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</si>
  <si>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</si>
  <si>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</si>
  <si>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</si>
  <si>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</si>
  <si>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</si>
  <si>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</si>
  <si>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</si>
  <si>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</si>
  <si>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</si>
  <si>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</si>
  <si>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</si>
  <si>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</si>
  <si>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</si>
  <si>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</si>
  <si>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</si>
  <si>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</si>
  <si>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</si>
  <si>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</si>
  <si>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</si>
  <si>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</si>
  <si>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</si>
  <si>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</si>
  <si>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</si>
  <si>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</si>
  <si>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</si>
  <si>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</si>
  <si>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</si>
  <si>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</si>
  <si>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</si>
  <si>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</si>
  <si>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</si>
  <si>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</si>
  <si>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</si>
  <si>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</si>
  <si>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</si>
  <si>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</si>
  <si>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</si>
  <si>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</si>
  <si>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</si>
  <si>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</si>
  <si>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</si>
  <si>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</si>
  <si>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</si>
  <si>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</si>
  <si>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</si>
  <si>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</si>
  <si>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</si>
  <si>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</si>
  <si>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</si>
  <si>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</si>
  <si>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</si>
  <si>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</si>
  <si>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</si>
  <si>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</si>
  <si>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</si>
  <si>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</si>
  <si>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</si>
  <si>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</si>
  <si>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</si>
  <si>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</si>
  <si>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</si>
  <si>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</si>
  <si>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</si>
  <si>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</si>
  <si>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</si>
  <si>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</si>
  <si>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</si>
  <si>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</si>
  <si>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</si>
  <si>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</si>
  <si>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</si>
  <si>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</si>
  <si>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</si>
  <si>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</si>
  <si>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</si>
  <si>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</si>
  <si>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</si>
  <si>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</si>
  <si>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</si>
  <si>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</si>
  <si>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</si>
  <si>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</si>
  <si>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</si>
  <si>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</si>
  <si>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</si>
  <si>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</si>
  <si>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</si>
  <si>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</si>
  <si>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</si>
  <si>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</si>
  <si>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</si>
  <si>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</si>
  <si>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</si>
  <si>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</si>
  <si>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</si>
  <si>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</si>
  <si>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</si>
  <si>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</si>
  <si>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</si>
  <si>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</si>
  <si>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</si>
  <si>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</si>
  <si>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</si>
  <si>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</si>
  <si>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</si>
  <si>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</si>
  <si>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</si>
  <si>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</si>
  <si>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</si>
  <si>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</si>
  <si>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</si>
  <si>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</si>
  <si>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</si>
  <si>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</si>
  <si>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</si>
  <si>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</si>
  <si>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</si>
  <si>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</si>
  <si>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</si>
  <si>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</si>
  <si>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</si>
  <si>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</si>
  <si>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</si>
  <si>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</si>
  <si>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</si>
  <si>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</si>
  <si>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</si>
  <si>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</si>
  <si>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</si>
  <si>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</si>
  <si>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</si>
  <si>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</si>
  <si>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</si>
  <si>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</si>
  <si>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</si>
  <si>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</si>
  <si>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</si>
  <si>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</si>
  <si>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</si>
  <si>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</si>
  <si>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</si>
  <si>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</si>
  <si>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</si>
  <si>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</si>
  <si>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</si>
  <si>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</si>
  <si>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</si>
  <si>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</si>
  <si>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</si>
  <si>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</si>
  <si>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</si>
  <si>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</si>
  <si>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</si>
  <si>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</si>
  <si>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</si>
  <si>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</si>
  <si>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</si>
  <si>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</si>
  <si>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</si>
  <si>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</si>
  <si>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</si>
  <si>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</si>
  <si>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</si>
  <si>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</si>
  <si>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</si>
  <si>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</si>
  <si>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</si>
  <si>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</si>
  <si>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</si>
  <si>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</si>
  <si>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</si>
  <si>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</si>
  <si>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</si>
  <si>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</si>
  <si>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</si>
  <si>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</si>
  <si>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</si>
  <si>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</si>
  <si>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</si>
  <si>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</si>
  <si>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</si>
  <si>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</si>
  <si>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</si>
  <si>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</si>
  <si>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</si>
  <si>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</si>
  <si>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</si>
  <si>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</si>
  <si>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</si>
  <si>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</si>
  <si>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</si>
  <si>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</si>
  <si>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</si>
  <si>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</si>
  <si>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</si>
  <si>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</si>
  <si>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</si>
  <si>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</si>
  <si>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</si>
  <si>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</si>
  <si>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</si>
  <si>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</si>
  <si>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</si>
  <si>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</si>
  <si>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</si>
  <si>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</si>
  <si>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</si>
  <si>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</si>
  <si>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</si>
  <si>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</si>
  <si>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</si>
  <si>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</si>
  <si>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</si>
  <si>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</si>
  <si>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</si>
  <si>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</si>
  <si>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</si>
  <si>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</si>
  <si>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</si>
  <si>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</si>
  <si>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</si>
  <si>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</si>
  <si>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</si>
  <si>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</si>
  <si>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</si>
  <si>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</si>
  <si>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</si>
  <si>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</si>
  <si>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</si>
  <si>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</si>
  <si>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</si>
  <si>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</si>
  <si>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</si>
  <si>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</si>
  <si>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</si>
  <si>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</si>
  <si>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</si>
  <si>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</si>
  <si>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</si>
  <si>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</si>
  <si>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</si>
  <si>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</si>
  <si>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</si>
  <si>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</si>
  <si>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</si>
  <si>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</si>
  <si>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</si>
  <si>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</si>
  <si>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</si>
  <si>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</si>
  <si>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</si>
  <si>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</si>
  <si>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</si>
  <si>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</si>
  <si>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</si>
  <si>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</si>
  <si>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</si>
  <si>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</si>
  <si>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</si>
  <si>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</si>
  <si>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</si>
  <si>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</si>
  <si>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</si>
  <si>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</si>
  <si>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</si>
  <si>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</si>
  <si>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</si>
  <si>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</si>
  <si>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</si>
  <si>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</si>
  <si>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</si>
  <si>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</si>
  <si>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</si>
  <si>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</si>
  <si>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</si>
  <si>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</si>
  <si>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</si>
  <si>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</si>
  <si>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</si>
  <si>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</si>
  <si>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</si>
  <si>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</si>
  <si>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</si>
  <si>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</si>
  <si>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</si>
  <si>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</si>
  <si>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</si>
  <si>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</si>
  <si>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</si>
  <si>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</si>
  <si>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</si>
  <si>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</si>
  <si>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</si>
  <si>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</si>
  <si>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</si>
  <si>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</si>
  <si>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</si>
  <si>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</si>
  <si>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</si>
  <si>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</si>
  <si>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</si>
  <si>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</si>
  <si>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</si>
  <si>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</si>
  <si>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</si>
  <si>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</si>
  <si>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</si>
  <si>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</si>
  <si>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</si>
  <si>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</si>
  <si>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</si>
  <si>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</si>
  <si>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</si>
  <si>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</si>
  <si>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</si>
  <si>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</si>
  <si>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</si>
  <si>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</si>
  <si>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</si>
  <si>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</si>
  <si>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</si>
  <si>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</si>
  <si>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</si>
  <si>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</si>
  <si>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</si>
  <si>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</si>
  <si>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</si>
  <si>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</si>
  <si>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</si>
  <si>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</si>
  <si>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</si>
  <si>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</si>
  <si>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</si>
  <si>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</si>
  <si>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</si>
  <si>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</si>
  <si>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</si>
  <si>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</si>
  <si>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</si>
  <si>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</si>
  <si>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</si>
  <si>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</si>
  <si>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</si>
  <si>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</si>
  <si>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</si>
  <si>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</si>
  <si>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</si>
  <si>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</si>
  <si>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</si>
  <si>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</si>
  <si>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</si>
  <si>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</si>
  <si>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</si>
  <si>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</si>
  <si>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</si>
  <si>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</si>
  <si>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</si>
  <si>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</si>
  <si>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</si>
  <si>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</si>
  <si>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</si>
  <si>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</si>
  <si>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</si>
  <si>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</si>
  <si>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</si>
  <si>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</si>
  <si>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</si>
  <si>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</si>
  <si>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</si>
  <si>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</si>
  <si>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</si>
  <si>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</si>
  <si>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</si>
  <si>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</si>
  <si>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</si>
  <si>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</si>
  <si>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</si>
  <si>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</si>
  <si>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</si>
  <si>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</si>
  <si>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</si>
  <si>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</si>
  <si>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</si>
  <si>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</si>
  <si>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</si>
  <si>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</si>
  <si>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</si>
  <si>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</si>
  <si>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</si>
  <si>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</si>
  <si>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</si>
  <si>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</si>
  <si>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</si>
  <si>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</si>
  <si>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</si>
  <si>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</si>
  <si>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</si>
  <si>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</si>
  <si>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</si>
  <si>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</si>
  <si>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</si>
  <si>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</si>
  <si>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</si>
  <si>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</si>
  <si>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</si>
  <si>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</si>
  <si>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</si>
  <si>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</si>
  <si>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</si>
  <si>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</si>
  <si>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</si>
  <si>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</si>
  <si>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</si>
  <si>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</si>
  <si>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</si>
  <si>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</si>
  <si>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</si>
  <si>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</si>
  <si>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</si>
  <si>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</si>
  <si>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</si>
  <si>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</si>
  <si>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</si>
  <si>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</si>
  <si>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</si>
  <si>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</si>
  <si>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</si>
  <si>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</si>
  <si>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</si>
  <si>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</si>
  <si>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</si>
  <si>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</si>
  <si>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</si>
  <si>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</si>
  <si>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</si>
  <si>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</si>
  <si>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</si>
  <si>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</si>
  <si>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</si>
  <si>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</si>
  <si>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</si>
  <si>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</si>
  <si>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</si>
  <si>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</si>
  <si>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</si>
  <si>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</si>
  <si>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</si>
  <si>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</si>
  <si>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</si>
  <si>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</si>
  <si>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</si>
  <si>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</si>
  <si>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</si>
  <si>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</si>
  <si>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</si>
  <si>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</si>
  <si>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</si>
  <si>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</si>
  <si>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</si>
  <si>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</si>
  <si>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</si>
  <si>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</si>
  <si>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</si>
  <si>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</si>
  <si>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</si>
  <si>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</si>
  <si>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</si>
  <si>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</si>
  <si>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</si>
  <si>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</si>
  <si>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</si>
  <si>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</si>
  <si>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</si>
  <si>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</si>
  <si>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</si>
  <si>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</si>
  <si>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</si>
  <si>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</si>
  <si>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</si>
  <si>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</si>
  <si>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</si>
  <si>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</si>
  <si>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</si>
  <si>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</si>
  <si>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</si>
  <si>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</si>
  <si>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</si>
  <si>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</si>
  <si>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</si>
  <si>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</si>
  <si>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</si>
  <si>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</si>
  <si>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</si>
  <si>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</si>
  <si>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</si>
  <si>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</si>
  <si>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</si>
  <si>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</si>
  <si>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</si>
  <si>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</si>
  <si>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</si>
  <si>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</si>
  <si>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</si>
  <si>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</si>
  <si>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</si>
  <si>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</si>
  <si>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</si>
  <si>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</si>
  <si>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</si>
  <si>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</si>
  <si>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</si>
  <si>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</si>
  <si>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</si>
  <si>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</si>
  <si>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</si>
  <si>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</si>
  <si>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</si>
  <si>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</si>
  <si>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</si>
  <si>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</si>
  <si>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</si>
  <si>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</si>
  <si>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</si>
  <si>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</si>
  <si>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</si>
  <si>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</si>
  <si>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</si>
  <si>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</si>
  <si>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</si>
  <si>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</si>
  <si>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</si>
  <si>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</si>
  <si>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</si>
  <si>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</si>
  <si>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</si>
  <si>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</si>
  <si>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</si>
  <si>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</si>
  <si>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</si>
  <si>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</si>
  <si>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</si>
  <si>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</si>
  <si>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</si>
  <si>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</si>
  <si>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</si>
  <si>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</si>
  <si>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</si>
  <si>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</si>
  <si>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</si>
  <si>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</si>
  <si>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</si>
  <si>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</si>
  <si>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</si>
  <si>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</si>
  <si>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</si>
  <si>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</si>
  <si>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</si>
  <si>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</si>
  <si>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</si>
  <si>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</si>
  <si>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</si>
  <si>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</si>
  <si>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</si>
  <si>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</si>
  <si>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</si>
  <si>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</si>
  <si>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</si>
  <si>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</si>
  <si>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</si>
  <si>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</si>
  <si>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</si>
  <si>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</si>
  <si>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</si>
  <si>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</si>
  <si>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</si>
  <si>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</si>
  <si>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</si>
  <si>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</si>
  <si>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</si>
  <si>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</si>
  <si>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</si>
  <si>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</si>
  <si>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</si>
  <si>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</si>
  <si>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</si>
  <si>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</si>
  <si>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</si>
  <si>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</si>
  <si>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</si>
  <si>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</si>
  <si>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</si>
  <si>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</si>
  <si>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</si>
  <si>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</si>
  <si>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</si>
  <si>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</si>
  <si>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</si>
  <si>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</si>
  <si>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</si>
  <si>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</si>
  <si>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</si>
  <si>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</si>
  <si>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</si>
  <si>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</si>
  <si>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</si>
  <si>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</si>
  <si>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</si>
  <si>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</si>
  <si>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</si>
  <si>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</si>
  <si>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</si>
  <si>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</si>
  <si>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</si>
  <si>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</si>
  <si>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</si>
  <si>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</si>
  <si>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</si>
  <si>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</si>
  <si>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</si>
  <si>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</si>
  <si>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</si>
  <si>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</si>
  <si>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</si>
  <si>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</si>
  <si>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</si>
  <si>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</si>
  <si>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</si>
  <si>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</si>
  <si>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</si>
  <si>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</si>
  <si>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</si>
  <si>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</si>
  <si>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</si>
  <si>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</si>
  <si>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</si>
  <si>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</si>
  <si>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</si>
  <si>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</si>
  <si>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</si>
  <si>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</si>
  <si>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</si>
  <si>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</si>
  <si>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</si>
  <si>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</si>
  <si>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</si>
  <si>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</si>
  <si>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</si>
  <si>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</si>
  <si>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</si>
  <si>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</si>
  <si>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</si>
  <si>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</si>
  <si>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</si>
  <si>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</si>
  <si>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</si>
  <si>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</si>
  <si>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</si>
  <si>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</si>
  <si>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</si>
  <si>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</si>
  <si>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</si>
  <si>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</si>
  <si>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</si>
  <si>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</si>
  <si>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</si>
  <si>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</si>
  <si>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</si>
  <si>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</si>
  <si>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</si>
  <si>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</si>
  <si>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</si>
  <si>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</si>
  <si>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</si>
  <si>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</si>
  <si>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</si>
  <si>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</si>
  <si>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</si>
  <si>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</si>
  <si>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</si>
  <si>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</si>
  <si>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</si>
  <si>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</si>
  <si>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</si>
  <si>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</si>
  <si>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</si>
  <si>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</si>
  <si>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</si>
  <si>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</si>
  <si>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</si>
  <si>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</si>
  <si>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</si>
  <si>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</si>
  <si>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</si>
  <si>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</si>
  <si>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</si>
  <si>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</si>
  <si>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</si>
  <si>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</si>
  <si>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</si>
  <si>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</si>
  <si>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</si>
  <si>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</si>
  <si>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</si>
  <si>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</si>
  <si>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</si>
  <si>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</si>
  <si>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</si>
  <si>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</si>
  <si>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</si>
  <si>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</si>
  <si>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</si>
  <si>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</si>
  <si>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</si>
  <si>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</si>
  <si>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</si>
  <si>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</si>
  <si>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</si>
  <si>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</si>
  <si>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</si>
  <si>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</si>
  <si>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</si>
  <si>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</si>
  <si>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</si>
  <si>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</si>
  <si>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</si>
  <si>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</si>
  <si>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</si>
  <si>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</si>
  <si>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</si>
  <si>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</si>
  <si>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</si>
  <si>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</si>
  <si>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</si>
  <si>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</si>
  <si>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</si>
  <si>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</si>
  <si>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</si>
  <si>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</si>
  <si>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</si>
  <si>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</si>
  <si>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</si>
  <si>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</si>
  <si>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</si>
  <si>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</si>
  <si>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</si>
  <si>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</si>
  <si>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</si>
  <si>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</si>
  <si>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</si>
  <si>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</si>
  <si>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</si>
  <si>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</si>
  <si>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</si>
  <si>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</si>
  <si>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</si>
  <si>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</si>
  <si>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</si>
  <si>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</si>
  <si>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</si>
  <si>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</si>
  <si>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</si>
  <si>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</si>
  <si>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</si>
  <si>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</si>
  <si>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</si>
  <si>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</si>
  <si>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</si>
  <si>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</si>
  <si>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</si>
  <si>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</si>
  <si>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</si>
  <si>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</si>
  <si>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</si>
  <si>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</si>
  <si>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</si>
  <si>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</si>
  <si>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</si>
  <si>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</si>
  <si>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</si>
  <si>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</si>
  <si>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</si>
  <si>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</si>
  <si>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</si>
  <si>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</si>
  <si>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</si>
  <si>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</si>
  <si>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</si>
  <si>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</si>
  <si>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</si>
  <si>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</si>
  <si>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</si>
  <si>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</si>
  <si>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</si>
  <si>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</si>
  <si>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</si>
  <si>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</si>
  <si>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</si>
  <si>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</si>
  <si>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</si>
  <si>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</si>
  <si>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</si>
  <si>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</si>
  <si>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</si>
  <si>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</si>
  <si>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</si>
  <si>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</si>
  <si>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</si>
  <si>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</si>
  <si>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</si>
  <si>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</si>
  <si>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</si>
  <si>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</si>
  <si>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</si>
  <si>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</si>
  <si>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</si>
  <si>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</si>
  <si>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</si>
  <si>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</si>
  <si>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</si>
  <si>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</si>
  <si>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</si>
  <si>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</si>
  <si>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</si>
  <si>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</si>
  <si>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</si>
  <si>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</si>
  <si>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</si>
  <si>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</si>
  <si>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</si>
  <si>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</si>
  <si>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</si>
  <si>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</si>
  <si>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</si>
  <si>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</si>
  <si>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</si>
  <si>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</si>
  <si>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</si>
  <si>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</si>
  <si>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</si>
  <si>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</si>
  <si>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</si>
  <si>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</si>
  <si>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</si>
  <si>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</si>
  <si>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</si>
  <si>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</si>
  <si>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</si>
  <si>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</si>
  <si>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</si>
  <si>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</si>
  <si>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</si>
  <si>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</si>
  <si>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</si>
  <si>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</si>
  <si>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</si>
  <si>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</si>
  <si>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</si>
  <si>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</si>
  <si>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</si>
  <si>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</si>
  <si>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</si>
  <si>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</si>
  <si>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</si>
  <si>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</si>
  <si>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</si>
  <si>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</si>
  <si>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</si>
  <si>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</si>
  <si>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</si>
  <si>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</si>
  <si>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</si>
  <si>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</si>
  <si>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</si>
  <si>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</si>
  <si>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</si>
  <si>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</si>
  <si>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</si>
  <si>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</si>
  <si>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</si>
  <si>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</si>
  <si>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</si>
  <si>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</si>
  <si>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</si>
  <si>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</si>
  <si>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</si>
  <si>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</si>
  <si>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</si>
  <si>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</si>
  <si>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</si>
  <si>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</si>
  <si>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</si>
  <si>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</si>
  <si>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</si>
  <si>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</si>
  <si>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</si>
  <si>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</si>
  <si>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</si>
  <si>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</si>
  <si>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</si>
  <si>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</si>
  <si>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</si>
  <si>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</si>
  <si>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</si>
  <si>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</si>
  <si>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</si>
  <si>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</si>
  <si>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</si>
  <si>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</si>
  <si>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</si>
  <si>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</si>
  <si>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</si>
  <si>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</si>
  <si>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</si>
  <si>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</si>
  <si>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</si>
  <si>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</si>
  <si>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</si>
  <si>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</si>
  <si>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</si>
  <si>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</si>
  <si>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</si>
  <si>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</si>
  <si>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</si>
  <si>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</si>
  <si>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</si>
  <si>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</si>
  <si>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</si>
  <si>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</si>
  <si>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</si>
  <si>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</si>
  <si>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</si>
  <si>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</si>
  <si>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</si>
  <si>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</si>
  <si>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</si>
  <si>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</si>
  <si>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</si>
  <si>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</si>
  <si>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</si>
  <si>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</si>
  <si>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</si>
  <si>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</si>
  <si>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</si>
  <si>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</si>
  <si>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</si>
  <si>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</si>
  <si>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</si>
  <si>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</si>
  <si>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</si>
  <si>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</si>
  <si>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</si>
  <si>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</si>
  <si>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</si>
  <si>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</si>
  <si>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</si>
  <si>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</si>
  <si>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</si>
  <si>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</si>
  <si>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</si>
  <si>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</si>
  <si>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</si>
  <si>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</si>
  <si>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</si>
  <si>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</si>
  <si>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</si>
  <si>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</si>
  <si>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</si>
  <si>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</si>
  <si>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</si>
  <si>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</si>
  <si>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</si>
  <si>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</si>
  <si>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</si>
  <si>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</si>
  <si>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</si>
  <si>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</si>
  <si>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</si>
  <si>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</si>
  <si>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</si>
  <si>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</si>
  <si>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</si>
  <si>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</si>
  <si>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</si>
  <si>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</si>
  <si>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</si>
  <si>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</si>
  <si>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</si>
  <si>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</si>
  <si>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</si>
  <si>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</si>
  <si>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</si>
  <si>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</si>
  <si>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</si>
  <si>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</si>
  <si>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</si>
  <si>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</si>
  <si>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</si>
  <si>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</si>
  <si>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</si>
  <si>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</si>
  <si>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</si>
  <si>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</si>
  <si>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</si>
  <si>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</si>
  <si>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</si>
  <si>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</si>
  <si>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</si>
  <si>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</si>
  <si>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</si>
  <si>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</si>
  <si>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</si>
  <si>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</si>
  <si>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</si>
  <si>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</si>
  <si>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</si>
  <si>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</si>
  <si>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</si>
  <si>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</si>
  <si>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</si>
  <si>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</si>
  <si>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</si>
  <si>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</si>
  <si>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</si>
  <si>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</si>
  <si>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</si>
  <si>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</si>
  <si>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</si>
  <si>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</si>
  <si>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</si>
  <si>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</si>
  <si>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</si>
  <si>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</si>
  <si>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</si>
  <si>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</si>
  <si>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</si>
  <si>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</si>
  <si>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</si>
  <si>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</si>
  <si>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</si>
  <si>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</si>
  <si>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</si>
  <si>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</si>
  <si>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</si>
  <si>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</si>
  <si>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</si>
  <si>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</si>
  <si>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</si>
  <si>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</si>
  <si>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</si>
  <si>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</si>
  <si>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</si>
  <si>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</si>
  <si>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</si>
  <si>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</si>
  <si>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</si>
  <si>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</si>
  <si>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</si>
  <si>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</si>
  <si>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</si>
  <si>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</si>
  <si>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</si>
  <si>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</si>
  <si>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</si>
  <si>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</si>
  <si>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</si>
  <si>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</si>
  <si>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</si>
  <si>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</si>
  <si>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</si>
  <si>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</si>
  <si>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</si>
  <si>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</si>
  <si>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</si>
  <si>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</si>
  <si>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</si>
  <si>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</si>
  <si>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</si>
  <si>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</si>
  <si>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</si>
  <si>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</si>
  <si>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</si>
  <si>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</si>
  <si>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</si>
  <si>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</si>
  <si>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</si>
  <si>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</si>
  <si>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</si>
  <si>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</si>
  <si>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</si>
  <si>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</si>
  <si>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</si>
  <si>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</si>
  <si>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</si>
  <si>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</si>
  <si>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</si>
  <si>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</si>
  <si>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</si>
  <si>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</si>
  <si>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</si>
  <si>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</si>
  <si>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</si>
  <si>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</si>
  <si>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</si>
  <si>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</si>
  <si>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</si>
  <si>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</si>
  <si>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</si>
  <si>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</si>
  <si>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</si>
  <si>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</si>
  <si>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</si>
  <si>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</si>
  <si>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</si>
  <si>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</si>
  <si>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</si>
  <si>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n/A</t>
  </si>
  <si>
    <t>theater</t>
  </si>
  <si>
    <t>spaces</t>
  </si>
  <si>
    <t>plays</t>
  </si>
  <si>
    <t>musical</t>
  </si>
  <si>
    <t>Parent 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</si>
  <si>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</si>
  <si>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</si>
  <si>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</si>
  <si>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</si>
  <si>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</si>
  <si>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</si>
  <si>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</si>
  <si>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</si>
  <si>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</si>
  <si>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</si>
  <si>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</si>
  <si>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</si>
  <si>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</si>
  <si>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</si>
  <si>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</si>
  <si>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</si>
  <si>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</si>
  <si>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</si>
  <si>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</si>
  <si>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</si>
  <si>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</si>
  <si>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</si>
  <si>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</si>
  <si>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</si>
  <si>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</si>
  <si>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</si>
  <si>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</si>
  <si>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</si>
  <si>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</si>
  <si>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</si>
  <si>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</si>
  <si>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</si>
  <si>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</si>
  <si>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</si>
  <si>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</si>
  <si>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</si>
  <si>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</si>
  <si>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</si>
  <si>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</si>
  <si>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</si>
  <si>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</si>
  <si>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</si>
  <si>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</si>
  <si>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</si>
  <si>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</si>
  <si>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</si>
  <si>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</si>
  <si>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</si>
  <si>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</si>
  <si>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</si>
  <si>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</si>
  <si>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</si>
  <si>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</si>
  <si>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</si>
  <si>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</si>
  <si>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</si>
  <si>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</si>
  <si>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</si>
  <si>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</si>
  <si>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</si>
  <si>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</si>
  <si>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</si>
  <si>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</si>
  <si>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</si>
  <si>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</si>
  <si>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</si>
  <si>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</si>
  <si>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</si>
  <si>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</si>
  <si>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</si>
  <si>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</si>
  <si>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</si>
  <si>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</si>
  <si>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</si>
  <si>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</si>
  <si>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</si>
  <si>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</si>
  <si>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</si>
  <si>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</si>
  <si>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</si>
  <si>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</si>
  <si>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</si>
  <si>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</si>
  <si>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</si>
  <si>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</si>
  <si>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</si>
  <si>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</si>
  <si>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</si>
  <si>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</si>
  <si>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</si>
  <si>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</si>
  <si>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of Percentage Failed</t>
  </si>
  <si>
    <t>Average of Percentage Successful</t>
  </si>
  <si>
    <t>Average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</si>
</sst>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Fill="1" applyBorder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8-4D68-852B-B13045A028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8-4D68-852B-B13045A028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98-4D68-852B-B13045A02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217407"/>
        <c:axId val="1733217823"/>
      </c:lineChart>
      <c:catAx>
        <c:axId val="173321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217823"/>
        <c:crosses val="autoZero"/>
        <c:auto val="1"/>
        <c:lblAlgn val="ctr"/>
        <c:lblOffset val="100"/>
        <c:noMultiLvlLbl val="0"/>
      </c:catAx>
      <c:valAx>
        <c:axId val="173321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21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Average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8A-4CE7-AB9E-C24A57A0ED16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Average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8A-4CE7-AB9E-C24A57A0ED16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Average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8A-4CE7-AB9E-C24A57A0E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305599"/>
        <c:axId val="1773311423"/>
      </c:lineChart>
      <c:catAx>
        <c:axId val="17733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11423"/>
        <c:crosses val="autoZero"/>
        <c:auto val="1"/>
        <c:lblAlgn val="ctr"/>
        <c:lblOffset val="100"/>
        <c:noMultiLvlLbl val="0"/>
      </c:catAx>
      <c:valAx>
        <c:axId val="177331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0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4-48AF-ADE3-31187F56C11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4-48AF-ADE3-31187F56C11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94-48AF-ADE3-31187F56C11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94-48AF-ADE3-31187F56C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231903"/>
        <c:axId val="1271230655"/>
      </c:lineChart>
      <c:catAx>
        <c:axId val="127123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230655"/>
        <c:crosses val="autoZero"/>
        <c:auto val="1"/>
        <c:lblAlgn val="ctr"/>
        <c:lblOffset val="100"/>
        <c:noMultiLvlLbl val="0"/>
      </c:catAx>
      <c:valAx>
        <c:axId val="1271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23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5-417D-A0D9-D6568AB2C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0626639"/>
        <c:axId val="1260616655"/>
      </c:barChart>
      <c:catAx>
        <c:axId val="126062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616655"/>
        <c:crosses val="autoZero"/>
        <c:auto val="1"/>
        <c:lblAlgn val="ctr"/>
        <c:lblOffset val="100"/>
        <c:noMultiLvlLbl val="0"/>
      </c:catAx>
      <c:valAx>
        <c:axId val="126061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62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stats'!$A$6:$A$17</c:f>
              <c:strCache>
                <c:ptCount val="11"/>
                <c:pt idx="0">
                  <c:v>art books</c:v>
                </c:pt>
                <c:pt idx="1">
                  <c:v>audio</c:v>
                </c:pt>
                <c:pt idx="2">
                  <c:v>food trucks</c:v>
                </c:pt>
                <c:pt idx="3">
                  <c:v>musical</c:v>
                </c:pt>
                <c:pt idx="4">
                  <c:v>science fiction</c:v>
                </c:pt>
                <c:pt idx="5">
                  <c:v>space exploration</c:v>
                </c:pt>
                <c:pt idx="6">
                  <c:v>spaces</c:v>
                </c:pt>
                <c:pt idx="7">
                  <c:v>translations</c:v>
                </c:pt>
                <c:pt idx="8">
                  <c:v>wearables</c:v>
                </c:pt>
                <c:pt idx="9">
                  <c:v>web</c:v>
                </c:pt>
                <c:pt idx="10">
                  <c:v>world music</c:v>
                </c:pt>
              </c:strCache>
            </c:strRef>
          </c:cat>
          <c:val>
            <c:numRef>
              <c:f>'Subcategory stats'!$B$6:$B$17</c:f>
              <c:numCache>
                <c:formatCode>General</c:formatCode>
                <c:ptCount val="11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3-4EF9-9519-2CFEF04CA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5870319"/>
        <c:axId val="1335869903"/>
      </c:barChart>
      <c:catAx>
        <c:axId val="133587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69903"/>
        <c:crosses val="autoZero"/>
        <c:auto val="1"/>
        <c:lblAlgn val="ctr"/>
        <c:lblOffset val="100"/>
        <c:noMultiLvlLbl val="0"/>
      </c:catAx>
      <c:valAx>
        <c:axId val="1335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7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20</xdr:row>
      <xdr:rowOff>15874</xdr:rowOff>
    </xdr:from>
    <xdr:to>
      <xdr:col>9</xdr:col>
      <xdr:colOff>12700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12E6F-A908-418F-8ABA-88DB79B62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53974</xdr:rowOff>
    </xdr:from>
    <xdr:to>
      <xdr:col>5</xdr:col>
      <xdr:colOff>361950</xdr:colOff>
      <xdr:row>48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35642-E8F9-43D5-AB49-F6E3C4016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34925</xdr:rowOff>
    </xdr:from>
    <xdr:to>
      <xdr:col>9</xdr:col>
      <xdr:colOff>25400</xdr:colOff>
      <xdr:row>35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0CDAD-4A8F-4BDE-AE68-C01F9E60E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1168400</xdr:colOff>
      <xdr:row>19</xdr:row>
      <xdr:rowOff>149224</xdr:rowOff>
    </xdr:from>
    <xdr:to>
      <xdr:col>9</xdr:col>
      <xdr:colOff>342900</xdr:colOff>
      <xdr:row>40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B0A31-2D93-40EA-84D3-17829DA97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49</xdr:row>
      <xdr:rowOff>120650</xdr:rowOff>
    </xdr:from>
    <xdr:to>
      <xdr:col>12</xdr:col>
      <xdr:colOff>298450</xdr:colOff>
      <xdr:row>78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3ED66-74C9-4B5B-A61E-93028F645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vin ZHOU" refreshedDate="44195.700763541667" createdVersion="6" refreshedVersion="6" minRefreshableVersion="3" recordCount="4114" xr:uid="{0EBC4CAA-C1B8-43AE-B31B-D6F7A97C8A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vin ZHOU" refreshedDate="44195.730011342595" createdVersion="6" refreshedVersion="6" minRefreshableVersion="3" recordCount="4114" xr:uid="{9DD25194-BB2A-4D87-8578-561899829E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vin ZHOU" refreshedDate="44197.954510416668" createdVersion="6" refreshedVersion="6" minRefreshableVersion="3" recordCount="4114" xr:uid="{42006A05-0BCF-417B-AED0-FD2AC43FBA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vin ZHOU" refreshedDate="44198.044878125002" createdVersion="6" refreshedVersion="6" minRefreshableVersion="3" recordCount="12" xr:uid="{8601598C-CB54-469A-BFB3-3EC84697F050}">
  <cacheSource type="worksheet">
    <worksheetSource ref="B1:I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01E2E-E887-4AB1-83EC-0E62887D226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8A843-6D3D-4D6A-AFDA-E79FACAADD1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age Successful" fld="5" subtotal="average" baseField="0" baseItem="10"/>
    <dataField name="Average of Percentage Failed" fld="6" subtotal="average" baseField="0" baseItem="10"/>
    <dataField name="Average of Percentage Canceled" fld="7" subtotal="average" baseField="0" baseItem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1DE76-F6D7-43FF-87FB-8673BB616DC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0A709-C0FC-44A3-943A-12667A4D9C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8194C-67C2-4993-A5D5-D8429A23F2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h="1" x="2"/>
        <item h="1" x="3"/>
        <item h="1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12">
    <i>
      <x v="1"/>
    </i>
    <i>
      <x v="2"/>
    </i>
    <i>
      <x v="10"/>
    </i>
    <i>
      <x v="18"/>
    </i>
    <i>
      <x v="29"/>
    </i>
    <i>
      <x v="32"/>
    </i>
    <i>
      <x v="33"/>
    </i>
    <i>
      <x v="36"/>
    </i>
    <i>
      <x v="38"/>
    </i>
    <i>
      <x v="39"/>
    </i>
    <i>
      <x v="40"/>
    </i>
    <i t="grand">
      <x/>
    </i>
  </rowItems>
  <colFields count="1">
    <field x="5"/>
  </colFields>
  <colItems count="2">
    <i>
      <x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selection activeCell="B529" sqref="B52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453125" bestFit="1" customWidth="1"/>
    <col min="16" max="16" width="17.08984375" bestFit="1" customWidth="1"/>
    <col min="17" max="17" width="22.90625" bestFit="1" customWidth="1"/>
    <col min="18" max="18" width="15.6328125" bestFit="1" customWidth="1"/>
    <col min="19" max="19" width="23.7265625" style="16" bestFit="1" customWidth="1"/>
    <col min="20" max="20" width="20.54296875" style="16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8313</v>
      </c>
      <c r="R1" s="11" t="s">
        <v>8360</v>
      </c>
      <c r="S1" s="15" t="s">
        <v>8366</v>
      </c>
      <c r="T1" s="15" t="s">
        <v>8367</v>
      </c>
      <c r="U1" s="11" t="s">
        <v>8384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8327</v>
      </c>
      <c r="R2" t="s">
        <v>8335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8327</v>
      </c>
      <c r="R3" t="s">
        <v>8335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8327</v>
      </c>
      <c r="R4" t="s">
        <v>8335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8327</v>
      </c>
      <c r="R5" t="s">
        <v>8335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8327</v>
      </c>
      <c r="R6" t="s">
        <v>8335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8327</v>
      </c>
      <c r="R7" t="s">
        <v>8335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8327</v>
      </c>
      <c r="R8" t="s">
        <v>8335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8327</v>
      </c>
      <c r="R9" t="s">
        <v>8335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8327</v>
      </c>
      <c r="R10" t="s">
        <v>8335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8327</v>
      </c>
      <c r="R11" t="s">
        <v>8335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8327</v>
      </c>
      <c r="R12" t="s">
        <v>8335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8327</v>
      </c>
      <c r="R13" t="s">
        <v>8335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8327</v>
      </c>
      <c r="R14" t="s">
        <v>8335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8327</v>
      </c>
      <c r="R15" t="s">
        <v>8335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8327</v>
      </c>
      <c r="R16" t="s">
        <v>8335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8327</v>
      </c>
      <c r="R17" t="s">
        <v>8335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8327</v>
      </c>
      <c r="R18" t="s">
        <v>8335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8327</v>
      </c>
      <c r="R19" t="s">
        <v>8335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8327</v>
      </c>
      <c r="R20" t="s">
        <v>8335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8327</v>
      </c>
      <c r="R21" t="s">
        <v>8335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8327</v>
      </c>
      <c r="R22" t="s">
        <v>8335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8327</v>
      </c>
      <c r="R23" t="s">
        <v>8335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8327</v>
      </c>
      <c r="R24" t="s">
        <v>8335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8327</v>
      </c>
      <c r="R25" t="s">
        <v>8335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8327</v>
      </c>
      <c r="R26" t="s">
        <v>8335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8327</v>
      </c>
      <c r="R27" t="s">
        <v>8335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8327</v>
      </c>
      <c r="R28" t="s">
        <v>8335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8327</v>
      </c>
      <c r="R29" t="s">
        <v>8335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8327</v>
      </c>
      <c r="R30" t="s">
        <v>8335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8327</v>
      </c>
      <c r="R31" t="s">
        <v>8335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8327</v>
      </c>
      <c r="R32" t="s">
        <v>8335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8327</v>
      </c>
      <c r="R33" t="s">
        <v>8335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8327</v>
      </c>
      <c r="R34" t="s">
        <v>8335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8327</v>
      </c>
      <c r="R35" t="s">
        <v>8335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8327</v>
      </c>
      <c r="R36" t="s">
        <v>8335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8327</v>
      </c>
      <c r="R37" t="s">
        <v>8335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8327</v>
      </c>
      <c r="R38" t="s">
        <v>8335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8327</v>
      </c>
      <c r="R39" t="s">
        <v>8335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8327</v>
      </c>
      <c r="R40" t="s">
        <v>8335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8327</v>
      </c>
      <c r="R41" t="s">
        <v>8335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8327</v>
      </c>
      <c r="R42" t="s">
        <v>8335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8327</v>
      </c>
      <c r="R43" t="s">
        <v>8335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8327</v>
      </c>
      <c r="R44" t="s">
        <v>8335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8327</v>
      </c>
      <c r="R45" t="s">
        <v>8335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8327</v>
      </c>
      <c r="R46" t="s">
        <v>8335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8327</v>
      </c>
      <c r="R47" t="s">
        <v>8335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8327</v>
      </c>
      <c r="R48" t="s">
        <v>8335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8327</v>
      </c>
      <c r="R49" t="s">
        <v>8335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8327</v>
      </c>
      <c r="R50" t="s">
        <v>8335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8327</v>
      </c>
      <c r="R51" t="s">
        <v>8335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8327</v>
      </c>
      <c r="R52" t="s">
        <v>8335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8327</v>
      </c>
      <c r="R53" t="s">
        <v>8335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8327</v>
      </c>
      <c r="R54" t="s">
        <v>8335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8327</v>
      </c>
      <c r="R55" t="s">
        <v>8335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8327</v>
      </c>
      <c r="R56" t="s">
        <v>8335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8327</v>
      </c>
      <c r="R57" t="s">
        <v>8335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8327</v>
      </c>
      <c r="R58" t="s">
        <v>8335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8327</v>
      </c>
      <c r="R59" t="s">
        <v>8335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8327</v>
      </c>
      <c r="R60" t="s">
        <v>8335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8327</v>
      </c>
      <c r="R61" t="s">
        <v>8335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8327</v>
      </c>
      <c r="R62" t="s">
        <v>8345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8327</v>
      </c>
      <c r="R63" t="s">
        <v>8345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8327</v>
      </c>
      <c r="R64" t="s">
        <v>8345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8327</v>
      </c>
      <c r="R65" t="s">
        <v>8345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8327</v>
      </c>
      <c r="R66" t="s">
        <v>8345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8327</v>
      </c>
      <c r="R67" t="s">
        <v>8345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8327</v>
      </c>
      <c r="R68" t="s">
        <v>8345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8327</v>
      </c>
      <c r="R69" t="s">
        <v>8345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8327</v>
      </c>
      <c r="R70" t="s">
        <v>8345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8327</v>
      </c>
      <c r="R71" t="s">
        <v>8345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8327</v>
      </c>
      <c r="R72" t="s">
        <v>8345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8327</v>
      </c>
      <c r="R73" t="s">
        <v>8345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8327</v>
      </c>
      <c r="R74" t="s">
        <v>8345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8327</v>
      </c>
      <c r="R75" t="s">
        <v>8345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8327</v>
      </c>
      <c r="R76" t="s">
        <v>8345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8327</v>
      </c>
      <c r="R77" t="s">
        <v>8345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8327</v>
      </c>
      <c r="R78" t="s">
        <v>8345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8327</v>
      </c>
      <c r="R79" t="s">
        <v>8345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8327</v>
      </c>
      <c r="R80" t="s">
        <v>8345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8327</v>
      </c>
      <c r="R81" t="s">
        <v>8345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8327</v>
      </c>
      <c r="R82" t="s">
        <v>8345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8327</v>
      </c>
      <c r="R83" t="s">
        <v>8345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8327</v>
      </c>
      <c r="R84" t="s">
        <v>8345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8327</v>
      </c>
      <c r="R85" t="s">
        <v>8345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8327</v>
      </c>
      <c r="R86" t="s">
        <v>8345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8327</v>
      </c>
      <c r="R87" t="s">
        <v>8345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8327</v>
      </c>
      <c r="R88" t="s">
        <v>8345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8327</v>
      </c>
      <c r="R89" t="s">
        <v>8345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8327</v>
      </c>
      <c r="R90" t="s">
        <v>8345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8327</v>
      </c>
      <c r="R91" t="s">
        <v>8345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8327</v>
      </c>
      <c r="R92" t="s">
        <v>8345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8327</v>
      </c>
      <c r="R93" t="s">
        <v>8345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8327</v>
      </c>
      <c r="R94" t="s">
        <v>8345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8327</v>
      </c>
      <c r="R95" t="s">
        <v>8345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8327</v>
      </c>
      <c r="R96" t="s">
        <v>8345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8327</v>
      </c>
      <c r="R97" t="s">
        <v>8345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8327</v>
      </c>
      <c r="R98" t="s">
        <v>8345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8327</v>
      </c>
      <c r="R99" t="s">
        <v>8345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8327</v>
      </c>
      <c r="R100" t="s">
        <v>8345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8327</v>
      </c>
      <c r="R101" t="s">
        <v>8345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8327</v>
      </c>
      <c r="R102" t="s">
        <v>8345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8327</v>
      </c>
      <c r="R103" t="s">
        <v>8345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8327</v>
      </c>
      <c r="R104" t="s">
        <v>8345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8327</v>
      </c>
      <c r="R105" t="s">
        <v>8345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8327</v>
      </c>
      <c r="R106" t="s">
        <v>8345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8327</v>
      </c>
      <c r="R107" t="s">
        <v>8345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8327</v>
      </c>
      <c r="R108" t="s">
        <v>8345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8327</v>
      </c>
      <c r="R109" t="s">
        <v>8345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8327</v>
      </c>
      <c r="R110" t="s">
        <v>8345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8327</v>
      </c>
      <c r="R111" t="s">
        <v>8345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8327</v>
      </c>
      <c r="R112" t="s">
        <v>8345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8327</v>
      </c>
      <c r="R113" t="s">
        <v>8345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8327</v>
      </c>
      <c r="R114" t="s">
        <v>8345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8327</v>
      </c>
      <c r="R115" t="s">
        <v>8345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8327</v>
      </c>
      <c r="R116" t="s">
        <v>8345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8327</v>
      </c>
      <c r="R117" t="s">
        <v>8345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8327</v>
      </c>
      <c r="R118" t="s">
        <v>8345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8327</v>
      </c>
      <c r="R119" t="s">
        <v>8345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8327</v>
      </c>
      <c r="R120" t="s">
        <v>8345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8327</v>
      </c>
      <c r="R121" t="s">
        <v>8345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8327</v>
      </c>
      <c r="R122" t="s">
        <v>8339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8327</v>
      </c>
      <c r="R123" t="s">
        <v>8339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8327</v>
      </c>
      <c r="R124" t="s">
        <v>8339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8327</v>
      </c>
      <c r="R125" t="s">
        <v>8339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8327</v>
      </c>
      <c r="R126" t="s">
        <v>8339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8327</v>
      </c>
      <c r="R127" t="s">
        <v>8339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8327</v>
      </c>
      <c r="R128" t="s">
        <v>8339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8327</v>
      </c>
      <c r="R129" t="s">
        <v>8339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8327</v>
      </c>
      <c r="R130" t="s">
        <v>8339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8327</v>
      </c>
      <c r="R131" t="s">
        <v>8339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8327</v>
      </c>
      <c r="R132" t="s">
        <v>8339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8327</v>
      </c>
      <c r="R133" t="s">
        <v>8339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8327</v>
      </c>
      <c r="R134" t="s">
        <v>8339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8327</v>
      </c>
      <c r="R135" t="s">
        <v>8339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8327</v>
      </c>
      <c r="R136" t="s">
        <v>8339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8327</v>
      </c>
      <c r="R137" t="s">
        <v>8339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8327</v>
      </c>
      <c r="R138" t="s">
        <v>8339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8327</v>
      </c>
      <c r="R139" t="s">
        <v>8339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8327</v>
      </c>
      <c r="R140" t="s">
        <v>8339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8327</v>
      </c>
      <c r="R141" t="s">
        <v>8339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8327</v>
      </c>
      <c r="R142" t="s">
        <v>8339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8327</v>
      </c>
      <c r="R143" t="s">
        <v>8339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8327</v>
      </c>
      <c r="R144" t="s">
        <v>8339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8327</v>
      </c>
      <c r="R145" t="s">
        <v>8339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8327</v>
      </c>
      <c r="R146" t="s">
        <v>8339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8327</v>
      </c>
      <c r="R147" t="s">
        <v>8339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8327</v>
      </c>
      <c r="R148" t="s">
        <v>8339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8327</v>
      </c>
      <c r="R149" t="s">
        <v>8339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8327</v>
      </c>
      <c r="R150" t="s">
        <v>8339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8327</v>
      </c>
      <c r="R151" t="s">
        <v>8339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8327</v>
      </c>
      <c r="R152" t="s">
        <v>8339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8327</v>
      </c>
      <c r="R153" t="s">
        <v>8339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8327</v>
      </c>
      <c r="R154" t="s">
        <v>8339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8327</v>
      </c>
      <c r="R155" t="s">
        <v>8339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8327</v>
      </c>
      <c r="R156" t="s">
        <v>8339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8327</v>
      </c>
      <c r="R157" t="s">
        <v>8339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8327</v>
      </c>
      <c r="R158" t="s">
        <v>8339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8327</v>
      </c>
      <c r="R159" t="s">
        <v>8339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8327</v>
      </c>
      <c r="R160" t="s">
        <v>8339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8327</v>
      </c>
      <c r="R161" t="s">
        <v>8339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8327</v>
      </c>
      <c r="R162" t="s">
        <v>8329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8327</v>
      </c>
      <c r="R163" t="s">
        <v>8329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8327</v>
      </c>
      <c r="R164" t="s">
        <v>8329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8327</v>
      </c>
      <c r="R165" t="s">
        <v>8329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8327</v>
      </c>
      <c r="R166" t="s">
        <v>8329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8327</v>
      </c>
      <c r="R167" t="s">
        <v>8329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8327</v>
      </c>
      <c r="R168" t="s">
        <v>8329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8327</v>
      </c>
      <c r="R169" t="s">
        <v>8329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8327</v>
      </c>
      <c r="R170" t="s">
        <v>8329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8327</v>
      </c>
      <c r="R171" t="s">
        <v>8329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8327</v>
      </c>
      <c r="R172" t="s">
        <v>8329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8327</v>
      </c>
      <c r="R173" t="s">
        <v>8329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8327</v>
      </c>
      <c r="R174" t="s">
        <v>8329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8327</v>
      </c>
      <c r="R175" t="s">
        <v>8329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8327</v>
      </c>
      <c r="R176" t="s">
        <v>8329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8327</v>
      </c>
      <c r="R177" t="s">
        <v>8329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8327</v>
      </c>
      <c r="R178" t="s">
        <v>8329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8327</v>
      </c>
      <c r="R179" t="s">
        <v>8329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8327</v>
      </c>
      <c r="R180" t="s">
        <v>8329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8327</v>
      </c>
      <c r="R181" t="s">
        <v>8329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8327</v>
      </c>
      <c r="R182" t="s">
        <v>8329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8327</v>
      </c>
      <c r="R183" t="s">
        <v>8329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8327</v>
      </c>
      <c r="R184" t="s">
        <v>8329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8327</v>
      </c>
      <c r="R185" t="s">
        <v>8329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8327</v>
      </c>
      <c r="R186" t="s">
        <v>8329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8327</v>
      </c>
      <c r="R187" t="s">
        <v>8329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8327</v>
      </c>
      <c r="R188" t="s">
        <v>8329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8327</v>
      </c>
      <c r="R189" t="s">
        <v>8329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8327</v>
      </c>
      <c r="R190" t="s">
        <v>8329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8327</v>
      </c>
      <c r="R191" t="s">
        <v>8329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8327</v>
      </c>
      <c r="R192" t="s">
        <v>8329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8327</v>
      </c>
      <c r="R193" t="s">
        <v>8329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8327</v>
      </c>
      <c r="R194" t="s">
        <v>8329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8327</v>
      </c>
      <c r="R195" t="s">
        <v>8329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8327</v>
      </c>
      <c r="R196" t="s">
        <v>8329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8327</v>
      </c>
      <c r="R197" t="s">
        <v>8329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8327</v>
      </c>
      <c r="R198" t="s">
        <v>8329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8327</v>
      </c>
      <c r="R199" t="s">
        <v>8329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8327</v>
      </c>
      <c r="R200" t="s">
        <v>8329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8327</v>
      </c>
      <c r="R201" t="s">
        <v>8329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8327</v>
      </c>
      <c r="R202" t="s">
        <v>8329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8327</v>
      </c>
      <c r="R203" t="s">
        <v>8329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8327</v>
      </c>
      <c r="R204" t="s">
        <v>8329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8327</v>
      </c>
      <c r="R205" t="s">
        <v>8329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8327</v>
      </c>
      <c r="R206" t="s">
        <v>8329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8327</v>
      </c>
      <c r="R207" t="s">
        <v>8329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8327</v>
      </c>
      <c r="R208" t="s">
        <v>8329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8327</v>
      </c>
      <c r="R209" t="s">
        <v>8329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8327</v>
      </c>
      <c r="R210" t="s">
        <v>8329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8327</v>
      </c>
      <c r="R211" t="s">
        <v>8329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8327</v>
      </c>
      <c r="R212" t="s">
        <v>8329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8327</v>
      </c>
      <c r="R213" t="s">
        <v>8329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8327</v>
      </c>
      <c r="R214" t="s">
        <v>8329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8327</v>
      </c>
      <c r="R215" t="s">
        <v>8329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8327</v>
      </c>
      <c r="R216" t="s">
        <v>8329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8327</v>
      </c>
      <c r="R217" t="s">
        <v>8329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8327</v>
      </c>
      <c r="R218" t="s">
        <v>8329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8327</v>
      </c>
      <c r="R219" t="s">
        <v>8329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8327</v>
      </c>
      <c r="R220" t="s">
        <v>8329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8327</v>
      </c>
      <c r="R221" t="s">
        <v>8329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8327</v>
      </c>
      <c r="R222" t="s">
        <v>8329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8327</v>
      </c>
      <c r="R223" t="s">
        <v>8329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8327</v>
      </c>
      <c r="R224" t="s">
        <v>8329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8327</v>
      </c>
      <c r="R225" t="s">
        <v>8329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8327</v>
      </c>
      <c r="R226" t="s">
        <v>8329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8327</v>
      </c>
      <c r="R227" t="s">
        <v>8329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8327</v>
      </c>
      <c r="R228" t="s">
        <v>8329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8327</v>
      </c>
      <c r="R229" t="s">
        <v>8329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8327</v>
      </c>
      <c r="R230" t="s">
        <v>8329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8327</v>
      </c>
      <c r="R231" t="s">
        <v>8329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8327</v>
      </c>
      <c r="R232" t="s">
        <v>8329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8327</v>
      </c>
      <c r="R233" t="s">
        <v>8329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8327</v>
      </c>
      <c r="R234" t="s">
        <v>8329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8327</v>
      </c>
      <c r="R235" t="s">
        <v>8329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8327</v>
      </c>
      <c r="R236" t="s">
        <v>8329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8327</v>
      </c>
      <c r="R237" t="s">
        <v>8329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8327</v>
      </c>
      <c r="R238" t="s">
        <v>8329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8327</v>
      </c>
      <c r="R239" t="s">
        <v>8329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8327</v>
      </c>
      <c r="R240" t="s">
        <v>8329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8327</v>
      </c>
      <c r="R241" t="s">
        <v>8329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8327</v>
      </c>
      <c r="R242" t="s">
        <v>8328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8327</v>
      </c>
      <c r="R243" t="s">
        <v>8328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8327</v>
      </c>
      <c r="R244" t="s">
        <v>8328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8327</v>
      </c>
      <c r="R245" t="s">
        <v>8328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8327</v>
      </c>
      <c r="R246" t="s">
        <v>8328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8327</v>
      </c>
      <c r="R247" t="s">
        <v>8328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8327</v>
      </c>
      <c r="R248" t="s">
        <v>8328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8327</v>
      </c>
      <c r="R249" t="s">
        <v>8328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8327</v>
      </c>
      <c r="R250" t="s">
        <v>8328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8327</v>
      </c>
      <c r="R251" t="s">
        <v>8328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8327</v>
      </c>
      <c r="R252" t="s">
        <v>8328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8327</v>
      </c>
      <c r="R253" t="s">
        <v>8328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8327</v>
      </c>
      <c r="R254" t="s">
        <v>8328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8327</v>
      </c>
      <c r="R255" t="s">
        <v>8328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8327</v>
      </c>
      <c r="R256" t="s">
        <v>8328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8327</v>
      </c>
      <c r="R257" t="s">
        <v>8328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8327</v>
      </c>
      <c r="R258" t="s">
        <v>8328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8327</v>
      </c>
      <c r="R259" t="s">
        <v>8328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8327</v>
      </c>
      <c r="R260" t="s">
        <v>8328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8327</v>
      </c>
      <c r="R261" t="s">
        <v>8328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8327</v>
      </c>
      <c r="R262" t="s">
        <v>8328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8327</v>
      </c>
      <c r="R263" t="s">
        <v>8328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8327</v>
      </c>
      <c r="R264" t="s">
        <v>8328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8327</v>
      </c>
      <c r="R265" t="s">
        <v>8328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8327</v>
      </c>
      <c r="R266" t="s">
        <v>8328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8327</v>
      </c>
      <c r="R267" t="s">
        <v>8328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8327</v>
      </c>
      <c r="R268" t="s">
        <v>8328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8327</v>
      </c>
      <c r="R269" t="s">
        <v>8328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8327</v>
      </c>
      <c r="R270" t="s">
        <v>8328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8327</v>
      </c>
      <c r="R271" t="s">
        <v>8328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8327</v>
      </c>
      <c r="R272" t="s">
        <v>8328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8327</v>
      </c>
      <c r="R273" t="s">
        <v>8328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8327</v>
      </c>
      <c r="R274" t="s">
        <v>8328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8327</v>
      </c>
      <c r="R275" t="s">
        <v>8328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8327</v>
      </c>
      <c r="R276" t="s">
        <v>8328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8327</v>
      </c>
      <c r="R277" t="s">
        <v>8328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8327</v>
      </c>
      <c r="R278" t="s">
        <v>8328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8327</v>
      </c>
      <c r="R279" t="s">
        <v>8328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8327</v>
      </c>
      <c r="R280" t="s">
        <v>8328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8327</v>
      </c>
      <c r="R281" t="s">
        <v>8328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8327</v>
      </c>
      <c r="R282" t="s">
        <v>8328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8327</v>
      </c>
      <c r="R283" t="s">
        <v>8328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8327</v>
      </c>
      <c r="R284" t="s">
        <v>8328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8327</v>
      </c>
      <c r="R285" t="s">
        <v>8328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8327</v>
      </c>
      <c r="R286" t="s">
        <v>8328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8327</v>
      </c>
      <c r="R287" t="s">
        <v>8328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8327</v>
      </c>
      <c r="R288" t="s">
        <v>8328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8327</v>
      </c>
      <c r="R289" t="s">
        <v>8328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8327</v>
      </c>
      <c r="R290" t="s">
        <v>8328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8327</v>
      </c>
      <c r="R291" t="s">
        <v>8328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8327</v>
      </c>
      <c r="R292" t="s">
        <v>8328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8327</v>
      </c>
      <c r="R293" t="s">
        <v>8328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8327</v>
      </c>
      <c r="R294" t="s">
        <v>8328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8327</v>
      </c>
      <c r="R295" t="s">
        <v>8328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8327</v>
      </c>
      <c r="R296" t="s">
        <v>8328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8327</v>
      </c>
      <c r="R297" t="s">
        <v>8328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8327</v>
      </c>
      <c r="R298" t="s">
        <v>8328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8327</v>
      </c>
      <c r="R299" t="s">
        <v>8328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8327</v>
      </c>
      <c r="R300" t="s">
        <v>8328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8327</v>
      </c>
      <c r="R301" t="s">
        <v>8328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8327</v>
      </c>
      <c r="R302" t="s">
        <v>8328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8327</v>
      </c>
      <c r="R303" t="s">
        <v>8328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8327</v>
      </c>
      <c r="R304" t="s">
        <v>8328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8327</v>
      </c>
      <c r="R305" t="s">
        <v>8328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8327</v>
      </c>
      <c r="R306" t="s">
        <v>8328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8327</v>
      </c>
      <c r="R307" t="s">
        <v>8328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8327</v>
      </c>
      <c r="R308" t="s">
        <v>8328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8327</v>
      </c>
      <c r="R309" t="s">
        <v>8328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8327</v>
      </c>
      <c r="R310" t="s">
        <v>8328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8327</v>
      </c>
      <c r="R311" t="s">
        <v>8328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8327</v>
      </c>
      <c r="R312" t="s">
        <v>8328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8327</v>
      </c>
      <c r="R313" t="s">
        <v>8328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8327</v>
      </c>
      <c r="R314" t="s">
        <v>8328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8327</v>
      </c>
      <c r="R315" t="s">
        <v>8328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8327</v>
      </c>
      <c r="R316" t="s">
        <v>8328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8327</v>
      </c>
      <c r="R317" t="s">
        <v>8328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8327</v>
      </c>
      <c r="R318" t="s">
        <v>8328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8327</v>
      </c>
      <c r="R319" t="s">
        <v>8328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8327</v>
      </c>
      <c r="R320" t="s">
        <v>8328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8327</v>
      </c>
      <c r="R321" t="s">
        <v>8328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8327</v>
      </c>
      <c r="R322" t="s">
        <v>8328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8327</v>
      </c>
      <c r="R323" t="s">
        <v>8328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8327</v>
      </c>
      <c r="R324" t="s">
        <v>8328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8327</v>
      </c>
      <c r="R325" t="s">
        <v>8328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8327</v>
      </c>
      <c r="R326" t="s">
        <v>8328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8327</v>
      </c>
      <c r="R327" t="s">
        <v>8328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8327</v>
      </c>
      <c r="R328" t="s">
        <v>8328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8327</v>
      </c>
      <c r="R329" t="s">
        <v>8328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8327</v>
      </c>
      <c r="R330" t="s">
        <v>8328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8327</v>
      </c>
      <c r="R331" t="s">
        <v>8328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8327</v>
      </c>
      <c r="R332" t="s">
        <v>8328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8327</v>
      </c>
      <c r="R333" t="s">
        <v>8328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8327</v>
      </c>
      <c r="R334" t="s">
        <v>8328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8327</v>
      </c>
      <c r="R335" t="s">
        <v>8328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8327</v>
      </c>
      <c r="R336" t="s">
        <v>8328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8327</v>
      </c>
      <c r="R337" t="s">
        <v>8328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8327</v>
      </c>
      <c r="R338" t="s">
        <v>8328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8327</v>
      </c>
      <c r="R339" t="s">
        <v>8328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8327</v>
      </c>
      <c r="R340" t="s">
        <v>8328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8327</v>
      </c>
      <c r="R341" t="s">
        <v>8328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8327</v>
      </c>
      <c r="R342" t="s">
        <v>8328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8327</v>
      </c>
      <c r="R343" t="s">
        <v>8328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8327</v>
      </c>
      <c r="R344" t="s">
        <v>8328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8327</v>
      </c>
      <c r="R345" t="s">
        <v>8328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8327</v>
      </c>
      <c r="R346" t="s">
        <v>8328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8327</v>
      </c>
      <c r="R347" t="s">
        <v>8328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8327</v>
      </c>
      <c r="R348" t="s">
        <v>8328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8327</v>
      </c>
      <c r="R349" t="s">
        <v>8328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8327</v>
      </c>
      <c r="R350" t="s">
        <v>8328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8327</v>
      </c>
      <c r="R351" t="s">
        <v>8328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8327</v>
      </c>
      <c r="R352" t="s">
        <v>8328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8327</v>
      </c>
      <c r="R353" t="s">
        <v>8328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8327</v>
      </c>
      <c r="R354" t="s">
        <v>8328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8327</v>
      </c>
      <c r="R355" t="s">
        <v>8328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8327</v>
      </c>
      <c r="R356" t="s">
        <v>8328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8327</v>
      </c>
      <c r="R357" t="s">
        <v>8328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8327</v>
      </c>
      <c r="R358" t="s">
        <v>8328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8327</v>
      </c>
      <c r="R359" t="s">
        <v>8328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8327</v>
      </c>
      <c r="R360" t="s">
        <v>8328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8327</v>
      </c>
      <c r="R361" t="s">
        <v>8328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8327</v>
      </c>
      <c r="R362" t="s">
        <v>8328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8327</v>
      </c>
      <c r="R363" t="s">
        <v>8328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8327</v>
      </c>
      <c r="R364" t="s">
        <v>8328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8327</v>
      </c>
      <c r="R365" t="s">
        <v>8328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8327</v>
      </c>
      <c r="R366" t="s">
        <v>8328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8327</v>
      </c>
      <c r="R367" t="s">
        <v>8328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8327</v>
      </c>
      <c r="R368" t="s">
        <v>8328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8327</v>
      </c>
      <c r="R369" t="s">
        <v>8328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8327</v>
      </c>
      <c r="R370" t="s">
        <v>8328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8327</v>
      </c>
      <c r="R371" t="s">
        <v>8328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8327</v>
      </c>
      <c r="R372" t="s">
        <v>8328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8327</v>
      </c>
      <c r="R373" t="s">
        <v>8328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8327</v>
      </c>
      <c r="R374" t="s">
        <v>8328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8327</v>
      </c>
      <c r="R375" t="s">
        <v>8328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8327</v>
      </c>
      <c r="R376" t="s">
        <v>8328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8327</v>
      </c>
      <c r="R377" t="s">
        <v>8328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8327</v>
      </c>
      <c r="R378" t="s">
        <v>8328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8327</v>
      </c>
      <c r="R379" t="s">
        <v>8328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8327</v>
      </c>
      <c r="R380" t="s">
        <v>8328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8327</v>
      </c>
      <c r="R381" t="s">
        <v>8328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8327</v>
      </c>
      <c r="R382" t="s">
        <v>8328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8327</v>
      </c>
      <c r="R383" t="s">
        <v>8328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8327</v>
      </c>
      <c r="R384" t="s">
        <v>8328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8327</v>
      </c>
      <c r="R385" t="s">
        <v>8328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8327</v>
      </c>
      <c r="R386" t="s">
        <v>8328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8327</v>
      </c>
      <c r="R387" t="s">
        <v>8328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8327</v>
      </c>
      <c r="R388" t="s">
        <v>8328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8327</v>
      </c>
      <c r="R389" t="s">
        <v>8328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8327</v>
      </c>
      <c r="R390" t="s">
        <v>8328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8327</v>
      </c>
      <c r="R391" t="s">
        <v>8328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8327</v>
      </c>
      <c r="R392" t="s">
        <v>8328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8327</v>
      </c>
      <c r="R393" t="s">
        <v>8328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8327</v>
      </c>
      <c r="R394" t="s">
        <v>8328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8327</v>
      </c>
      <c r="R395" t="s">
        <v>8328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8327</v>
      </c>
      <c r="R396" t="s">
        <v>8328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8327</v>
      </c>
      <c r="R397" t="s">
        <v>8328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8327</v>
      </c>
      <c r="R398" t="s">
        <v>8328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8327</v>
      </c>
      <c r="R399" t="s">
        <v>8328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8327</v>
      </c>
      <c r="R400" t="s">
        <v>8328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8327</v>
      </c>
      <c r="R401" t="s">
        <v>8328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8327</v>
      </c>
      <c r="R402" t="s">
        <v>8328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8327</v>
      </c>
      <c r="R403" t="s">
        <v>8328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8327</v>
      </c>
      <c r="R404" t="s">
        <v>8328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8327</v>
      </c>
      <c r="R405" t="s">
        <v>8328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8327</v>
      </c>
      <c r="R406" t="s">
        <v>8328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8327</v>
      </c>
      <c r="R407" t="s">
        <v>8328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8327</v>
      </c>
      <c r="R408" t="s">
        <v>8328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8327</v>
      </c>
      <c r="R409" t="s">
        <v>8328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8327</v>
      </c>
      <c r="R410" t="s">
        <v>8328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8327</v>
      </c>
      <c r="R411" t="s">
        <v>8328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8327</v>
      </c>
      <c r="R412" t="s">
        <v>8328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8327</v>
      </c>
      <c r="R413" t="s">
        <v>8328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8327</v>
      </c>
      <c r="R414" t="s">
        <v>8328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8327</v>
      </c>
      <c r="R415" t="s">
        <v>8328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8327</v>
      </c>
      <c r="R416" t="s">
        <v>8328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8327</v>
      </c>
      <c r="R417" t="s">
        <v>8328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8327</v>
      </c>
      <c r="R418" t="s">
        <v>8328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8327</v>
      </c>
      <c r="R419" t="s">
        <v>8328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8327</v>
      </c>
      <c r="R420" t="s">
        <v>8328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8327</v>
      </c>
      <c r="R421" t="s">
        <v>8328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8327</v>
      </c>
      <c r="R422" t="s">
        <v>8341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8327</v>
      </c>
      <c r="R423" t="s">
        <v>8341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8327</v>
      </c>
      <c r="R424" t="s">
        <v>8341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8327</v>
      </c>
      <c r="R425" t="s">
        <v>8341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8327</v>
      </c>
      <c r="R426" t="s">
        <v>8341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8327</v>
      </c>
      <c r="R427" t="s">
        <v>8341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8327</v>
      </c>
      <c r="R428" t="s">
        <v>8341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8327</v>
      </c>
      <c r="R429" t="s">
        <v>8341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8327</v>
      </c>
      <c r="R430" t="s">
        <v>8341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8327</v>
      </c>
      <c r="R431" t="s">
        <v>8341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8327</v>
      </c>
      <c r="R432" t="s">
        <v>8341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8327</v>
      </c>
      <c r="R433" t="s">
        <v>8341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8327</v>
      </c>
      <c r="R434" t="s">
        <v>8341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8327</v>
      </c>
      <c r="R435" t="s">
        <v>8341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8327</v>
      </c>
      <c r="R436" t="s">
        <v>8341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8327</v>
      </c>
      <c r="R437" t="s">
        <v>8341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8327</v>
      </c>
      <c r="R438" t="s">
        <v>8341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8327</v>
      </c>
      <c r="R439" t="s">
        <v>8341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8327</v>
      </c>
      <c r="R440" t="s">
        <v>8341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8327</v>
      </c>
      <c r="R441" t="s">
        <v>8341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8327</v>
      </c>
      <c r="R442" t="s">
        <v>8341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8327</v>
      </c>
      <c r="R443" t="s">
        <v>8341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8327</v>
      </c>
      <c r="R444" t="s">
        <v>8341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8327</v>
      </c>
      <c r="R445" t="s">
        <v>8341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8327</v>
      </c>
      <c r="R446" t="s">
        <v>8341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8327</v>
      </c>
      <c r="R447" t="s">
        <v>8341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8327</v>
      </c>
      <c r="R448" t="s">
        <v>8341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8327</v>
      </c>
      <c r="R449" t="s">
        <v>8341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8327</v>
      </c>
      <c r="R450" t="s">
        <v>8341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8327</v>
      </c>
      <c r="R451" t="s">
        <v>8341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8327</v>
      </c>
      <c r="R452" t="s">
        <v>8341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8327</v>
      </c>
      <c r="R453" t="s">
        <v>8341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8327</v>
      </c>
      <c r="R454" t="s">
        <v>8341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8327</v>
      </c>
      <c r="R455" t="s">
        <v>8341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8327</v>
      </c>
      <c r="R456" t="s">
        <v>8341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8327</v>
      </c>
      <c r="R457" t="s">
        <v>8341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8327</v>
      </c>
      <c r="R458" t="s">
        <v>8341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8327</v>
      </c>
      <c r="R459" t="s">
        <v>8341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8327</v>
      </c>
      <c r="R460" t="s">
        <v>8341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8327</v>
      </c>
      <c r="R461" t="s">
        <v>8341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8327</v>
      </c>
      <c r="R462" t="s">
        <v>8341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8327</v>
      </c>
      <c r="R463" t="s">
        <v>8341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8327</v>
      </c>
      <c r="R464" t="s">
        <v>8341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8327</v>
      </c>
      <c r="R465" t="s">
        <v>8341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8327</v>
      </c>
      <c r="R466" t="s">
        <v>8341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8327</v>
      </c>
      <c r="R467" t="s">
        <v>8341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8327</v>
      </c>
      <c r="R468" t="s">
        <v>8341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8327</v>
      </c>
      <c r="R469" t="s">
        <v>8341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8327</v>
      </c>
      <c r="R470" t="s">
        <v>8341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8327</v>
      </c>
      <c r="R471" t="s">
        <v>8341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8327</v>
      </c>
      <c r="R472" t="s">
        <v>8341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8327</v>
      </c>
      <c r="R473" t="s">
        <v>8341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8327</v>
      </c>
      <c r="R474" t="s">
        <v>8341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8327</v>
      </c>
      <c r="R475" t="s">
        <v>8341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8327</v>
      </c>
      <c r="R476" t="s">
        <v>8341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8327</v>
      </c>
      <c r="R477" t="s">
        <v>8341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8327</v>
      </c>
      <c r="R478" t="s">
        <v>8341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8327</v>
      </c>
      <c r="R479" t="s">
        <v>8341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8327</v>
      </c>
      <c r="R480" t="s">
        <v>8341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8327</v>
      </c>
      <c r="R481" t="s">
        <v>8341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8327</v>
      </c>
      <c r="R482" t="s">
        <v>8341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8327</v>
      </c>
      <c r="R483" t="s">
        <v>8341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8327</v>
      </c>
      <c r="R484" t="s">
        <v>8341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8327</v>
      </c>
      <c r="R485" t="s">
        <v>8341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8327</v>
      </c>
      <c r="R486" t="s">
        <v>8341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8327</v>
      </c>
      <c r="R487" t="s">
        <v>8341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8327</v>
      </c>
      <c r="R488" t="s">
        <v>8341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8327</v>
      </c>
      <c r="R489" t="s">
        <v>8341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8327</v>
      </c>
      <c r="R490" t="s">
        <v>8341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8327</v>
      </c>
      <c r="R491" t="s">
        <v>8341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8327</v>
      </c>
      <c r="R492" t="s">
        <v>8341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8327</v>
      </c>
      <c r="R493" t="s">
        <v>8341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8327</v>
      </c>
      <c r="R494" t="s">
        <v>8341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8327</v>
      </c>
      <c r="R495" t="s">
        <v>8341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8327</v>
      </c>
      <c r="R496" t="s">
        <v>8341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8327</v>
      </c>
      <c r="R497" t="s">
        <v>8341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8327</v>
      </c>
      <c r="R498" t="s">
        <v>8341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8327</v>
      </c>
      <c r="R499" t="s">
        <v>8341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8327</v>
      </c>
      <c r="R500" t="s">
        <v>8341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8327</v>
      </c>
      <c r="R501" t="s">
        <v>8341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8327</v>
      </c>
      <c r="R502" t="s">
        <v>8341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8327</v>
      </c>
      <c r="R503" t="s">
        <v>8341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8327</v>
      </c>
      <c r="R504" t="s">
        <v>8341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8327</v>
      </c>
      <c r="R505" t="s">
        <v>8341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8327</v>
      </c>
      <c r="R506" t="s">
        <v>8341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8327</v>
      </c>
      <c r="R507" t="s">
        <v>8341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8327</v>
      </c>
      <c r="R508" t="s">
        <v>8341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8327</v>
      </c>
      <c r="R509" t="s">
        <v>8341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8327</v>
      </c>
      <c r="R510" t="s">
        <v>8341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8327</v>
      </c>
      <c r="R511" t="s">
        <v>8341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8327</v>
      </c>
      <c r="R512" t="s">
        <v>8341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8327</v>
      </c>
      <c r="R513" t="s">
        <v>8341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8327</v>
      </c>
      <c r="R514" t="s">
        <v>8341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8327</v>
      </c>
      <c r="R515" t="s">
        <v>8341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8327</v>
      </c>
      <c r="R516" t="s">
        <v>8341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8327</v>
      </c>
      <c r="R517" t="s">
        <v>8341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8327</v>
      </c>
      <c r="R518" t="s">
        <v>8341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8327</v>
      </c>
      <c r="R519" t="s">
        <v>8341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8327</v>
      </c>
      <c r="R520" t="s">
        <v>8341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8327</v>
      </c>
      <c r="R521" t="s">
        <v>8341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8309</v>
      </c>
      <c r="R522" t="s">
        <v>8311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8309</v>
      </c>
      <c r="R523" t="s">
        <v>8311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8309</v>
      </c>
      <c r="R524" t="s">
        <v>8311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8309</v>
      </c>
      <c r="R525" t="s">
        <v>8311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8309</v>
      </c>
      <c r="R526" t="s">
        <v>8311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8309</v>
      </c>
      <c r="R527" t="s">
        <v>8311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8309</v>
      </c>
      <c r="R528" t="s">
        <v>8311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8309</v>
      </c>
      <c r="R529" t="s">
        <v>8311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8309</v>
      </c>
      <c r="R530" t="s">
        <v>8311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8309</v>
      </c>
      <c r="R531" t="s">
        <v>8311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8309</v>
      </c>
      <c r="R532" t="s">
        <v>8311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8309</v>
      </c>
      <c r="R533" t="s">
        <v>8311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8309</v>
      </c>
      <c r="R534" t="s">
        <v>8311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8309</v>
      </c>
      <c r="R535" t="s">
        <v>8311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8309</v>
      </c>
      <c r="R536" t="s">
        <v>8311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8309</v>
      </c>
      <c r="R537" t="s">
        <v>8311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8309</v>
      </c>
      <c r="R538" t="s">
        <v>8311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8309</v>
      </c>
      <c r="R539" t="s">
        <v>8311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8309</v>
      </c>
      <c r="R540" t="s">
        <v>8311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8309</v>
      </c>
      <c r="R541" t="s">
        <v>8311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8314</v>
      </c>
      <c r="R542" t="s">
        <v>8344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8314</v>
      </c>
      <c r="R543" t="s">
        <v>8344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8314</v>
      </c>
      <c r="R544" t="s">
        <v>8344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8314</v>
      </c>
      <c r="R545" t="s">
        <v>8344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8314</v>
      </c>
      <c r="R546" t="s">
        <v>8344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8314</v>
      </c>
      <c r="R547" t="s">
        <v>8344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8314</v>
      </c>
      <c r="R548" t="s">
        <v>8344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8314</v>
      </c>
      <c r="R549" t="s">
        <v>8344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8314</v>
      </c>
      <c r="R550" t="s">
        <v>8344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8314</v>
      </c>
      <c r="R551" t="s">
        <v>8344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8314</v>
      </c>
      <c r="R552" t="s">
        <v>8344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8314</v>
      </c>
      <c r="R553" t="s">
        <v>8344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8314</v>
      </c>
      <c r="R554" t="s">
        <v>8344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8314</v>
      </c>
      <c r="R555" t="s">
        <v>8344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8314</v>
      </c>
      <c r="R556" t="s">
        <v>8344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8314</v>
      </c>
      <c r="R557" t="s">
        <v>8344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8314</v>
      </c>
      <c r="R558" t="s">
        <v>8344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8314</v>
      </c>
      <c r="R559" t="s">
        <v>8344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8314</v>
      </c>
      <c r="R560" t="s">
        <v>8344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8314</v>
      </c>
      <c r="R561" t="s">
        <v>8344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8314</v>
      </c>
      <c r="R562" t="s">
        <v>8344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8314</v>
      </c>
      <c r="R563" t="s">
        <v>8344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8314</v>
      </c>
      <c r="R564" t="s">
        <v>8344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8314</v>
      </c>
      <c r="R565" t="s">
        <v>8344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8314</v>
      </c>
      <c r="R566" t="s">
        <v>8344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8314</v>
      </c>
      <c r="R567" t="s">
        <v>8344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8314</v>
      </c>
      <c r="R568" t="s">
        <v>8344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8314</v>
      </c>
      <c r="R569" t="s">
        <v>8344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8314</v>
      </c>
      <c r="R570" t="s">
        <v>8344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8314</v>
      </c>
      <c r="R571" t="s">
        <v>8344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8314</v>
      </c>
      <c r="R572" t="s">
        <v>8344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8314</v>
      </c>
      <c r="R573" t="s">
        <v>8344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8314</v>
      </c>
      <c r="R574" t="s">
        <v>8344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8314</v>
      </c>
      <c r="R575" t="s">
        <v>8344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8314</v>
      </c>
      <c r="R576" t="s">
        <v>8344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8314</v>
      </c>
      <c r="R577" t="s">
        <v>8344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8314</v>
      </c>
      <c r="R578" t="s">
        <v>8344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8314</v>
      </c>
      <c r="R579" t="s">
        <v>8344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8314</v>
      </c>
      <c r="R580" t="s">
        <v>8344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8314</v>
      </c>
      <c r="R581" t="s">
        <v>8344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8314</v>
      </c>
      <c r="R582" t="s">
        <v>8344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8314</v>
      </c>
      <c r="R583" t="s">
        <v>8344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8314</v>
      </c>
      <c r="R584" t="s">
        <v>8344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8314</v>
      </c>
      <c r="R585" t="s">
        <v>8344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8314</v>
      </c>
      <c r="R586" t="s">
        <v>8344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8314</v>
      </c>
      <c r="R587" t="s">
        <v>8344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8314</v>
      </c>
      <c r="R588" t="s">
        <v>8344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8314</v>
      </c>
      <c r="R589" t="s">
        <v>8344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8314</v>
      </c>
      <c r="R590" t="s">
        <v>8344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8314</v>
      </c>
      <c r="R591" t="s">
        <v>8344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8314</v>
      </c>
      <c r="R592" t="s">
        <v>8344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8314</v>
      </c>
      <c r="R593" t="s">
        <v>8344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8314</v>
      </c>
      <c r="R594" t="s">
        <v>8344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8314</v>
      </c>
      <c r="R595" t="s">
        <v>8344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8314</v>
      </c>
      <c r="R596" t="s">
        <v>8344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8314</v>
      </c>
      <c r="R597" t="s">
        <v>8344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8314</v>
      </c>
      <c r="R598" t="s">
        <v>8344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8314</v>
      </c>
      <c r="R599" t="s">
        <v>8344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8314</v>
      </c>
      <c r="R600" t="s">
        <v>8344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8314</v>
      </c>
      <c r="R601" t="s">
        <v>8344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8314</v>
      </c>
      <c r="R602" t="s">
        <v>8344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8314</v>
      </c>
      <c r="R603" t="s">
        <v>8344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8314</v>
      </c>
      <c r="R604" t="s">
        <v>8344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8314</v>
      </c>
      <c r="R605" t="s">
        <v>8344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8314</v>
      </c>
      <c r="R606" t="s">
        <v>8344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8314</v>
      </c>
      <c r="R607" t="s">
        <v>8344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8314</v>
      </c>
      <c r="R608" t="s">
        <v>8344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8314</v>
      </c>
      <c r="R609" t="s">
        <v>8344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8314</v>
      </c>
      <c r="R610" t="s">
        <v>8344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8314</v>
      </c>
      <c r="R611" t="s">
        <v>8344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8314</v>
      </c>
      <c r="R612" t="s">
        <v>8344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8314</v>
      </c>
      <c r="R613" t="s">
        <v>8344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8314</v>
      </c>
      <c r="R614" t="s">
        <v>8344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8314</v>
      </c>
      <c r="R615" t="s">
        <v>8344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8314</v>
      </c>
      <c r="R616" t="s">
        <v>8344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8314</v>
      </c>
      <c r="R617" t="s">
        <v>8344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8314</v>
      </c>
      <c r="R618" t="s">
        <v>8344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8314</v>
      </c>
      <c r="R619" t="s">
        <v>8344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8314</v>
      </c>
      <c r="R620" t="s">
        <v>8344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8314</v>
      </c>
      <c r="R621" t="s">
        <v>8344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8314</v>
      </c>
      <c r="R622" t="s">
        <v>8344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8314</v>
      </c>
      <c r="R623" t="s">
        <v>8344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8314</v>
      </c>
      <c r="R624" t="s">
        <v>8344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8314</v>
      </c>
      <c r="R625" t="s">
        <v>8344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8314</v>
      </c>
      <c r="R626" t="s">
        <v>8344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8314</v>
      </c>
      <c r="R627" t="s">
        <v>8344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8314</v>
      </c>
      <c r="R628" t="s">
        <v>8344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8314</v>
      </c>
      <c r="R629" t="s">
        <v>8344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8314</v>
      </c>
      <c r="R630" t="s">
        <v>8344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8314</v>
      </c>
      <c r="R631" t="s">
        <v>8344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8314</v>
      </c>
      <c r="R632" t="s">
        <v>8344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8314</v>
      </c>
      <c r="R633" t="s">
        <v>8344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8314</v>
      </c>
      <c r="R634" t="s">
        <v>8344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8314</v>
      </c>
      <c r="R635" t="s">
        <v>8344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8314</v>
      </c>
      <c r="R636" t="s">
        <v>8344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8314</v>
      </c>
      <c r="R637" t="s">
        <v>8344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8314</v>
      </c>
      <c r="R638" t="s">
        <v>8344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8314</v>
      </c>
      <c r="R639" t="s">
        <v>8344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8314</v>
      </c>
      <c r="R640" t="s">
        <v>8344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8314</v>
      </c>
      <c r="R641" t="s">
        <v>8344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8314</v>
      </c>
      <c r="R642" t="s">
        <v>8316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8314</v>
      </c>
      <c r="R643" t="s">
        <v>8316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8314</v>
      </c>
      <c r="R644" t="s">
        <v>8316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8314</v>
      </c>
      <c r="R645" t="s">
        <v>8316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8314</v>
      </c>
      <c r="R646" t="s">
        <v>8316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8314</v>
      </c>
      <c r="R647" t="s">
        <v>8316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8314</v>
      </c>
      <c r="R648" t="s">
        <v>8316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8314</v>
      </c>
      <c r="R649" t="s">
        <v>8316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8314</v>
      </c>
      <c r="R650" t="s">
        <v>8316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8314</v>
      </c>
      <c r="R651" t="s">
        <v>8316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8314</v>
      </c>
      <c r="R652" t="s">
        <v>8316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8314</v>
      </c>
      <c r="R653" t="s">
        <v>8316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8314</v>
      </c>
      <c r="R654" t="s">
        <v>8316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8314</v>
      </c>
      <c r="R655" t="s">
        <v>8316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8314</v>
      </c>
      <c r="R656" t="s">
        <v>8316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8314</v>
      </c>
      <c r="R657" t="s">
        <v>8316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8314</v>
      </c>
      <c r="R658" t="s">
        <v>8316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8314</v>
      </c>
      <c r="R659" t="s">
        <v>8316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8314</v>
      </c>
      <c r="R660" t="s">
        <v>8316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8314</v>
      </c>
      <c r="R661" t="s">
        <v>8316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8314</v>
      </c>
      <c r="R662" t="s">
        <v>8316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8314</v>
      </c>
      <c r="R663" t="s">
        <v>8316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8314</v>
      </c>
      <c r="R664" t="s">
        <v>8316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8314</v>
      </c>
      <c r="R665" t="s">
        <v>8316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8314</v>
      </c>
      <c r="R666" t="s">
        <v>8316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8314</v>
      </c>
      <c r="R667" t="s">
        <v>8316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8314</v>
      </c>
      <c r="R668" t="s">
        <v>8316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8314</v>
      </c>
      <c r="R669" t="s">
        <v>8316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8314</v>
      </c>
      <c r="R670" t="s">
        <v>8316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8314</v>
      </c>
      <c r="R671" t="s">
        <v>8316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8314</v>
      </c>
      <c r="R672" t="s">
        <v>8316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8314</v>
      </c>
      <c r="R673" t="s">
        <v>8316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8314</v>
      </c>
      <c r="R674" t="s">
        <v>8316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8314</v>
      </c>
      <c r="R675" t="s">
        <v>8316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8314</v>
      </c>
      <c r="R676" t="s">
        <v>8316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8314</v>
      </c>
      <c r="R677" t="s">
        <v>8316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8314</v>
      </c>
      <c r="R678" t="s">
        <v>8316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8314</v>
      </c>
      <c r="R679" t="s">
        <v>8316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8314</v>
      </c>
      <c r="R680" t="s">
        <v>8316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8314</v>
      </c>
      <c r="R681" t="s">
        <v>8316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8314</v>
      </c>
      <c r="R682" t="s">
        <v>8316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8314</v>
      </c>
      <c r="R683" t="s">
        <v>8316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8314</v>
      </c>
      <c r="R684" t="s">
        <v>8316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8314</v>
      </c>
      <c r="R685" t="s">
        <v>8316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8314</v>
      </c>
      <c r="R686" t="s">
        <v>8316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8314</v>
      </c>
      <c r="R687" t="s">
        <v>8316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8314</v>
      </c>
      <c r="R688" t="s">
        <v>8316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8314</v>
      </c>
      <c r="R689" t="s">
        <v>8316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8314</v>
      </c>
      <c r="R690" t="s">
        <v>8316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8314</v>
      </c>
      <c r="R691" t="s">
        <v>8316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8314</v>
      </c>
      <c r="R692" t="s">
        <v>8316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8314</v>
      </c>
      <c r="R693" t="s">
        <v>8316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8314</v>
      </c>
      <c r="R694" t="s">
        <v>8316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8314</v>
      </c>
      <c r="R695" t="s">
        <v>8316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8314</v>
      </c>
      <c r="R696" t="s">
        <v>8316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8314</v>
      </c>
      <c r="R697" t="s">
        <v>8316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8314</v>
      </c>
      <c r="R698" t="s">
        <v>8316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8314</v>
      </c>
      <c r="R699" t="s">
        <v>8316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8314</v>
      </c>
      <c r="R700" t="s">
        <v>8316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8314</v>
      </c>
      <c r="R701" t="s">
        <v>8316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8314</v>
      </c>
      <c r="R702" t="s">
        <v>8316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8314</v>
      </c>
      <c r="R703" t="s">
        <v>8316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8314</v>
      </c>
      <c r="R704" t="s">
        <v>8316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8314</v>
      </c>
      <c r="R705" t="s">
        <v>8316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8314</v>
      </c>
      <c r="R706" t="s">
        <v>8316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8314</v>
      </c>
      <c r="R707" t="s">
        <v>8316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8314</v>
      </c>
      <c r="R708" t="s">
        <v>8316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8314</v>
      </c>
      <c r="R709" t="s">
        <v>8316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8314</v>
      </c>
      <c r="R710" t="s">
        <v>8316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8314</v>
      </c>
      <c r="R711" t="s">
        <v>8316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8314</v>
      </c>
      <c r="R712" t="s">
        <v>8316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8314</v>
      </c>
      <c r="R713" t="s">
        <v>8316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8314</v>
      </c>
      <c r="R714" t="s">
        <v>8316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8314</v>
      </c>
      <c r="R715" t="s">
        <v>8316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8314</v>
      </c>
      <c r="R716" t="s">
        <v>8316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8314</v>
      </c>
      <c r="R717" t="s">
        <v>8316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8314</v>
      </c>
      <c r="R718" t="s">
        <v>8316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8314</v>
      </c>
      <c r="R719" t="s">
        <v>8316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8314</v>
      </c>
      <c r="R720" t="s">
        <v>8316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8314</v>
      </c>
      <c r="R721" t="s">
        <v>8316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8317</v>
      </c>
      <c r="R722" t="s">
        <v>8336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8317</v>
      </c>
      <c r="R723" t="s">
        <v>8336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8317</v>
      </c>
      <c r="R724" t="s">
        <v>8336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8317</v>
      </c>
      <c r="R725" t="s">
        <v>8336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8317</v>
      </c>
      <c r="R726" t="s">
        <v>8336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8317</v>
      </c>
      <c r="R727" t="s">
        <v>8336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8317</v>
      </c>
      <c r="R728" t="s">
        <v>8336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8317</v>
      </c>
      <c r="R729" t="s">
        <v>8336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8317</v>
      </c>
      <c r="R730" t="s">
        <v>8336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8317</v>
      </c>
      <c r="R731" t="s">
        <v>8336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8317</v>
      </c>
      <c r="R732" t="s">
        <v>8336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8317</v>
      </c>
      <c r="R733" t="s">
        <v>8336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8317</v>
      </c>
      <c r="R734" t="s">
        <v>8336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8317</v>
      </c>
      <c r="R735" t="s">
        <v>8336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8317</v>
      </c>
      <c r="R736" t="s">
        <v>8336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8317</v>
      </c>
      <c r="R737" t="s">
        <v>8336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8317</v>
      </c>
      <c r="R738" t="s">
        <v>8336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8317</v>
      </c>
      <c r="R739" t="s">
        <v>8336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8317</v>
      </c>
      <c r="R740" t="s">
        <v>8336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8317</v>
      </c>
      <c r="R741" t="s">
        <v>8336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8317</v>
      </c>
      <c r="R742" t="s">
        <v>8336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8317</v>
      </c>
      <c r="R743" t="s">
        <v>8336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8317</v>
      </c>
      <c r="R744" t="s">
        <v>8336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8317</v>
      </c>
      <c r="R745" t="s">
        <v>8336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8317</v>
      </c>
      <c r="R746" t="s">
        <v>8336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8317</v>
      </c>
      <c r="R747" t="s">
        <v>8336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8317</v>
      </c>
      <c r="R748" t="s">
        <v>8336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8317</v>
      </c>
      <c r="R749" t="s">
        <v>8336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8317</v>
      </c>
      <c r="R750" t="s">
        <v>8336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8317</v>
      </c>
      <c r="R751" t="s">
        <v>8336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8317</v>
      </c>
      <c r="R752" t="s">
        <v>8336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8317</v>
      </c>
      <c r="R753" t="s">
        <v>8336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8317</v>
      </c>
      <c r="R754" t="s">
        <v>8336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8317</v>
      </c>
      <c r="R755" t="s">
        <v>8336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8317</v>
      </c>
      <c r="R756" t="s">
        <v>8336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8317</v>
      </c>
      <c r="R757" t="s">
        <v>8336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8317</v>
      </c>
      <c r="R758" t="s">
        <v>8336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8317</v>
      </c>
      <c r="R759" t="s">
        <v>8336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8317</v>
      </c>
      <c r="R760" t="s">
        <v>8336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8317</v>
      </c>
      <c r="R761" t="s">
        <v>8336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8317</v>
      </c>
      <c r="R762" t="s">
        <v>8354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8317</v>
      </c>
      <c r="R763" t="s">
        <v>8354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8317</v>
      </c>
      <c r="R764" t="s">
        <v>8354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8317</v>
      </c>
      <c r="R765" t="s">
        <v>8354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8317</v>
      </c>
      <c r="R766" t="s">
        <v>8354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8317</v>
      </c>
      <c r="R767" t="s">
        <v>8354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8317</v>
      </c>
      <c r="R768" t="s">
        <v>8354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8317</v>
      </c>
      <c r="R769" t="s">
        <v>8354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8317</v>
      </c>
      <c r="R770" t="s">
        <v>8354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8317</v>
      </c>
      <c r="R771" t="s">
        <v>8354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8317</v>
      </c>
      <c r="R772" t="s">
        <v>8354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8317</v>
      </c>
      <c r="R773" t="s">
        <v>8354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8317</v>
      </c>
      <c r="R774" t="s">
        <v>8354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8317</v>
      </c>
      <c r="R775" t="s">
        <v>8354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8317</v>
      </c>
      <c r="R776" t="s">
        <v>8354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8317</v>
      </c>
      <c r="R777" t="s">
        <v>8354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8317</v>
      </c>
      <c r="R778" t="s">
        <v>8354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8317</v>
      </c>
      <c r="R779" t="s">
        <v>8354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8317</v>
      </c>
      <c r="R780" t="s">
        <v>8354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8317</v>
      </c>
      <c r="R781" t="s">
        <v>8354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8330</v>
      </c>
      <c r="R782" t="s">
        <v>8334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8330</v>
      </c>
      <c r="R783" t="s">
        <v>8334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8330</v>
      </c>
      <c r="R784" t="s">
        <v>8334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8330</v>
      </c>
      <c r="R785" t="s">
        <v>8334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8330</v>
      </c>
      <c r="R786" t="s">
        <v>8334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8330</v>
      </c>
      <c r="R787" t="s">
        <v>8334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8330</v>
      </c>
      <c r="R788" t="s">
        <v>8334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8330</v>
      </c>
      <c r="R789" t="s">
        <v>8334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8330</v>
      </c>
      <c r="R790" t="s">
        <v>8334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8330</v>
      </c>
      <c r="R791" t="s">
        <v>8334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8330</v>
      </c>
      <c r="R792" t="s">
        <v>8334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8330</v>
      </c>
      <c r="R793" t="s">
        <v>8334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8330</v>
      </c>
      <c r="R794" t="s">
        <v>8334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8330</v>
      </c>
      <c r="R795" t="s">
        <v>8334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8330</v>
      </c>
      <c r="R796" t="s">
        <v>8334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8330</v>
      </c>
      <c r="R797" t="s">
        <v>8334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8330</v>
      </c>
      <c r="R798" t="s">
        <v>8334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8330</v>
      </c>
      <c r="R799" t="s">
        <v>8334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8330</v>
      </c>
      <c r="R800" t="s">
        <v>8334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8330</v>
      </c>
      <c r="R801" t="s">
        <v>8334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8330</v>
      </c>
      <c r="R802" t="s">
        <v>8334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8330</v>
      </c>
      <c r="R803" t="s">
        <v>8334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8330</v>
      </c>
      <c r="R804" t="s">
        <v>8334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8330</v>
      </c>
      <c r="R805" t="s">
        <v>8334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8330</v>
      </c>
      <c r="R806" t="s">
        <v>8334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8330</v>
      </c>
      <c r="R807" t="s">
        <v>8334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8330</v>
      </c>
      <c r="R808" t="s">
        <v>8334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8330</v>
      </c>
      <c r="R809" t="s">
        <v>8334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8330</v>
      </c>
      <c r="R810" t="s">
        <v>8334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8330</v>
      </c>
      <c r="R811" t="s">
        <v>8334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8330</v>
      </c>
      <c r="R812" t="s">
        <v>8334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8330</v>
      </c>
      <c r="R813" t="s">
        <v>8334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8330</v>
      </c>
      <c r="R814" t="s">
        <v>8334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8330</v>
      </c>
      <c r="R815" t="s">
        <v>8334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8330</v>
      </c>
      <c r="R816" t="s">
        <v>8334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8330</v>
      </c>
      <c r="R817" t="s">
        <v>8334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8330</v>
      </c>
      <c r="R818" t="s">
        <v>8334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8330</v>
      </c>
      <c r="R819" t="s">
        <v>8334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8330</v>
      </c>
      <c r="R820" t="s">
        <v>8334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8330</v>
      </c>
      <c r="R821" t="s">
        <v>8334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8330</v>
      </c>
      <c r="R822" t="s">
        <v>8334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8330</v>
      </c>
      <c r="R823" t="s">
        <v>8334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8330</v>
      </c>
      <c r="R824" t="s">
        <v>8334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8330</v>
      </c>
      <c r="R825" t="s">
        <v>8334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8330</v>
      </c>
      <c r="R826" t="s">
        <v>8334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8330</v>
      </c>
      <c r="R827" t="s">
        <v>8334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8330</v>
      </c>
      <c r="R828" t="s">
        <v>8334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8330</v>
      </c>
      <c r="R829" t="s">
        <v>8334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8330</v>
      </c>
      <c r="R830" t="s">
        <v>8334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8330</v>
      </c>
      <c r="R831" t="s">
        <v>8334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8330</v>
      </c>
      <c r="R832" t="s">
        <v>8334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8330</v>
      </c>
      <c r="R833" t="s">
        <v>8334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8330</v>
      </c>
      <c r="R834" t="s">
        <v>8334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8330</v>
      </c>
      <c r="R835" t="s">
        <v>8334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8330</v>
      </c>
      <c r="R836" t="s">
        <v>8334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8330</v>
      </c>
      <c r="R837" t="s">
        <v>8334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8330</v>
      </c>
      <c r="R838" t="s">
        <v>8334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8330</v>
      </c>
      <c r="R839" t="s">
        <v>8334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8330</v>
      </c>
      <c r="R840" t="s">
        <v>8334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8330</v>
      </c>
      <c r="R841" t="s">
        <v>8334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8330</v>
      </c>
      <c r="R842" t="s">
        <v>8338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8330</v>
      </c>
      <c r="R843" t="s">
        <v>8338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8330</v>
      </c>
      <c r="R844" t="s">
        <v>8338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8330</v>
      </c>
      <c r="R845" t="s">
        <v>8338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8330</v>
      </c>
      <c r="R846" t="s">
        <v>8338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8330</v>
      </c>
      <c r="R847" t="s">
        <v>8338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8330</v>
      </c>
      <c r="R848" t="s">
        <v>8338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8330</v>
      </c>
      <c r="R849" t="s">
        <v>8338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8330</v>
      </c>
      <c r="R850" t="s">
        <v>8338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8330</v>
      </c>
      <c r="R851" t="s">
        <v>8338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8330</v>
      </c>
      <c r="R852" t="s">
        <v>8338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8330</v>
      </c>
      <c r="R853" t="s">
        <v>8338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8330</v>
      </c>
      <c r="R854" t="s">
        <v>8338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8330</v>
      </c>
      <c r="R855" t="s">
        <v>8338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8330</v>
      </c>
      <c r="R856" t="s">
        <v>8338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8330</v>
      </c>
      <c r="R857" t="s">
        <v>8338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8330</v>
      </c>
      <c r="R858" t="s">
        <v>8338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8330</v>
      </c>
      <c r="R859" t="s">
        <v>8338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8330</v>
      </c>
      <c r="R860" t="s">
        <v>8338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8330</v>
      </c>
      <c r="R861" t="s">
        <v>8338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8330</v>
      </c>
      <c r="R862" t="s">
        <v>8352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8330</v>
      </c>
      <c r="R863" t="s">
        <v>8352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8330</v>
      </c>
      <c r="R864" t="s">
        <v>8352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8330</v>
      </c>
      <c r="R865" t="s">
        <v>8352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8330</v>
      </c>
      <c r="R866" t="s">
        <v>8352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8330</v>
      </c>
      <c r="R867" t="s">
        <v>8352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8330</v>
      </c>
      <c r="R868" t="s">
        <v>8352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8330</v>
      </c>
      <c r="R869" t="s">
        <v>8352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8330</v>
      </c>
      <c r="R870" t="s">
        <v>8352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8330</v>
      </c>
      <c r="R871" t="s">
        <v>8352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8330</v>
      </c>
      <c r="R872" t="s">
        <v>8352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8330</v>
      </c>
      <c r="R873" t="s">
        <v>8352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8330</v>
      </c>
      <c r="R874" t="s">
        <v>8352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8330</v>
      </c>
      <c r="R875" t="s">
        <v>8352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8330</v>
      </c>
      <c r="R876" t="s">
        <v>8352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8330</v>
      </c>
      <c r="R877" t="s">
        <v>8352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8330</v>
      </c>
      <c r="R878" t="s">
        <v>8352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8330</v>
      </c>
      <c r="R879" t="s">
        <v>8352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8330</v>
      </c>
      <c r="R880" t="s">
        <v>8352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8330</v>
      </c>
      <c r="R881" t="s">
        <v>8352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8330</v>
      </c>
      <c r="R882" t="s">
        <v>8331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8330</v>
      </c>
      <c r="R883" t="s">
        <v>8331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8330</v>
      </c>
      <c r="R884" t="s">
        <v>8331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8330</v>
      </c>
      <c r="R885" t="s">
        <v>8331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8330</v>
      </c>
      <c r="R886" t="s">
        <v>8331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8330</v>
      </c>
      <c r="R887" t="s">
        <v>8331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8330</v>
      </c>
      <c r="R888" t="s">
        <v>8331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8330</v>
      </c>
      <c r="R889" t="s">
        <v>8331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8330</v>
      </c>
      <c r="R890" t="s">
        <v>8331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8330</v>
      </c>
      <c r="R891" t="s">
        <v>8331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8330</v>
      </c>
      <c r="R892" t="s">
        <v>8331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8330</v>
      </c>
      <c r="R893" t="s">
        <v>8331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8330</v>
      </c>
      <c r="R894" t="s">
        <v>8331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8330</v>
      </c>
      <c r="R895" t="s">
        <v>8331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8330</v>
      </c>
      <c r="R896" t="s">
        <v>8331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8330</v>
      </c>
      <c r="R897" t="s">
        <v>8331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8330</v>
      </c>
      <c r="R898" t="s">
        <v>8331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8330</v>
      </c>
      <c r="R899" t="s">
        <v>8331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8330</v>
      </c>
      <c r="R900" t="s">
        <v>8331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8330</v>
      </c>
      <c r="R901" t="s">
        <v>8331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8330</v>
      </c>
      <c r="R902" t="s">
        <v>8352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8330</v>
      </c>
      <c r="R903" t="s">
        <v>8352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8330</v>
      </c>
      <c r="R904" t="s">
        <v>8352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8330</v>
      </c>
      <c r="R905" t="s">
        <v>8352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8330</v>
      </c>
      <c r="R906" t="s">
        <v>8352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8330</v>
      </c>
      <c r="R907" t="s">
        <v>8352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8330</v>
      </c>
      <c r="R908" t="s">
        <v>8352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8330</v>
      </c>
      <c r="R909" t="s">
        <v>8352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8330</v>
      </c>
      <c r="R910" t="s">
        <v>8352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8330</v>
      </c>
      <c r="R911" t="s">
        <v>8352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8330</v>
      </c>
      <c r="R912" t="s">
        <v>8352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8330</v>
      </c>
      <c r="R913" t="s">
        <v>8352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8330</v>
      </c>
      <c r="R914" t="s">
        <v>8352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8330</v>
      </c>
      <c r="R915" t="s">
        <v>8352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8330</v>
      </c>
      <c r="R916" t="s">
        <v>8352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8330</v>
      </c>
      <c r="R917" t="s">
        <v>8352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8330</v>
      </c>
      <c r="R918" t="s">
        <v>8352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8330</v>
      </c>
      <c r="R919" t="s">
        <v>8352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8330</v>
      </c>
      <c r="R920" t="s">
        <v>8352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8330</v>
      </c>
      <c r="R921" t="s">
        <v>8352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8330</v>
      </c>
      <c r="R922" t="s">
        <v>8352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8330</v>
      </c>
      <c r="R923" t="s">
        <v>8352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8330</v>
      </c>
      <c r="R924" t="s">
        <v>8352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8330</v>
      </c>
      <c r="R925" t="s">
        <v>8352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8330</v>
      </c>
      <c r="R926" t="s">
        <v>8352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8330</v>
      </c>
      <c r="R927" t="s">
        <v>8352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8330</v>
      </c>
      <c r="R928" t="s">
        <v>8352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8330</v>
      </c>
      <c r="R929" t="s">
        <v>8352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8330</v>
      </c>
      <c r="R930" t="s">
        <v>8352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8330</v>
      </c>
      <c r="R931" t="s">
        <v>8352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8330</v>
      </c>
      <c r="R932" t="s">
        <v>8352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8330</v>
      </c>
      <c r="R933" t="s">
        <v>8352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8330</v>
      </c>
      <c r="R934" t="s">
        <v>8352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8330</v>
      </c>
      <c r="R935" t="s">
        <v>8352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8330</v>
      </c>
      <c r="R936" t="s">
        <v>8352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8330</v>
      </c>
      <c r="R937" t="s">
        <v>8352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8330</v>
      </c>
      <c r="R938" t="s">
        <v>8352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8330</v>
      </c>
      <c r="R939" t="s">
        <v>8352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8330</v>
      </c>
      <c r="R940" t="s">
        <v>8352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8330</v>
      </c>
      <c r="R941" t="s">
        <v>8352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8314</v>
      </c>
      <c r="R942" t="s">
        <v>8316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8314</v>
      </c>
      <c r="R943" t="s">
        <v>8316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8314</v>
      </c>
      <c r="R944" t="s">
        <v>8316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8314</v>
      </c>
      <c r="R945" t="s">
        <v>8316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8314</v>
      </c>
      <c r="R946" t="s">
        <v>8316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8314</v>
      </c>
      <c r="R947" t="s">
        <v>8316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8314</v>
      </c>
      <c r="R948" t="s">
        <v>8316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8314</v>
      </c>
      <c r="R949" t="s">
        <v>8316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8314</v>
      </c>
      <c r="R950" t="s">
        <v>8316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8314</v>
      </c>
      <c r="R951" t="s">
        <v>8316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8314</v>
      </c>
      <c r="R952" t="s">
        <v>8316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8314</v>
      </c>
      <c r="R953" t="s">
        <v>8316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8314</v>
      </c>
      <c r="R954" t="s">
        <v>8316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8314</v>
      </c>
      <c r="R955" t="s">
        <v>8316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8314</v>
      </c>
      <c r="R956" t="s">
        <v>8316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8314</v>
      </c>
      <c r="R957" t="s">
        <v>8316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8314</v>
      </c>
      <c r="R958" t="s">
        <v>8316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8314</v>
      </c>
      <c r="R959" t="s">
        <v>8316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8314</v>
      </c>
      <c r="R960" t="s">
        <v>8316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8314</v>
      </c>
      <c r="R961" t="s">
        <v>8316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8314</v>
      </c>
      <c r="R962" t="s">
        <v>8316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8314</v>
      </c>
      <c r="R963" t="s">
        <v>8316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8314</v>
      </c>
      <c r="R964" t="s">
        <v>8316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8314</v>
      </c>
      <c r="R965" t="s">
        <v>8316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8314</v>
      </c>
      <c r="R966" t="s">
        <v>8316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8314</v>
      </c>
      <c r="R967" t="s">
        <v>8316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8314</v>
      </c>
      <c r="R968" t="s">
        <v>8316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8314</v>
      </c>
      <c r="R969" t="s">
        <v>8316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8314</v>
      </c>
      <c r="R970" t="s">
        <v>8316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8314</v>
      </c>
      <c r="R971" t="s">
        <v>8316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8314</v>
      </c>
      <c r="R972" t="s">
        <v>8316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8314</v>
      </c>
      <c r="R973" t="s">
        <v>8316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8314</v>
      </c>
      <c r="R974" t="s">
        <v>8316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8314</v>
      </c>
      <c r="R975" t="s">
        <v>8316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8314</v>
      </c>
      <c r="R976" t="s">
        <v>8316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8314</v>
      </c>
      <c r="R977" t="s">
        <v>8316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8314</v>
      </c>
      <c r="R978" t="s">
        <v>8316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8314</v>
      </c>
      <c r="R979" t="s">
        <v>8316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8314</v>
      </c>
      <c r="R980" t="s">
        <v>8316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8314</v>
      </c>
      <c r="R981" t="s">
        <v>8316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8314</v>
      </c>
      <c r="R982" t="s">
        <v>8316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8314</v>
      </c>
      <c r="R983" t="s">
        <v>8316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8314</v>
      </c>
      <c r="R984" t="s">
        <v>8316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8314</v>
      </c>
      <c r="R985" t="s">
        <v>8316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8314</v>
      </c>
      <c r="R986" t="s">
        <v>8316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8314</v>
      </c>
      <c r="R987" t="s">
        <v>8316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8314</v>
      </c>
      <c r="R988" t="s">
        <v>8316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8314</v>
      </c>
      <c r="R989" t="s">
        <v>8316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8314</v>
      </c>
      <c r="R990" t="s">
        <v>8316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8314</v>
      </c>
      <c r="R991" t="s">
        <v>8316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8314</v>
      </c>
      <c r="R992" t="s">
        <v>8316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8314</v>
      </c>
      <c r="R993" t="s">
        <v>8316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8314</v>
      </c>
      <c r="R994" t="s">
        <v>8316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8314</v>
      </c>
      <c r="R995" t="s">
        <v>8316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8314</v>
      </c>
      <c r="R996" t="s">
        <v>8316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8314</v>
      </c>
      <c r="R997" t="s">
        <v>8316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8314</v>
      </c>
      <c r="R998" t="s">
        <v>8316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8314</v>
      </c>
      <c r="R999" t="s">
        <v>8316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8314</v>
      </c>
      <c r="R1000" t="s">
        <v>8316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8314</v>
      </c>
      <c r="R1001" t="s">
        <v>8316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8314</v>
      </c>
      <c r="R1002" t="s">
        <v>8316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8314</v>
      </c>
      <c r="R1003" t="s">
        <v>8316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8314</v>
      </c>
      <c r="R1004" t="s">
        <v>8316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8314</v>
      </c>
      <c r="R1005" t="s">
        <v>8316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8314</v>
      </c>
      <c r="R1006" t="s">
        <v>8316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8314</v>
      </c>
      <c r="R1007" t="s">
        <v>8316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8314</v>
      </c>
      <c r="R1008" t="s">
        <v>8316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8314</v>
      </c>
      <c r="R1009" t="s">
        <v>8316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8314</v>
      </c>
      <c r="R1010" t="s">
        <v>8316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8314</v>
      </c>
      <c r="R1011" t="s">
        <v>8316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8314</v>
      </c>
      <c r="R1012" t="s">
        <v>8316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8314</v>
      </c>
      <c r="R1013" t="s">
        <v>8316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8314</v>
      </c>
      <c r="R1014" t="s">
        <v>8316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8314</v>
      </c>
      <c r="R1015" t="s">
        <v>8316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8314</v>
      </c>
      <c r="R1016" t="s">
        <v>8316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8314</v>
      </c>
      <c r="R1017" t="s">
        <v>8316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8314</v>
      </c>
      <c r="R1018" t="s">
        <v>8316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8314</v>
      </c>
      <c r="R1019" t="s">
        <v>8316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8314</v>
      </c>
      <c r="R1020" t="s">
        <v>8316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8314</v>
      </c>
      <c r="R1021" t="s">
        <v>8316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8330</v>
      </c>
      <c r="R1022" t="s">
        <v>8332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8330</v>
      </c>
      <c r="R1023" t="s">
        <v>8332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8330</v>
      </c>
      <c r="R1024" t="s">
        <v>8332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8330</v>
      </c>
      <c r="R1025" t="s">
        <v>8332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8330</v>
      </c>
      <c r="R1026" t="s">
        <v>8332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8330</v>
      </c>
      <c r="R1027" t="s">
        <v>8332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8330</v>
      </c>
      <c r="R1028" t="s">
        <v>8332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8330</v>
      </c>
      <c r="R1029" t="s">
        <v>8332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8330</v>
      </c>
      <c r="R1030" t="s">
        <v>8332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8330</v>
      </c>
      <c r="R1031" t="s">
        <v>8332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8330</v>
      </c>
      <c r="R1032" t="s">
        <v>8332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8330</v>
      </c>
      <c r="R1033" t="s">
        <v>8332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8330</v>
      </c>
      <c r="R1034" t="s">
        <v>8332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8330</v>
      </c>
      <c r="R1035" t="s">
        <v>8332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8330</v>
      </c>
      <c r="R1036" t="s">
        <v>8332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8330</v>
      </c>
      <c r="R1037" t="s">
        <v>8332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8330</v>
      </c>
      <c r="R1038" t="s">
        <v>8332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8330</v>
      </c>
      <c r="R1039" t="s">
        <v>8332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8330</v>
      </c>
      <c r="R1040" t="s">
        <v>8332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8330</v>
      </c>
      <c r="R1041" t="s">
        <v>8332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8348</v>
      </c>
      <c r="R1042" t="s">
        <v>8349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8348</v>
      </c>
      <c r="R1043" t="s">
        <v>8349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8348</v>
      </c>
      <c r="R1044" t="s">
        <v>8349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8348</v>
      </c>
      <c r="R1045" t="s">
        <v>8349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8348</v>
      </c>
      <c r="R1046" t="s">
        <v>8349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8348</v>
      </c>
      <c r="R1047" t="s">
        <v>8349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8348</v>
      </c>
      <c r="R1048" t="s">
        <v>8349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8348</v>
      </c>
      <c r="R1049" t="s">
        <v>8349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8348</v>
      </c>
      <c r="R1050" t="s">
        <v>8349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8348</v>
      </c>
      <c r="R1051" t="s">
        <v>8349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8348</v>
      </c>
      <c r="R1052" t="s">
        <v>8349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8348</v>
      </c>
      <c r="R1053" t="s">
        <v>8349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8348</v>
      </c>
      <c r="R1054" t="s">
        <v>8349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8348</v>
      </c>
      <c r="R1055" t="s">
        <v>8349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8348</v>
      </c>
      <c r="R1056" t="s">
        <v>8349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8348</v>
      </c>
      <c r="R1057" t="s">
        <v>8349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8348</v>
      </c>
      <c r="R1058" t="s">
        <v>8349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8348</v>
      </c>
      <c r="R1059" t="s">
        <v>8349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8348</v>
      </c>
      <c r="R1060" t="s">
        <v>8349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8348</v>
      </c>
      <c r="R1061" t="s">
        <v>8349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8348</v>
      </c>
      <c r="R1062" t="s">
        <v>8349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8348</v>
      </c>
      <c r="R1063" t="s">
        <v>8349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8348</v>
      </c>
      <c r="R1064" t="s">
        <v>8349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8348</v>
      </c>
      <c r="R1065" t="s">
        <v>8349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8322</v>
      </c>
      <c r="R1066" t="s">
        <v>8337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8322</v>
      </c>
      <c r="R1067" t="s">
        <v>8337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8322</v>
      </c>
      <c r="R1068" t="s">
        <v>8337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8322</v>
      </c>
      <c r="R1069" t="s">
        <v>8337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8322</v>
      </c>
      <c r="R1070" t="s">
        <v>8337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8322</v>
      </c>
      <c r="R1071" t="s">
        <v>8337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8322</v>
      </c>
      <c r="R1072" t="s">
        <v>8337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8322</v>
      </c>
      <c r="R1073" t="s">
        <v>8337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8322</v>
      </c>
      <c r="R1074" t="s">
        <v>8337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8322</v>
      </c>
      <c r="R1075" t="s">
        <v>8337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8322</v>
      </c>
      <c r="R1076" t="s">
        <v>8337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8322</v>
      </c>
      <c r="R1077" t="s">
        <v>8337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8322</v>
      </c>
      <c r="R1078" t="s">
        <v>8337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8322</v>
      </c>
      <c r="R1079" t="s">
        <v>8337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8322</v>
      </c>
      <c r="R1080" t="s">
        <v>8337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8322</v>
      </c>
      <c r="R1081" t="s">
        <v>8337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8322</v>
      </c>
      <c r="R1082" t="s">
        <v>8337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8322</v>
      </c>
      <c r="R1083" t="s">
        <v>8337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8322</v>
      </c>
      <c r="R1084" t="s">
        <v>8337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8322</v>
      </c>
      <c r="R1085" t="s">
        <v>8337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8322</v>
      </c>
      <c r="R1086" t="s">
        <v>8337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8322</v>
      </c>
      <c r="R1087" t="s">
        <v>8337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8322</v>
      </c>
      <c r="R1088" t="s">
        <v>8337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8322</v>
      </c>
      <c r="R1089" t="s">
        <v>8337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8322</v>
      </c>
      <c r="R1090" t="s">
        <v>8337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8322</v>
      </c>
      <c r="R1091" t="s">
        <v>8337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8322</v>
      </c>
      <c r="R1092" t="s">
        <v>8337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8322</v>
      </c>
      <c r="R1093" t="s">
        <v>8337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8322</v>
      </c>
      <c r="R1094" t="s">
        <v>8337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8322</v>
      </c>
      <c r="R1095" t="s">
        <v>8337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8322</v>
      </c>
      <c r="R1096" t="s">
        <v>8337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8322</v>
      </c>
      <c r="R1097" t="s">
        <v>8337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8322</v>
      </c>
      <c r="R1098" t="s">
        <v>8337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8322</v>
      </c>
      <c r="R1099" t="s">
        <v>8337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8322</v>
      </c>
      <c r="R1100" t="s">
        <v>8337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8322</v>
      </c>
      <c r="R1101" t="s">
        <v>8337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8322</v>
      </c>
      <c r="R1102" t="s">
        <v>8337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8322</v>
      </c>
      <c r="R1103" t="s">
        <v>8337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8322</v>
      </c>
      <c r="R1104" t="s">
        <v>8337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8322</v>
      </c>
      <c r="R1105" t="s">
        <v>8337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8322</v>
      </c>
      <c r="R1106" t="s">
        <v>8337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8322</v>
      </c>
      <c r="R1107" t="s">
        <v>8337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8322</v>
      </c>
      <c r="R1108" t="s">
        <v>8337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8322</v>
      </c>
      <c r="R1109" t="s">
        <v>8337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8322</v>
      </c>
      <c r="R1110" t="s">
        <v>8337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8322</v>
      </c>
      <c r="R1111" t="s">
        <v>8337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8322</v>
      </c>
      <c r="R1112" t="s">
        <v>8337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8322</v>
      </c>
      <c r="R1113" t="s">
        <v>8337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8322</v>
      </c>
      <c r="R1114" t="s">
        <v>8337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8322</v>
      </c>
      <c r="R1115" t="s">
        <v>8337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8322</v>
      </c>
      <c r="R1116" t="s">
        <v>8337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8322</v>
      </c>
      <c r="R1117" t="s">
        <v>8337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8322</v>
      </c>
      <c r="R1118" t="s">
        <v>8337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8322</v>
      </c>
      <c r="R1119" t="s">
        <v>8337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8322</v>
      </c>
      <c r="R1120" t="s">
        <v>8337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8322</v>
      </c>
      <c r="R1121" t="s">
        <v>8337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8322</v>
      </c>
      <c r="R1122" t="s">
        <v>8337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8322</v>
      </c>
      <c r="R1123" t="s">
        <v>8337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8322</v>
      </c>
      <c r="R1124" t="s">
        <v>8337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8322</v>
      </c>
      <c r="R1125" t="s">
        <v>8337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8322</v>
      </c>
      <c r="R1126" t="s">
        <v>8346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8322</v>
      </c>
      <c r="R1127" t="s">
        <v>8346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8322</v>
      </c>
      <c r="R1128" t="s">
        <v>8346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8322</v>
      </c>
      <c r="R1129" t="s">
        <v>8346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8322</v>
      </c>
      <c r="R1130" t="s">
        <v>8346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8322</v>
      </c>
      <c r="R1131" t="s">
        <v>8346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8322</v>
      </c>
      <c r="R1132" t="s">
        <v>8346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8322</v>
      </c>
      <c r="R1133" t="s">
        <v>8346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8322</v>
      </c>
      <c r="R1134" t="s">
        <v>8346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8322</v>
      </c>
      <c r="R1135" t="s">
        <v>8346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8322</v>
      </c>
      <c r="R1136" t="s">
        <v>8346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8322</v>
      </c>
      <c r="R1137" t="s">
        <v>8346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8322</v>
      </c>
      <c r="R1138" t="s">
        <v>8346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8322</v>
      </c>
      <c r="R1139" t="s">
        <v>8346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8322</v>
      </c>
      <c r="R1140" t="s">
        <v>8346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8322</v>
      </c>
      <c r="R1141" t="s">
        <v>8346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8322</v>
      </c>
      <c r="R1142" t="s">
        <v>8346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8322</v>
      </c>
      <c r="R1143" t="s">
        <v>8346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8322</v>
      </c>
      <c r="R1144" t="s">
        <v>8346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8322</v>
      </c>
      <c r="R1145" t="s">
        <v>8346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8325</v>
      </c>
      <c r="R1146" t="s">
        <v>8347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8325</v>
      </c>
      <c r="R1147" t="s">
        <v>8347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8325</v>
      </c>
      <c r="R1148" t="s">
        <v>8347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8325</v>
      </c>
      <c r="R1149" t="s">
        <v>8347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8325</v>
      </c>
      <c r="R1150" t="s">
        <v>8347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8325</v>
      </c>
      <c r="R1151" t="s">
        <v>8347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8325</v>
      </c>
      <c r="R1152" t="s">
        <v>8347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8325</v>
      </c>
      <c r="R1153" t="s">
        <v>8347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8325</v>
      </c>
      <c r="R1154" t="s">
        <v>8347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8325</v>
      </c>
      <c r="R1155" t="s">
        <v>8347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8325</v>
      </c>
      <c r="R1156" t="s">
        <v>8347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8325</v>
      </c>
      <c r="R1157" t="s">
        <v>8347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8325</v>
      </c>
      <c r="R1158" t="s">
        <v>8347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8325</v>
      </c>
      <c r="R1159" t="s">
        <v>8347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8325</v>
      </c>
      <c r="R1160" t="s">
        <v>8347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8325</v>
      </c>
      <c r="R1161" t="s">
        <v>8347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8325</v>
      </c>
      <c r="R1162" t="s">
        <v>8347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8325</v>
      </c>
      <c r="R1163" t="s">
        <v>8347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8325</v>
      </c>
      <c r="R1164" t="s">
        <v>8347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8325</v>
      </c>
      <c r="R1165" t="s">
        <v>8347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8325</v>
      </c>
      <c r="R1166" t="s">
        <v>8347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8325</v>
      </c>
      <c r="R1167" t="s">
        <v>8347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8325</v>
      </c>
      <c r="R1168" t="s">
        <v>8347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8325</v>
      </c>
      <c r="R1169" t="s">
        <v>8347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8325</v>
      </c>
      <c r="R1170" t="s">
        <v>8347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8325</v>
      </c>
      <c r="R1171" t="s">
        <v>8347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8325</v>
      </c>
      <c r="R1172" t="s">
        <v>8347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8325</v>
      </c>
      <c r="R1173" t="s">
        <v>8347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8325</v>
      </c>
      <c r="R1174" t="s">
        <v>8347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8325</v>
      </c>
      <c r="R1175" t="s">
        <v>8347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8325</v>
      </c>
      <c r="R1176" t="s">
        <v>8347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8325</v>
      </c>
      <c r="R1177" t="s">
        <v>8347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8325</v>
      </c>
      <c r="R1178" t="s">
        <v>8347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8325</v>
      </c>
      <c r="R1179" t="s">
        <v>8347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8325</v>
      </c>
      <c r="R1180" t="s">
        <v>8347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8325</v>
      </c>
      <c r="R1181" t="s">
        <v>8347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8325</v>
      </c>
      <c r="R1182" t="s">
        <v>8347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8325</v>
      </c>
      <c r="R1183" t="s">
        <v>8347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8325</v>
      </c>
      <c r="R1184" t="s">
        <v>8347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8325</v>
      </c>
      <c r="R1185" t="s">
        <v>8347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8319</v>
      </c>
      <c r="R1186" t="s">
        <v>8320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8319</v>
      </c>
      <c r="R1187" t="s">
        <v>8320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8319</v>
      </c>
      <c r="R1188" t="s">
        <v>8320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8319</v>
      </c>
      <c r="R1189" t="s">
        <v>8320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8319</v>
      </c>
      <c r="R1190" t="s">
        <v>8320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8319</v>
      </c>
      <c r="R1191" t="s">
        <v>8320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8319</v>
      </c>
      <c r="R1192" t="s">
        <v>8320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8319</v>
      </c>
      <c r="R1193" t="s">
        <v>8320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8319</v>
      </c>
      <c r="R1194" t="s">
        <v>8320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8319</v>
      </c>
      <c r="R1195" t="s">
        <v>8320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8319</v>
      </c>
      <c r="R1196" t="s">
        <v>8320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8319</v>
      </c>
      <c r="R1197" t="s">
        <v>8320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8319</v>
      </c>
      <c r="R1198" t="s">
        <v>8320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8319</v>
      </c>
      <c r="R1199" t="s">
        <v>8320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8319</v>
      </c>
      <c r="R1200" t="s">
        <v>8320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8319</v>
      </c>
      <c r="R1201" t="s">
        <v>8320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8319</v>
      </c>
      <c r="R1202" t="s">
        <v>8320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8319</v>
      </c>
      <c r="R1203" t="s">
        <v>8320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8319</v>
      </c>
      <c r="R1204" t="s">
        <v>8320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8319</v>
      </c>
      <c r="R1205" t="s">
        <v>8320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8319</v>
      </c>
      <c r="R1206" t="s">
        <v>8320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8319</v>
      </c>
      <c r="R1207" t="s">
        <v>8320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8319</v>
      </c>
      <c r="R1208" t="s">
        <v>8320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8319</v>
      </c>
      <c r="R1209" t="s">
        <v>8320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8319</v>
      </c>
      <c r="R1210" t="s">
        <v>8320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8319</v>
      </c>
      <c r="R1211" t="s">
        <v>8320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8319</v>
      </c>
      <c r="R1212" t="s">
        <v>8320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8319</v>
      </c>
      <c r="R1213" t="s">
        <v>8320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8319</v>
      </c>
      <c r="R1214" t="s">
        <v>8320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8319</v>
      </c>
      <c r="R1215" t="s">
        <v>8320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8319</v>
      </c>
      <c r="R1216" t="s">
        <v>8320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8319</v>
      </c>
      <c r="R1217" t="s">
        <v>8320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8319</v>
      </c>
      <c r="R1218" t="s">
        <v>8320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8319</v>
      </c>
      <c r="R1219" t="s">
        <v>8320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8319</v>
      </c>
      <c r="R1220" t="s">
        <v>8320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8319</v>
      </c>
      <c r="R1221" t="s">
        <v>8320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8319</v>
      </c>
      <c r="R1222" t="s">
        <v>8320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8319</v>
      </c>
      <c r="R1223" t="s">
        <v>8320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8319</v>
      </c>
      <c r="R1224" t="s">
        <v>8320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8319</v>
      </c>
      <c r="R1225" t="s">
        <v>8320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8330</v>
      </c>
      <c r="R1226" t="s">
        <v>8356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8330</v>
      </c>
      <c r="R1227" t="s">
        <v>8356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8330</v>
      </c>
      <c r="R1228" t="s">
        <v>8356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8330</v>
      </c>
      <c r="R1229" t="s">
        <v>8356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8330</v>
      </c>
      <c r="R1230" t="s">
        <v>8356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8330</v>
      </c>
      <c r="R1231" t="s">
        <v>8356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8330</v>
      </c>
      <c r="R1232" t="s">
        <v>8356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8330</v>
      </c>
      <c r="R1233" t="s">
        <v>8356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8330</v>
      </c>
      <c r="R1234" t="s">
        <v>8356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8330</v>
      </c>
      <c r="R1235" t="s">
        <v>8356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8330</v>
      </c>
      <c r="R1236" t="s">
        <v>8356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8330</v>
      </c>
      <c r="R1237" t="s">
        <v>8356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8330</v>
      </c>
      <c r="R1238" t="s">
        <v>8356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8330</v>
      </c>
      <c r="R1239" t="s">
        <v>8356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8330</v>
      </c>
      <c r="R1240" t="s">
        <v>8356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8330</v>
      </c>
      <c r="R1241" t="s">
        <v>8356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8330</v>
      </c>
      <c r="R1242" t="s">
        <v>8356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8330</v>
      </c>
      <c r="R1243" t="s">
        <v>8356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8330</v>
      </c>
      <c r="R1244" t="s">
        <v>8356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8330</v>
      </c>
      <c r="R1245" t="s">
        <v>8356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8330</v>
      </c>
      <c r="R1246" t="s">
        <v>8334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8330</v>
      </c>
      <c r="R1247" t="s">
        <v>8334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8330</v>
      </c>
      <c r="R1248" t="s">
        <v>8334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8330</v>
      </c>
      <c r="R1249" t="s">
        <v>8334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8330</v>
      </c>
      <c r="R1250" t="s">
        <v>8334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8330</v>
      </c>
      <c r="R1251" t="s">
        <v>8334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8330</v>
      </c>
      <c r="R1252" t="s">
        <v>8334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8330</v>
      </c>
      <c r="R1253" t="s">
        <v>8334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8330</v>
      </c>
      <c r="R1254" t="s">
        <v>8334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8330</v>
      </c>
      <c r="R1255" t="s">
        <v>8334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8330</v>
      </c>
      <c r="R1256" t="s">
        <v>8334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8330</v>
      </c>
      <c r="R1257" t="s">
        <v>8334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8330</v>
      </c>
      <c r="R1258" t="s">
        <v>8334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8330</v>
      </c>
      <c r="R1259" t="s">
        <v>8334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8330</v>
      </c>
      <c r="R1260" t="s">
        <v>8334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8330</v>
      </c>
      <c r="R1261" t="s">
        <v>8334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8330</v>
      </c>
      <c r="R1262" t="s">
        <v>8334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8330</v>
      </c>
      <c r="R1263" t="s">
        <v>8334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8330</v>
      </c>
      <c r="R1264" t="s">
        <v>8334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8330</v>
      </c>
      <c r="R1265" t="s">
        <v>8334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8330</v>
      </c>
      <c r="R1266" t="s">
        <v>8334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8330</v>
      </c>
      <c r="R1267" t="s">
        <v>8334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8330</v>
      </c>
      <c r="R1268" t="s">
        <v>8334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8330</v>
      </c>
      <c r="R1269" t="s">
        <v>8334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8330</v>
      </c>
      <c r="R1270" t="s">
        <v>8334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8330</v>
      </c>
      <c r="R1271" t="s">
        <v>8334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8330</v>
      </c>
      <c r="R1272" t="s">
        <v>8334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8330</v>
      </c>
      <c r="R1273" t="s">
        <v>8334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8330</v>
      </c>
      <c r="R1274" t="s">
        <v>8334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8330</v>
      </c>
      <c r="R1275" t="s">
        <v>8334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8330</v>
      </c>
      <c r="R1276" t="s">
        <v>8334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8330</v>
      </c>
      <c r="R1277" t="s">
        <v>8334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8330</v>
      </c>
      <c r="R1278" t="s">
        <v>8334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8330</v>
      </c>
      <c r="R1279" t="s">
        <v>8334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8330</v>
      </c>
      <c r="R1280" t="s">
        <v>8334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8330</v>
      </c>
      <c r="R1281" t="s">
        <v>8334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8330</v>
      </c>
      <c r="R1282" t="s">
        <v>8334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8330</v>
      </c>
      <c r="R1283" t="s">
        <v>8334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8330</v>
      </c>
      <c r="R1284" t="s">
        <v>8334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8330</v>
      </c>
      <c r="R1285" t="s">
        <v>8334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8309</v>
      </c>
      <c r="R1286" t="s">
        <v>8311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8309</v>
      </c>
      <c r="R1287" t="s">
        <v>8311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8309</v>
      </c>
      <c r="R1288" t="s">
        <v>8311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8309</v>
      </c>
      <c r="R1289" t="s">
        <v>8311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8309</v>
      </c>
      <c r="R1290" t="s">
        <v>8311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8309</v>
      </c>
      <c r="R1291" t="s">
        <v>8311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8309</v>
      </c>
      <c r="R1292" t="s">
        <v>8311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8309</v>
      </c>
      <c r="R1293" t="s">
        <v>8311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8309</v>
      </c>
      <c r="R1294" t="s">
        <v>8311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8309</v>
      </c>
      <c r="R1295" t="s">
        <v>8311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8309</v>
      </c>
      <c r="R1296" t="s">
        <v>8311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8309</v>
      </c>
      <c r="R1297" t="s">
        <v>8311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8309</v>
      </c>
      <c r="R1298" t="s">
        <v>8311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8309</v>
      </c>
      <c r="R1299" t="s">
        <v>8311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8309</v>
      </c>
      <c r="R1300" t="s">
        <v>8311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8309</v>
      </c>
      <c r="R1301" t="s">
        <v>8311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8309</v>
      </c>
      <c r="R1302" t="s">
        <v>8311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8309</v>
      </c>
      <c r="R1303" t="s">
        <v>8311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8309</v>
      </c>
      <c r="R1304" t="s">
        <v>8311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8309</v>
      </c>
      <c r="R1305" t="s">
        <v>8311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8314</v>
      </c>
      <c r="R1306" t="s">
        <v>8316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8314</v>
      </c>
      <c r="R1307" t="s">
        <v>8316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8314</v>
      </c>
      <c r="R1308" t="s">
        <v>8316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8314</v>
      </c>
      <c r="R1309" t="s">
        <v>8316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8314</v>
      </c>
      <c r="R1310" t="s">
        <v>8316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8314</v>
      </c>
      <c r="R1311" t="s">
        <v>8316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8314</v>
      </c>
      <c r="R1312" t="s">
        <v>8316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8314</v>
      </c>
      <c r="R1313" t="s">
        <v>8316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8314</v>
      </c>
      <c r="R1314" t="s">
        <v>8316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8314</v>
      </c>
      <c r="R1315" t="s">
        <v>8316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8314</v>
      </c>
      <c r="R1316" t="s">
        <v>8316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8314</v>
      </c>
      <c r="R1317" t="s">
        <v>8316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8314</v>
      </c>
      <c r="R1318" t="s">
        <v>8316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8314</v>
      </c>
      <c r="R1319" t="s">
        <v>8316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8314</v>
      </c>
      <c r="R1320" t="s">
        <v>8316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8314</v>
      </c>
      <c r="R1321" t="s">
        <v>8316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8314</v>
      </c>
      <c r="R1322" t="s">
        <v>8316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8314</v>
      </c>
      <c r="R1323" t="s">
        <v>8316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8314</v>
      </c>
      <c r="R1324" t="s">
        <v>8316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8314</v>
      </c>
      <c r="R1325" t="s">
        <v>8316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8314</v>
      </c>
      <c r="R1326" t="s">
        <v>8316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8314</v>
      </c>
      <c r="R1327" t="s">
        <v>8316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8314</v>
      </c>
      <c r="R1328" t="s">
        <v>8316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8314</v>
      </c>
      <c r="R1329" t="s">
        <v>8316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8314</v>
      </c>
      <c r="R1330" t="s">
        <v>8316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8314</v>
      </c>
      <c r="R1331" t="s">
        <v>8316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8314</v>
      </c>
      <c r="R1332" t="s">
        <v>8316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8314</v>
      </c>
      <c r="R1333" t="s">
        <v>8316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8314</v>
      </c>
      <c r="R1334" t="s">
        <v>8316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8314</v>
      </c>
      <c r="R1335" t="s">
        <v>8316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8314</v>
      </c>
      <c r="R1336" t="s">
        <v>8316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8314</v>
      </c>
      <c r="R1337" t="s">
        <v>8316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8314</v>
      </c>
      <c r="R1338" t="s">
        <v>8316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8314</v>
      </c>
      <c r="R1339" t="s">
        <v>8316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8314</v>
      </c>
      <c r="R1340" t="s">
        <v>8316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8314</v>
      </c>
      <c r="R1341" t="s">
        <v>8316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8314</v>
      </c>
      <c r="R1342" t="s">
        <v>8316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8314</v>
      </c>
      <c r="R1343" t="s">
        <v>8316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8314</v>
      </c>
      <c r="R1344" t="s">
        <v>8316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8314</v>
      </c>
      <c r="R1345" t="s">
        <v>8316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8317</v>
      </c>
      <c r="R1346" t="s">
        <v>8336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8317</v>
      </c>
      <c r="R1347" t="s">
        <v>8336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8317</v>
      </c>
      <c r="R1348" t="s">
        <v>8336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8317</v>
      </c>
      <c r="R1349" t="s">
        <v>8336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8317</v>
      </c>
      <c r="R1350" t="s">
        <v>8336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8317</v>
      </c>
      <c r="R1351" t="s">
        <v>8336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8317</v>
      </c>
      <c r="R1352" t="s">
        <v>8336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8317</v>
      </c>
      <c r="R1353" t="s">
        <v>8336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8317</v>
      </c>
      <c r="R1354" t="s">
        <v>8336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8317</v>
      </c>
      <c r="R1355" t="s">
        <v>8336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8317</v>
      </c>
      <c r="R1356" t="s">
        <v>8336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8317</v>
      </c>
      <c r="R1357" t="s">
        <v>8336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8317</v>
      </c>
      <c r="R1358" t="s">
        <v>8336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8317</v>
      </c>
      <c r="R1359" t="s">
        <v>8336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8317</v>
      </c>
      <c r="R1360" t="s">
        <v>8336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8317</v>
      </c>
      <c r="R1361" t="s">
        <v>8336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8317</v>
      </c>
      <c r="R1362" t="s">
        <v>8336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8317</v>
      </c>
      <c r="R1363" t="s">
        <v>8336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8317</v>
      </c>
      <c r="R1364" t="s">
        <v>8336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8317</v>
      </c>
      <c r="R1365" t="s">
        <v>8336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8330</v>
      </c>
      <c r="R1366" t="s">
        <v>8334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8330</v>
      </c>
      <c r="R1367" t="s">
        <v>8334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8330</v>
      </c>
      <c r="R1368" t="s">
        <v>8334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8330</v>
      </c>
      <c r="R1369" t="s">
        <v>8334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8330</v>
      </c>
      <c r="R1370" t="s">
        <v>8334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8330</v>
      </c>
      <c r="R1371" t="s">
        <v>8334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8330</v>
      </c>
      <c r="R1372" t="s">
        <v>8334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8330</v>
      </c>
      <c r="R1373" t="s">
        <v>8334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8330</v>
      </c>
      <c r="R1374" t="s">
        <v>8334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8330</v>
      </c>
      <c r="R1375" t="s">
        <v>8334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8330</v>
      </c>
      <c r="R1376" t="s">
        <v>8334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8330</v>
      </c>
      <c r="R1377" t="s">
        <v>8334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8330</v>
      </c>
      <c r="R1378" t="s">
        <v>8334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8330</v>
      </c>
      <c r="R1379" t="s">
        <v>8334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8330</v>
      </c>
      <c r="R1380" t="s">
        <v>8334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8330</v>
      </c>
      <c r="R1381" t="s">
        <v>8334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8330</v>
      </c>
      <c r="R1382" t="s">
        <v>8334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8330</v>
      </c>
      <c r="R1383" t="s">
        <v>8334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8330</v>
      </c>
      <c r="R1384" t="s">
        <v>8334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8330</v>
      </c>
      <c r="R1385" t="s">
        <v>8334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8330</v>
      </c>
      <c r="R1386" t="s">
        <v>8334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8330</v>
      </c>
      <c r="R1387" t="s">
        <v>8334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8330</v>
      </c>
      <c r="R1388" t="s">
        <v>8334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8330</v>
      </c>
      <c r="R1389" t="s">
        <v>8334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8330</v>
      </c>
      <c r="R1390" t="s">
        <v>8334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8330</v>
      </c>
      <c r="R1391" t="s">
        <v>8334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8330</v>
      </c>
      <c r="R1392" t="s">
        <v>8334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8330</v>
      </c>
      <c r="R1393" t="s">
        <v>8334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8330</v>
      </c>
      <c r="R1394" t="s">
        <v>8334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8330</v>
      </c>
      <c r="R1395" t="s">
        <v>8334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8330</v>
      </c>
      <c r="R1396" t="s">
        <v>8334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8330</v>
      </c>
      <c r="R1397" t="s">
        <v>8334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8330</v>
      </c>
      <c r="R1398" t="s">
        <v>8334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8330</v>
      </c>
      <c r="R1399" t="s">
        <v>8334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8330</v>
      </c>
      <c r="R1400" t="s">
        <v>8334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8330</v>
      </c>
      <c r="R1401" t="s">
        <v>8334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8330</v>
      </c>
      <c r="R1402" t="s">
        <v>8334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8330</v>
      </c>
      <c r="R1403" t="s">
        <v>8334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8330</v>
      </c>
      <c r="R1404" t="s">
        <v>8334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8330</v>
      </c>
      <c r="R1405" t="s">
        <v>8334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8317</v>
      </c>
      <c r="R1406" t="s">
        <v>8350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8317</v>
      </c>
      <c r="R1407" t="s">
        <v>8350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8317</v>
      </c>
      <c r="R1408" t="s">
        <v>8350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8317</v>
      </c>
      <c r="R1409" t="s">
        <v>8350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8317</v>
      </c>
      <c r="R1410" t="s">
        <v>8350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8317</v>
      </c>
      <c r="R1411" t="s">
        <v>8350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8317</v>
      </c>
      <c r="R1412" t="s">
        <v>8350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8317</v>
      </c>
      <c r="R1413" t="s">
        <v>8350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8317</v>
      </c>
      <c r="R1414" t="s">
        <v>8350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8317</v>
      </c>
      <c r="R1415" t="s">
        <v>8350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8317</v>
      </c>
      <c r="R1416" t="s">
        <v>8350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8317</v>
      </c>
      <c r="R1417" t="s">
        <v>8350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8317</v>
      </c>
      <c r="R1418" t="s">
        <v>8350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8317</v>
      </c>
      <c r="R1419" t="s">
        <v>8350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8317</v>
      </c>
      <c r="R1420" t="s">
        <v>8350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8317</v>
      </c>
      <c r="R1421" t="s">
        <v>8350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8317</v>
      </c>
      <c r="R1422" t="s">
        <v>8350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8317</v>
      </c>
      <c r="R1423" t="s">
        <v>8350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8317</v>
      </c>
      <c r="R1424" t="s">
        <v>8350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8317</v>
      </c>
      <c r="R1425" t="s">
        <v>8350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8317</v>
      </c>
      <c r="R1426" t="s">
        <v>8350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8317</v>
      </c>
      <c r="R1427" t="s">
        <v>8350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8317</v>
      </c>
      <c r="R1428" t="s">
        <v>8350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8317</v>
      </c>
      <c r="R1429" t="s">
        <v>8350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8317</v>
      </c>
      <c r="R1430" t="s">
        <v>8350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8317</v>
      </c>
      <c r="R1431" t="s">
        <v>8350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8317</v>
      </c>
      <c r="R1432" t="s">
        <v>8350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8317</v>
      </c>
      <c r="R1433" t="s">
        <v>8350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8317</v>
      </c>
      <c r="R1434" t="s">
        <v>8350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8317</v>
      </c>
      <c r="R1435" t="s">
        <v>8350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8317</v>
      </c>
      <c r="R1436" t="s">
        <v>8350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8317</v>
      </c>
      <c r="R1437" t="s">
        <v>8350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8317</v>
      </c>
      <c r="R1438" t="s">
        <v>8350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8317</v>
      </c>
      <c r="R1439" t="s">
        <v>8350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8317</v>
      </c>
      <c r="R1440" t="s">
        <v>8350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8317</v>
      </c>
      <c r="R1441" t="s">
        <v>8350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8317</v>
      </c>
      <c r="R1442" t="s">
        <v>8350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8317</v>
      </c>
      <c r="R1443" t="s">
        <v>8350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8317</v>
      </c>
      <c r="R1444" t="s">
        <v>8350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8317</v>
      </c>
      <c r="R1445" t="s">
        <v>8350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8317</v>
      </c>
      <c r="R1446" t="s">
        <v>8350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8317</v>
      </c>
      <c r="R1447" t="s">
        <v>8350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8317</v>
      </c>
      <c r="R1448" t="s">
        <v>8350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8317</v>
      </c>
      <c r="R1449" t="s">
        <v>8350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8317</v>
      </c>
      <c r="R1450" t="s">
        <v>8350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8317</v>
      </c>
      <c r="R1451" t="s">
        <v>8350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8317</v>
      </c>
      <c r="R1452" t="s">
        <v>8350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8317</v>
      </c>
      <c r="R1453" t="s">
        <v>8350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8317</v>
      </c>
      <c r="R1454" t="s">
        <v>8350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8317</v>
      </c>
      <c r="R1455" t="s">
        <v>8350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8317</v>
      </c>
      <c r="R1456" t="s">
        <v>8350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8317</v>
      </c>
      <c r="R1457" t="s">
        <v>8350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8317</v>
      </c>
      <c r="R1458" t="s">
        <v>8350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8317</v>
      </c>
      <c r="R1459" t="s">
        <v>8350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8317</v>
      </c>
      <c r="R1460" t="s">
        <v>8350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8317</v>
      </c>
      <c r="R1461" t="s">
        <v>8350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8317</v>
      </c>
      <c r="R1462" t="s">
        <v>8350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8317</v>
      </c>
      <c r="R1463" t="s">
        <v>8318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8317</v>
      </c>
      <c r="R1464" t="s">
        <v>8318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8317</v>
      </c>
      <c r="R1465" t="s">
        <v>8318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8317</v>
      </c>
      <c r="R1466" t="s">
        <v>8318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8317</v>
      </c>
      <c r="R1467" t="s">
        <v>8318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8317</v>
      </c>
      <c r="R1468" t="s">
        <v>8318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8317</v>
      </c>
      <c r="R1469" t="s">
        <v>8318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8317</v>
      </c>
      <c r="R1470" t="s">
        <v>8318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8317</v>
      </c>
      <c r="R1471" t="s">
        <v>8318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8317</v>
      </c>
      <c r="R1472" t="s">
        <v>8318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8317</v>
      </c>
      <c r="R1473" t="s">
        <v>8318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8317</v>
      </c>
      <c r="R1474" t="s">
        <v>8318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8317</v>
      </c>
      <c r="R1475" t="s">
        <v>8318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8317</v>
      </c>
      <c r="R1476" t="s">
        <v>8318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8317</v>
      </c>
      <c r="R1477" t="s">
        <v>8318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8317</v>
      </c>
      <c r="R1478" t="s">
        <v>8318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8317</v>
      </c>
      <c r="R1479" t="s">
        <v>8318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8317</v>
      </c>
      <c r="R1480" t="s">
        <v>8318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8317</v>
      </c>
      <c r="R1481" t="s">
        <v>8318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8317</v>
      </c>
      <c r="R1482" t="s">
        <v>8318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8317</v>
      </c>
      <c r="R1483" t="s">
        <v>8354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8317</v>
      </c>
      <c r="R1484" t="s">
        <v>8354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8317</v>
      </c>
      <c r="R1485" t="s">
        <v>8354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8317</v>
      </c>
      <c r="R1486" t="s">
        <v>8354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8317</v>
      </c>
      <c r="R1487" t="s">
        <v>8354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8317</v>
      </c>
      <c r="R1488" t="s">
        <v>8354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8317</v>
      </c>
      <c r="R1489" t="s">
        <v>8354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8317</v>
      </c>
      <c r="R1490" t="s">
        <v>8354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8317</v>
      </c>
      <c r="R1491" t="s">
        <v>8354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8317</v>
      </c>
      <c r="R1492" t="s">
        <v>8354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8317</v>
      </c>
      <c r="R1493" t="s">
        <v>8354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8317</v>
      </c>
      <c r="R1494" t="s">
        <v>8354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8317</v>
      </c>
      <c r="R1495" t="s">
        <v>8354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8317</v>
      </c>
      <c r="R1496" t="s">
        <v>8354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8317</v>
      </c>
      <c r="R1497" t="s">
        <v>8354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8317</v>
      </c>
      <c r="R1498" t="s">
        <v>8354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8317</v>
      </c>
      <c r="R1499" t="s">
        <v>8354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8317</v>
      </c>
      <c r="R1500" t="s">
        <v>8354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8317</v>
      </c>
      <c r="R1501" t="s">
        <v>8354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8317</v>
      </c>
      <c r="R1502" t="s">
        <v>8354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8319</v>
      </c>
      <c r="R1503" t="s">
        <v>8320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8319</v>
      </c>
      <c r="R1504" t="s">
        <v>8320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8319</v>
      </c>
      <c r="R1505" t="s">
        <v>8320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8319</v>
      </c>
      <c r="R1506" t="s">
        <v>8320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8319</v>
      </c>
      <c r="R1507" t="s">
        <v>8320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8319</v>
      </c>
      <c r="R1508" t="s">
        <v>8320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8319</v>
      </c>
      <c r="R1509" t="s">
        <v>8320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8319</v>
      </c>
      <c r="R1510" t="s">
        <v>8320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8319</v>
      </c>
      <c r="R1511" t="s">
        <v>8320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8319</v>
      </c>
      <c r="R1512" t="s">
        <v>8320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8319</v>
      </c>
      <c r="R1513" t="s">
        <v>8320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8319</v>
      </c>
      <c r="R1514" t="s">
        <v>8320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8319</v>
      </c>
      <c r="R1515" t="s">
        <v>8320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8319</v>
      </c>
      <c r="R1516" t="s">
        <v>8320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8319</v>
      </c>
      <c r="R1517" t="s">
        <v>8320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8319</v>
      </c>
      <c r="R1518" t="s">
        <v>8320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8319</v>
      </c>
      <c r="R1519" t="s">
        <v>8320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8319</v>
      </c>
      <c r="R1520" t="s">
        <v>8320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8319</v>
      </c>
      <c r="R1521" t="s">
        <v>8320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8319</v>
      </c>
      <c r="R1522" t="s">
        <v>8320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8319</v>
      </c>
      <c r="R1523" t="s">
        <v>8320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8319</v>
      </c>
      <c r="R1524" t="s">
        <v>8320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8319</v>
      </c>
      <c r="R1525" t="s">
        <v>8320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8319</v>
      </c>
      <c r="R1526" t="s">
        <v>8320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8319</v>
      </c>
      <c r="R1527" t="s">
        <v>8320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8319</v>
      </c>
      <c r="R1528" t="s">
        <v>8320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8319</v>
      </c>
      <c r="R1529" t="s">
        <v>8320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8319</v>
      </c>
      <c r="R1530" t="s">
        <v>8320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8319</v>
      </c>
      <c r="R1531" t="s">
        <v>8320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8319</v>
      </c>
      <c r="R1532" t="s">
        <v>8320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8319</v>
      </c>
      <c r="R1533" t="s">
        <v>8320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8319</v>
      </c>
      <c r="R1534" t="s">
        <v>8320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8319</v>
      </c>
      <c r="R1535" t="s">
        <v>8320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8319</v>
      </c>
      <c r="R1536" t="s">
        <v>8320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8319</v>
      </c>
      <c r="R1537" t="s">
        <v>8320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8319</v>
      </c>
      <c r="R1538" t="s">
        <v>8320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8319</v>
      </c>
      <c r="R1539" t="s">
        <v>8320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8319</v>
      </c>
      <c r="R1540" t="s">
        <v>8320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8319</v>
      </c>
      <c r="R1541" t="s">
        <v>8320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8319</v>
      </c>
      <c r="R1542" t="s">
        <v>8320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8319</v>
      </c>
      <c r="R1543" t="s">
        <v>8357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8319</v>
      </c>
      <c r="R1544" t="s">
        <v>8357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8319</v>
      </c>
      <c r="R1545" t="s">
        <v>8357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8319</v>
      </c>
      <c r="R1546" t="s">
        <v>8357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8319</v>
      </c>
      <c r="R1547" t="s">
        <v>8357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8319</v>
      </c>
      <c r="R1548" t="s">
        <v>8357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8319</v>
      </c>
      <c r="R1549" t="s">
        <v>8357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8319</v>
      </c>
      <c r="R1550" t="s">
        <v>8357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8319</v>
      </c>
      <c r="R1551" t="s">
        <v>8357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8319</v>
      </c>
      <c r="R1552" t="s">
        <v>8357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8319</v>
      </c>
      <c r="R1553" t="s">
        <v>8357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8319</v>
      </c>
      <c r="R1554" t="s">
        <v>8357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8319</v>
      </c>
      <c r="R1555" t="s">
        <v>8357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8319</v>
      </c>
      <c r="R1556" t="s">
        <v>8357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8319</v>
      </c>
      <c r="R1557" t="s">
        <v>8357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8319</v>
      </c>
      <c r="R1558" t="s">
        <v>8357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8319</v>
      </c>
      <c r="R1559" t="s">
        <v>8357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8319</v>
      </c>
      <c r="R1560" t="s">
        <v>8357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8319</v>
      </c>
      <c r="R1561" t="s">
        <v>8357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8319</v>
      </c>
      <c r="R1562" t="s">
        <v>8357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8317</v>
      </c>
      <c r="R1563" t="s">
        <v>8351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8317</v>
      </c>
      <c r="R1564" t="s">
        <v>8351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8317</v>
      </c>
      <c r="R1565" t="s">
        <v>8351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8317</v>
      </c>
      <c r="R1566" t="s">
        <v>8351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8317</v>
      </c>
      <c r="R1567" t="s">
        <v>8351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8317</v>
      </c>
      <c r="R1568" t="s">
        <v>8351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8317</v>
      </c>
      <c r="R1569" t="s">
        <v>8351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8317</v>
      </c>
      <c r="R1570" t="s">
        <v>8351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8317</v>
      </c>
      <c r="R1571" t="s">
        <v>8351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8317</v>
      </c>
      <c r="R1572" t="s">
        <v>8351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8317</v>
      </c>
      <c r="R1573" t="s">
        <v>8351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8317</v>
      </c>
      <c r="R1574" t="s">
        <v>8351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8317</v>
      </c>
      <c r="R1575" t="s">
        <v>8351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8317</v>
      </c>
      <c r="R1576" t="s">
        <v>8351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8317</v>
      </c>
      <c r="R1577" t="s">
        <v>8351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8317</v>
      </c>
      <c r="R1578" t="s">
        <v>8351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8317</v>
      </c>
      <c r="R1579" t="s">
        <v>8351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8317</v>
      </c>
      <c r="R1580" t="s">
        <v>8351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8317</v>
      </c>
      <c r="R1581" t="s">
        <v>8351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8317</v>
      </c>
      <c r="R1582" t="s">
        <v>8351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8319</v>
      </c>
      <c r="R1583" t="s">
        <v>8353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8319</v>
      </c>
      <c r="R1584" t="s">
        <v>8353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8319</v>
      </c>
      <c r="R1585" t="s">
        <v>8353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8319</v>
      </c>
      <c r="R1586" t="s">
        <v>8353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8319</v>
      </c>
      <c r="R1587" t="s">
        <v>8353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8319</v>
      </c>
      <c r="R1588" t="s">
        <v>8353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8319</v>
      </c>
      <c r="R1589" t="s">
        <v>8353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8319</v>
      </c>
      <c r="R1590" t="s">
        <v>8353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8319</v>
      </c>
      <c r="R1591" t="s">
        <v>8353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8319</v>
      </c>
      <c r="R1592" t="s">
        <v>8353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8319</v>
      </c>
      <c r="R1593" t="s">
        <v>8353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8319</v>
      </c>
      <c r="R1594" t="s">
        <v>8353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8319</v>
      </c>
      <c r="R1595" t="s">
        <v>8353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8319</v>
      </c>
      <c r="R1596" t="s">
        <v>8353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8319</v>
      </c>
      <c r="R1597" t="s">
        <v>8353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8319</v>
      </c>
      <c r="R1598" t="s">
        <v>8353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8319</v>
      </c>
      <c r="R1599" t="s">
        <v>8353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8319</v>
      </c>
      <c r="R1600" t="s">
        <v>8353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8319</v>
      </c>
      <c r="R1601" t="s">
        <v>8353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8319</v>
      </c>
      <c r="R1602" t="s">
        <v>8353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8330</v>
      </c>
      <c r="R1603" t="s">
        <v>8334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8330</v>
      </c>
      <c r="R1604" t="s">
        <v>8334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8330</v>
      </c>
      <c r="R1605" t="s">
        <v>8334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8330</v>
      </c>
      <c r="R1606" t="s">
        <v>8334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8330</v>
      </c>
      <c r="R1607" t="s">
        <v>8334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8330</v>
      </c>
      <c r="R1608" t="s">
        <v>8334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8330</v>
      </c>
      <c r="R1609" t="s">
        <v>8334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8330</v>
      </c>
      <c r="R1610" t="s">
        <v>8334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8330</v>
      </c>
      <c r="R1611" t="s">
        <v>8334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8330</v>
      </c>
      <c r="R1612" t="s">
        <v>8334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8330</v>
      </c>
      <c r="R1613" t="s">
        <v>8334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8330</v>
      </c>
      <c r="R1614" t="s">
        <v>8334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8330</v>
      </c>
      <c r="R1615" t="s">
        <v>8334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8330</v>
      </c>
      <c r="R1616" t="s">
        <v>8334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8330</v>
      </c>
      <c r="R1617" t="s">
        <v>8334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8330</v>
      </c>
      <c r="R1618" t="s">
        <v>8334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8330</v>
      </c>
      <c r="R1619" t="s">
        <v>8334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8330</v>
      </c>
      <c r="R1620" t="s">
        <v>8334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8330</v>
      </c>
      <c r="R1621" t="s">
        <v>8334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8330</v>
      </c>
      <c r="R1622" t="s">
        <v>8334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8330</v>
      </c>
      <c r="R1623" t="s">
        <v>8334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8330</v>
      </c>
      <c r="R1624" t="s">
        <v>8334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8330</v>
      </c>
      <c r="R1625" t="s">
        <v>8334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8330</v>
      </c>
      <c r="R1626" t="s">
        <v>8334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8330</v>
      </c>
      <c r="R1627" t="s">
        <v>8334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8330</v>
      </c>
      <c r="R1628" t="s">
        <v>8334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8330</v>
      </c>
      <c r="R1629" t="s">
        <v>8334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8330</v>
      </c>
      <c r="R1630" t="s">
        <v>8334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8330</v>
      </c>
      <c r="R1631" t="s">
        <v>8334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8330</v>
      </c>
      <c r="R1632" t="s">
        <v>8334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8330</v>
      </c>
      <c r="R1633" t="s">
        <v>8334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8330</v>
      </c>
      <c r="R1634" t="s">
        <v>8334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8330</v>
      </c>
      <c r="R1635" t="s">
        <v>8334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8330</v>
      </c>
      <c r="R1636" t="s">
        <v>8334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8330</v>
      </c>
      <c r="R1637" t="s">
        <v>8334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8330</v>
      </c>
      <c r="R1638" t="s">
        <v>8334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8330</v>
      </c>
      <c r="R1639" t="s">
        <v>8334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8330</v>
      </c>
      <c r="R1640" t="s">
        <v>8334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8330</v>
      </c>
      <c r="R1641" t="s">
        <v>8334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8330</v>
      </c>
      <c r="R1642" t="s">
        <v>8334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8330</v>
      </c>
      <c r="R1643" t="s">
        <v>8340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8330</v>
      </c>
      <c r="R1644" t="s">
        <v>8340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8330</v>
      </c>
      <c r="R1645" t="s">
        <v>8340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8330</v>
      </c>
      <c r="R1646" t="s">
        <v>8340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8330</v>
      </c>
      <c r="R1647" t="s">
        <v>8340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8330</v>
      </c>
      <c r="R1648" t="s">
        <v>8340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8330</v>
      </c>
      <c r="R1649" t="s">
        <v>8340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8330</v>
      </c>
      <c r="R1650" t="s">
        <v>8340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8330</v>
      </c>
      <c r="R1651" t="s">
        <v>8340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8330</v>
      </c>
      <c r="R1652" t="s">
        <v>8340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8330</v>
      </c>
      <c r="R1653" t="s">
        <v>8340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8330</v>
      </c>
      <c r="R1654" t="s">
        <v>8340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8330</v>
      </c>
      <c r="R1655" t="s">
        <v>8340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8330</v>
      </c>
      <c r="R1656" t="s">
        <v>8340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8330</v>
      </c>
      <c r="R1657" t="s">
        <v>8340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8330</v>
      </c>
      <c r="R1658" t="s">
        <v>8340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8330</v>
      </c>
      <c r="R1659" t="s">
        <v>8340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8330</v>
      </c>
      <c r="R1660" t="s">
        <v>8340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8330</v>
      </c>
      <c r="R1661" t="s">
        <v>8340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8330</v>
      </c>
      <c r="R1662" t="s">
        <v>8340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8330</v>
      </c>
      <c r="R1663" t="s">
        <v>8340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8330</v>
      </c>
      <c r="R1664" t="s">
        <v>8340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8330</v>
      </c>
      <c r="R1665" t="s">
        <v>8340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8330</v>
      </c>
      <c r="R1666" t="s">
        <v>8340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8330</v>
      </c>
      <c r="R1667" t="s">
        <v>8340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8330</v>
      </c>
      <c r="R1668" t="s">
        <v>8340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8330</v>
      </c>
      <c r="R1669" t="s">
        <v>8340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8330</v>
      </c>
      <c r="R1670" t="s">
        <v>8340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8330</v>
      </c>
      <c r="R1671" t="s">
        <v>8340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8330</v>
      </c>
      <c r="R1672" t="s">
        <v>8340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8330</v>
      </c>
      <c r="R1673" t="s">
        <v>8340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8330</v>
      </c>
      <c r="R1674" t="s">
        <v>8340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8330</v>
      </c>
      <c r="R1675" t="s">
        <v>8340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8330</v>
      </c>
      <c r="R1676" t="s">
        <v>8340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8330</v>
      </c>
      <c r="R1677" t="s">
        <v>8340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8330</v>
      </c>
      <c r="R1678" t="s">
        <v>8340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8330</v>
      </c>
      <c r="R1679" t="s">
        <v>8340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8330</v>
      </c>
      <c r="R1680" t="s">
        <v>8340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8330</v>
      </c>
      <c r="R1681" t="s">
        <v>8340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8330</v>
      </c>
      <c r="R1682" t="s">
        <v>8340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8330</v>
      </c>
      <c r="R1683" t="s">
        <v>8333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8330</v>
      </c>
      <c r="R1684" t="s">
        <v>8333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8330</v>
      </c>
      <c r="R1685" t="s">
        <v>8333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8330</v>
      </c>
      <c r="R1686" t="s">
        <v>8333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8330</v>
      </c>
      <c r="R1687" t="s">
        <v>8333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8330</v>
      </c>
      <c r="R1688" t="s">
        <v>8333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8330</v>
      </c>
      <c r="R1689" t="s">
        <v>8333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8330</v>
      </c>
      <c r="R1690" t="s">
        <v>8333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8330</v>
      </c>
      <c r="R1691" t="s">
        <v>8333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8330</v>
      </c>
      <c r="R1692" t="s">
        <v>8333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8330</v>
      </c>
      <c r="R1693" t="s">
        <v>8333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8330</v>
      </c>
      <c r="R1694" t="s">
        <v>8333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8330</v>
      </c>
      <c r="R1695" t="s">
        <v>8333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8330</v>
      </c>
      <c r="R1696" t="s">
        <v>8333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8330</v>
      </c>
      <c r="R1697" t="s">
        <v>8333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8330</v>
      </c>
      <c r="R1698" t="s">
        <v>8333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8330</v>
      </c>
      <c r="R1699" t="s">
        <v>8333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8330</v>
      </c>
      <c r="R1700" t="s">
        <v>8333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8330</v>
      </c>
      <c r="R1701" t="s">
        <v>8333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8330</v>
      </c>
      <c r="R1702" t="s">
        <v>8333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8330</v>
      </c>
      <c r="R1703" t="s">
        <v>8333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8330</v>
      </c>
      <c r="R1704" t="s">
        <v>8333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8330</v>
      </c>
      <c r="R1705" t="s">
        <v>8333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8330</v>
      </c>
      <c r="R1706" t="s">
        <v>8333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8330</v>
      </c>
      <c r="R1707" t="s">
        <v>8333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8330</v>
      </c>
      <c r="R1708" t="s">
        <v>8333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8330</v>
      </c>
      <c r="R1709" t="s">
        <v>8333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8330</v>
      </c>
      <c r="R1710" t="s">
        <v>8333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8330</v>
      </c>
      <c r="R1711" t="s">
        <v>8333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8330</v>
      </c>
      <c r="R1712" t="s">
        <v>8333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8330</v>
      </c>
      <c r="R1713" t="s">
        <v>8333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8330</v>
      </c>
      <c r="R1714" t="s">
        <v>8333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8330</v>
      </c>
      <c r="R1715" t="s">
        <v>8333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8330</v>
      </c>
      <c r="R1716" t="s">
        <v>8333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8330</v>
      </c>
      <c r="R1717" t="s">
        <v>8333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8330</v>
      </c>
      <c r="R1718" t="s">
        <v>8333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8330</v>
      </c>
      <c r="R1719" t="s">
        <v>8333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8330</v>
      </c>
      <c r="R1720" t="s">
        <v>8333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8330</v>
      </c>
      <c r="R1721" t="s">
        <v>8333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8330</v>
      </c>
      <c r="R1722" t="s">
        <v>8333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8330</v>
      </c>
      <c r="R1723" t="s">
        <v>8333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8330</v>
      </c>
      <c r="R1724" t="s">
        <v>8333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8330</v>
      </c>
      <c r="R1725" t="s">
        <v>8333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8330</v>
      </c>
      <c r="R1726" t="s">
        <v>8333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8330</v>
      </c>
      <c r="R1727" t="s">
        <v>8333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8330</v>
      </c>
      <c r="R1728" t="s">
        <v>8333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8330</v>
      </c>
      <c r="R1729" t="s">
        <v>8333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8330</v>
      </c>
      <c r="R1730" t="s">
        <v>8333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8330</v>
      </c>
      <c r="R1731" t="s">
        <v>8333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8330</v>
      </c>
      <c r="R1732" t="s">
        <v>8333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8330</v>
      </c>
      <c r="R1733" t="s">
        <v>8333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8330</v>
      </c>
      <c r="R1734" t="s">
        <v>8333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8330</v>
      </c>
      <c r="R1735" t="s">
        <v>8333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8330</v>
      </c>
      <c r="R1736" t="s">
        <v>8333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8330</v>
      </c>
      <c r="R1737" t="s">
        <v>8333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8330</v>
      </c>
      <c r="R1738" t="s">
        <v>8333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8330</v>
      </c>
      <c r="R1739" t="s">
        <v>8333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8330</v>
      </c>
      <c r="R1740" t="s">
        <v>8333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8330</v>
      </c>
      <c r="R1741" t="s">
        <v>8333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8330</v>
      </c>
      <c r="R1742" t="s">
        <v>8333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8319</v>
      </c>
      <c r="R1743" t="s">
        <v>8320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8319</v>
      </c>
      <c r="R1744" t="s">
        <v>8320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8319</v>
      </c>
      <c r="R1745" t="s">
        <v>8320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8319</v>
      </c>
      <c r="R1746" t="s">
        <v>8320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8319</v>
      </c>
      <c r="R1747" t="s">
        <v>8320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8319</v>
      </c>
      <c r="R1748" t="s">
        <v>8320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8319</v>
      </c>
      <c r="R1749" t="s">
        <v>8320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8319</v>
      </c>
      <c r="R1750" t="s">
        <v>8320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8319</v>
      </c>
      <c r="R1751" t="s">
        <v>8320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8319</v>
      </c>
      <c r="R1752" t="s">
        <v>8320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8319</v>
      </c>
      <c r="R1753" t="s">
        <v>8320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8319</v>
      </c>
      <c r="R1754" t="s">
        <v>8320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8319</v>
      </c>
      <c r="R1755" t="s">
        <v>8320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8319</v>
      </c>
      <c r="R1756" t="s">
        <v>8320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8319</v>
      </c>
      <c r="R1757" t="s">
        <v>8320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8319</v>
      </c>
      <c r="R1758" t="s">
        <v>8320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8319</v>
      </c>
      <c r="R1759" t="s">
        <v>8320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8319</v>
      </c>
      <c r="R1760" t="s">
        <v>8320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8319</v>
      </c>
      <c r="R1761" t="s">
        <v>8320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8319</v>
      </c>
      <c r="R1762" t="s">
        <v>8320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8319</v>
      </c>
      <c r="R1763" t="s">
        <v>8320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8319</v>
      </c>
      <c r="R1764" t="s">
        <v>8320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8319</v>
      </c>
      <c r="R1765" t="s">
        <v>8320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8319</v>
      </c>
      <c r="R1766" t="s">
        <v>8320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8319</v>
      </c>
      <c r="R1767" t="s">
        <v>8320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8319</v>
      </c>
      <c r="R1768" t="s">
        <v>8320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8319</v>
      </c>
      <c r="R1769" t="s">
        <v>8320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8319</v>
      </c>
      <c r="R1770" t="s">
        <v>8320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8319</v>
      </c>
      <c r="R1771" t="s">
        <v>8320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8319</v>
      </c>
      <c r="R1772" t="s">
        <v>8320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8319</v>
      </c>
      <c r="R1773" t="s">
        <v>8320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8319</v>
      </c>
      <c r="R1774" t="s">
        <v>8320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8319</v>
      </c>
      <c r="R1775" t="s">
        <v>8320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8319</v>
      </c>
      <c r="R1776" t="s">
        <v>8320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8319</v>
      </c>
      <c r="R1777" t="s">
        <v>8320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8319</v>
      </c>
      <c r="R1778" t="s">
        <v>8320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8319</v>
      </c>
      <c r="R1779" t="s">
        <v>8320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8319</v>
      </c>
      <c r="R1780" t="s">
        <v>8320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8319</v>
      </c>
      <c r="R1781" t="s">
        <v>8320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8319</v>
      </c>
      <c r="R1782" t="s">
        <v>8320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8319</v>
      </c>
      <c r="R1783" t="s">
        <v>8320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8319</v>
      </c>
      <c r="R1784" t="s">
        <v>8320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8319</v>
      </c>
      <c r="R1785" t="s">
        <v>8320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8319</v>
      </c>
      <c r="R1786" t="s">
        <v>8320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8319</v>
      </c>
      <c r="R1787" t="s">
        <v>8320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8319</v>
      </c>
      <c r="R1788" t="s">
        <v>8320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8319</v>
      </c>
      <c r="R1789" t="s">
        <v>8320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8319</v>
      </c>
      <c r="R1790" t="s">
        <v>8320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8319</v>
      </c>
      <c r="R1791" t="s">
        <v>8320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8319</v>
      </c>
      <c r="R1792" t="s">
        <v>8320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8319</v>
      </c>
      <c r="R1793" t="s">
        <v>8320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8319</v>
      </c>
      <c r="R1794" t="s">
        <v>8320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8319</v>
      </c>
      <c r="R1795" t="s">
        <v>8320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8319</v>
      </c>
      <c r="R1796" t="s">
        <v>8320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8319</v>
      </c>
      <c r="R1797" t="s">
        <v>8320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8319</v>
      </c>
      <c r="R1798" t="s">
        <v>8320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8319</v>
      </c>
      <c r="R1799" t="s">
        <v>8320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8319</v>
      </c>
      <c r="R1800" t="s">
        <v>8320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8319</v>
      </c>
      <c r="R1801" t="s">
        <v>8320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8319</v>
      </c>
      <c r="R1802" t="s">
        <v>8320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8319</v>
      </c>
      <c r="R1803" t="s">
        <v>8320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8319</v>
      </c>
      <c r="R1804" t="s">
        <v>8320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8319</v>
      </c>
      <c r="R1805" t="s">
        <v>8320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8319</v>
      </c>
      <c r="R1806" t="s">
        <v>8320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8319</v>
      </c>
      <c r="R1807" t="s">
        <v>8320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8319</v>
      </c>
      <c r="R1808" t="s">
        <v>8320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8319</v>
      </c>
      <c r="R1809" t="s">
        <v>8320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8319</v>
      </c>
      <c r="R1810" t="s">
        <v>8320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8319</v>
      </c>
      <c r="R1811" t="s">
        <v>8320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8319</v>
      </c>
      <c r="R1812" t="s">
        <v>8320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8319</v>
      </c>
      <c r="R1813" t="s">
        <v>8320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8319</v>
      </c>
      <c r="R1814" t="s">
        <v>8320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8319</v>
      </c>
      <c r="R1815" t="s">
        <v>8320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8319</v>
      </c>
      <c r="R1816" t="s">
        <v>8320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8319</v>
      </c>
      <c r="R1817" t="s">
        <v>8320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8319</v>
      </c>
      <c r="R1818" t="s">
        <v>8320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8319</v>
      </c>
      <c r="R1819" t="s">
        <v>8320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8319</v>
      </c>
      <c r="R1820" t="s">
        <v>8320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8319</v>
      </c>
      <c r="R1821" t="s">
        <v>8320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8319</v>
      </c>
      <c r="R1822" t="s">
        <v>8320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8330</v>
      </c>
      <c r="R1823" t="s">
        <v>8334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8330</v>
      </c>
      <c r="R1824" t="s">
        <v>8334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8330</v>
      </c>
      <c r="R1825" t="s">
        <v>8334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8330</v>
      </c>
      <c r="R1826" t="s">
        <v>8334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8330</v>
      </c>
      <c r="R1827" t="s">
        <v>8334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8330</v>
      </c>
      <c r="R1828" t="s">
        <v>8334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8330</v>
      </c>
      <c r="R1829" t="s">
        <v>8334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8330</v>
      </c>
      <c r="R1830" t="s">
        <v>8334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8330</v>
      </c>
      <c r="R1831" t="s">
        <v>8334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8330</v>
      </c>
      <c r="R1832" t="s">
        <v>8334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8330</v>
      </c>
      <c r="R1833" t="s">
        <v>8334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8330</v>
      </c>
      <c r="R1834" t="s">
        <v>8334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8330</v>
      </c>
      <c r="R1835" t="s">
        <v>8334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8330</v>
      </c>
      <c r="R1836" t="s">
        <v>8334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8330</v>
      </c>
      <c r="R1837" t="s">
        <v>8334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8330</v>
      </c>
      <c r="R1838" t="s">
        <v>8334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8330</v>
      </c>
      <c r="R1839" t="s">
        <v>8334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8330</v>
      </c>
      <c r="R1840" t="s">
        <v>8334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8330</v>
      </c>
      <c r="R1841" t="s">
        <v>8334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8330</v>
      </c>
      <c r="R1842" t="s">
        <v>8334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8330</v>
      </c>
      <c r="R1843" t="s">
        <v>8334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8330</v>
      </c>
      <c r="R1844" t="s">
        <v>8334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8330</v>
      </c>
      <c r="R1845" t="s">
        <v>8334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8330</v>
      </c>
      <c r="R1846" t="s">
        <v>8334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8330</v>
      </c>
      <c r="R1847" t="s">
        <v>8334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8330</v>
      </c>
      <c r="R1848" t="s">
        <v>8334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8330</v>
      </c>
      <c r="R1849" t="s">
        <v>8334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8330</v>
      </c>
      <c r="R1850" t="s">
        <v>8334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8330</v>
      </c>
      <c r="R1851" t="s">
        <v>8334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8330</v>
      </c>
      <c r="R1852" t="s">
        <v>8334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8330</v>
      </c>
      <c r="R1853" t="s">
        <v>8334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8330</v>
      </c>
      <c r="R1854" t="s">
        <v>8334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8330</v>
      </c>
      <c r="R1855" t="s">
        <v>8334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8330</v>
      </c>
      <c r="R1856" t="s">
        <v>8334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8330</v>
      </c>
      <c r="R1857" t="s">
        <v>8334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8330</v>
      </c>
      <c r="R1858" t="s">
        <v>8334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8330</v>
      </c>
      <c r="R1859" t="s">
        <v>8334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8330</v>
      </c>
      <c r="R1860" t="s">
        <v>8334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8330</v>
      </c>
      <c r="R1861" t="s">
        <v>8334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8330</v>
      </c>
      <c r="R1862" t="s">
        <v>8334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8322</v>
      </c>
      <c r="R1863" t="s">
        <v>8346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8322</v>
      </c>
      <c r="R1864" t="s">
        <v>8346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8322</v>
      </c>
      <c r="R1865" t="s">
        <v>8346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8322</v>
      </c>
      <c r="R1866" t="s">
        <v>8346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8322</v>
      </c>
      <c r="R1867" t="s">
        <v>8346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8322</v>
      </c>
      <c r="R1868" t="s">
        <v>8346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8322</v>
      </c>
      <c r="R1869" t="s">
        <v>8346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8322</v>
      </c>
      <c r="R1870" t="s">
        <v>8346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8322</v>
      </c>
      <c r="R1871" t="s">
        <v>8346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8322</v>
      </c>
      <c r="R1872" t="s">
        <v>8346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8322</v>
      </c>
      <c r="R1873" t="s">
        <v>8346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8322</v>
      </c>
      <c r="R1874" t="s">
        <v>8346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8322</v>
      </c>
      <c r="R1875" t="s">
        <v>8346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8322</v>
      </c>
      <c r="R1876" t="s">
        <v>8346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8322</v>
      </c>
      <c r="R1877" t="s">
        <v>8346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8322</v>
      </c>
      <c r="R1878" t="s">
        <v>8346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8322</v>
      </c>
      <c r="R1879" t="s">
        <v>8346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8322</v>
      </c>
      <c r="R1880" t="s">
        <v>8346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8322</v>
      </c>
      <c r="R1881" t="s">
        <v>8346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8322</v>
      </c>
      <c r="R1882" t="s">
        <v>8346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8330</v>
      </c>
      <c r="R1883" t="s">
        <v>8331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8330</v>
      </c>
      <c r="R1884" t="s">
        <v>8331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8330</v>
      </c>
      <c r="R1885" t="s">
        <v>8331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8330</v>
      </c>
      <c r="R1886" t="s">
        <v>8331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8330</v>
      </c>
      <c r="R1887" t="s">
        <v>8331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8330</v>
      </c>
      <c r="R1888" t="s">
        <v>8331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8330</v>
      </c>
      <c r="R1889" t="s">
        <v>8331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8330</v>
      </c>
      <c r="R1890" t="s">
        <v>8331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8330</v>
      </c>
      <c r="R1891" t="s">
        <v>8331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8330</v>
      </c>
      <c r="R1892" t="s">
        <v>8331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8330</v>
      </c>
      <c r="R1893" t="s">
        <v>8331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8330</v>
      </c>
      <c r="R1894" t="s">
        <v>8331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8330</v>
      </c>
      <c r="R1895" t="s">
        <v>8331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8330</v>
      </c>
      <c r="R1896" t="s">
        <v>8331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8330</v>
      </c>
      <c r="R1897" t="s">
        <v>8331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8330</v>
      </c>
      <c r="R1898" t="s">
        <v>8331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8330</v>
      </c>
      <c r="R1899" t="s">
        <v>8331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8330</v>
      </c>
      <c r="R1900" t="s">
        <v>8331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8330</v>
      </c>
      <c r="R1901" t="s">
        <v>8331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8330</v>
      </c>
      <c r="R1902" t="s">
        <v>8331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8314</v>
      </c>
      <c r="R1903" t="s">
        <v>8324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8314</v>
      </c>
      <c r="R1904" t="s">
        <v>8324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8314</v>
      </c>
      <c r="R1905" t="s">
        <v>8324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8314</v>
      </c>
      <c r="R1906" t="s">
        <v>8324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8314</v>
      </c>
      <c r="R1907" t="s">
        <v>8324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8314</v>
      </c>
      <c r="R1908" t="s">
        <v>8324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8314</v>
      </c>
      <c r="R1909" t="s">
        <v>8324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8314</v>
      </c>
      <c r="R1910" t="s">
        <v>8324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8314</v>
      </c>
      <c r="R1911" t="s">
        <v>8324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8314</v>
      </c>
      <c r="R1912" t="s">
        <v>8324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8314</v>
      </c>
      <c r="R1913" t="s">
        <v>8324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8314</v>
      </c>
      <c r="R1914" t="s">
        <v>8324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8314</v>
      </c>
      <c r="R1915" t="s">
        <v>8324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8314</v>
      </c>
      <c r="R1916" t="s">
        <v>8324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8314</v>
      </c>
      <c r="R1917" t="s">
        <v>8324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8314</v>
      </c>
      <c r="R1918" t="s">
        <v>8324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8314</v>
      </c>
      <c r="R1919" t="s">
        <v>8324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8314</v>
      </c>
      <c r="R1920" t="s">
        <v>8324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8314</v>
      </c>
      <c r="R1921" t="s">
        <v>8324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8314</v>
      </c>
      <c r="R1922" t="s">
        <v>8324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8330</v>
      </c>
      <c r="R1923" t="s">
        <v>8331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8330</v>
      </c>
      <c r="R1924" t="s">
        <v>8331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8330</v>
      </c>
      <c r="R1925" t="s">
        <v>8331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8330</v>
      </c>
      <c r="R1926" t="s">
        <v>8331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8330</v>
      </c>
      <c r="R1927" t="s">
        <v>8331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8330</v>
      </c>
      <c r="R1928" t="s">
        <v>8331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8330</v>
      </c>
      <c r="R1929" t="s">
        <v>8331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8330</v>
      </c>
      <c r="R1930" t="s">
        <v>8331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8330</v>
      </c>
      <c r="R1931" t="s">
        <v>8331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8330</v>
      </c>
      <c r="R1932" t="s">
        <v>8331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8330</v>
      </c>
      <c r="R1933" t="s">
        <v>8331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8330</v>
      </c>
      <c r="R1934" t="s">
        <v>8331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8330</v>
      </c>
      <c r="R1935" t="s">
        <v>8331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8330</v>
      </c>
      <c r="R1936" t="s">
        <v>8331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8330</v>
      </c>
      <c r="R1937" t="s">
        <v>8331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8330</v>
      </c>
      <c r="R1938" t="s">
        <v>8331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8330</v>
      </c>
      <c r="R1939" t="s">
        <v>8331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8330</v>
      </c>
      <c r="R1940" t="s">
        <v>8331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8330</v>
      </c>
      <c r="R1941" t="s">
        <v>8331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8330</v>
      </c>
      <c r="R1942" t="s">
        <v>8331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8314</v>
      </c>
      <c r="R1943" t="s">
        <v>8315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8314</v>
      </c>
      <c r="R1944" t="s">
        <v>8315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8314</v>
      </c>
      <c r="R1945" t="s">
        <v>8315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8314</v>
      </c>
      <c r="R1946" t="s">
        <v>8315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8314</v>
      </c>
      <c r="R1947" t="s">
        <v>8315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8314</v>
      </c>
      <c r="R1948" t="s">
        <v>8315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8314</v>
      </c>
      <c r="R1949" t="s">
        <v>8315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8314</v>
      </c>
      <c r="R1950" t="s">
        <v>8315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8314</v>
      </c>
      <c r="R1951" t="s">
        <v>8315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8314</v>
      </c>
      <c r="R1952" t="s">
        <v>8315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8314</v>
      </c>
      <c r="R1953" t="s">
        <v>8315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8314</v>
      </c>
      <c r="R1954" t="s">
        <v>8315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8314</v>
      </c>
      <c r="R1955" t="s">
        <v>8315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8314</v>
      </c>
      <c r="R1956" t="s">
        <v>8315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8314</v>
      </c>
      <c r="R1957" t="s">
        <v>8315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8314</v>
      </c>
      <c r="R1958" t="s">
        <v>8315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8314</v>
      </c>
      <c r="R1959" t="s">
        <v>8315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8314</v>
      </c>
      <c r="R1960" t="s">
        <v>8315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8314</v>
      </c>
      <c r="R1961" t="s">
        <v>8315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8314</v>
      </c>
      <c r="R1962" t="s">
        <v>8315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8314</v>
      </c>
      <c r="R1963" t="s">
        <v>8315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8314</v>
      </c>
      <c r="R1964" t="s">
        <v>8315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8314</v>
      </c>
      <c r="R1965" t="s">
        <v>8315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8314</v>
      </c>
      <c r="R1966" t="s">
        <v>8315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8314</v>
      </c>
      <c r="R1967" t="s">
        <v>8315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8314</v>
      </c>
      <c r="R1968" t="s">
        <v>8315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8314</v>
      </c>
      <c r="R1969" t="s">
        <v>8315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8314</v>
      </c>
      <c r="R1970" t="s">
        <v>8315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8314</v>
      </c>
      <c r="R1971" t="s">
        <v>8315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8314</v>
      </c>
      <c r="R1972" t="s">
        <v>8315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8314</v>
      </c>
      <c r="R1973" t="s">
        <v>8315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8314</v>
      </c>
      <c r="R1974" t="s">
        <v>8315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8314</v>
      </c>
      <c r="R1975" t="s">
        <v>8315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8314</v>
      </c>
      <c r="R1976" t="s">
        <v>8315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8314</v>
      </c>
      <c r="R1977" t="s">
        <v>8315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8314</v>
      </c>
      <c r="R1978" t="s">
        <v>8315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8314</v>
      </c>
      <c r="R1979" t="s">
        <v>8315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8314</v>
      </c>
      <c r="R1980" t="s">
        <v>8315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8314</v>
      </c>
      <c r="R1981" t="s">
        <v>8315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8314</v>
      </c>
      <c r="R1982" t="s">
        <v>8315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8319</v>
      </c>
      <c r="R1983" t="s">
        <v>8355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8319</v>
      </c>
      <c r="R1984" t="s">
        <v>8355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8319</v>
      </c>
      <c r="R1985" t="s">
        <v>8355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8319</v>
      </c>
      <c r="R1986" t="s">
        <v>8355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8319</v>
      </c>
      <c r="R1987" t="s">
        <v>8355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8319</v>
      </c>
      <c r="R1988" t="s">
        <v>8355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8319</v>
      </c>
      <c r="R1989" t="s">
        <v>8355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8319</v>
      </c>
      <c r="R1990" t="s">
        <v>8355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8319</v>
      </c>
      <c r="R1991" t="s">
        <v>8355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8319</v>
      </c>
      <c r="R1992" t="s">
        <v>8355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8319</v>
      </c>
      <c r="R1993" t="s">
        <v>8355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8319</v>
      </c>
      <c r="R1994" t="s">
        <v>8355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8319</v>
      </c>
      <c r="R1995" t="s">
        <v>8355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8319</v>
      </c>
      <c r="R1996" t="s">
        <v>8355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8319</v>
      </c>
      <c r="R1997" t="s">
        <v>8355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8319</v>
      </c>
      <c r="R1998" t="s">
        <v>8355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8319</v>
      </c>
      <c r="R1999" t="s">
        <v>8355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8319</v>
      </c>
      <c r="R2000" t="s">
        <v>8355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8319</v>
      </c>
      <c r="R2001" t="s">
        <v>8355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8319</v>
      </c>
      <c r="R2002" t="s">
        <v>8355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8314</v>
      </c>
      <c r="R2003" t="s">
        <v>8315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8314</v>
      </c>
      <c r="R2004" t="s">
        <v>8315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8314</v>
      </c>
      <c r="R2005" t="s">
        <v>8315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8314</v>
      </c>
      <c r="R2006" t="s">
        <v>8315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8314</v>
      </c>
      <c r="R2007" t="s">
        <v>8315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8314</v>
      </c>
      <c r="R2008" t="s">
        <v>8315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8314</v>
      </c>
      <c r="R2009" t="s">
        <v>8315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8314</v>
      </c>
      <c r="R2010" t="s">
        <v>8315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8314</v>
      </c>
      <c r="R2011" t="s">
        <v>8315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8314</v>
      </c>
      <c r="R2012" t="s">
        <v>8315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8314</v>
      </c>
      <c r="R2013" t="s">
        <v>8315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8314</v>
      </c>
      <c r="R2014" t="s">
        <v>8315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8314</v>
      </c>
      <c r="R2015" t="s">
        <v>8315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8314</v>
      </c>
      <c r="R2016" t="s">
        <v>8315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8314</v>
      </c>
      <c r="R2017" t="s">
        <v>8315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8314</v>
      </c>
      <c r="R2018" t="s">
        <v>8315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8314</v>
      </c>
      <c r="R2019" t="s">
        <v>8315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8314</v>
      </c>
      <c r="R2020" t="s">
        <v>8315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8314</v>
      </c>
      <c r="R2021" t="s">
        <v>8315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8314</v>
      </c>
      <c r="R2022" t="s">
        <v>8315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8314</v>
      </c>
      <c r="R2023" t="s">
        <v>8315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8314</v>
      </c>
      <c r="R2024" t="s">
        <v>8315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8314</v>
      </c>
      <c r="R2025" t="s">
        <v>8315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8314</v>
      </c>
      <c r="R2026" t="s">
        <v>8315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8314</v>
      </c>
      <c r="R2027" t="s">
        <v>8315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8314</v>
      </c>
      <c r="R2028" t="s">
        <v>8315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8314</v>
      </c>
      <c r="R2029" t="s">
        <v>8315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8314</v>
      </c>
      <c r="R2030" t="s">
        <v>8315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8314</v>
      </c>
      <c r="R2031" t="s">
        <v>8315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8314</v>
      </c>
      <c r="R2032" t="s">
        <v>8315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8314</v>
      </c>
      <c r="R2033" t="s">
        <v>8315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8314</v>
      </c>
      <c r="R2034" t="s">
        <v>8315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8314</v>
      </c>
      <c r="R2035" t="s">
        <v>8315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8314</v>
      </c>
      <c r="R2036" t="s">
        <v>8315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8314</v>
      </c>
      <c r="R2037" t="s">
        <v>8315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8314</v>
      </c>
      <c r="R2038" t="s">
        <v>8315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8314</v>
      </c>
      <c r="R2039" t="s">
        <v>8315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8314</v>
      </c>
      <c r="R2040" t="s">
        <v>8315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8314</v>
      </c>
      <c r="R2041" t="s">
        <v>8315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8314</v>
      </c>
      <c r="R2042" t="s">
        <v>8315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8314</v>
      </c>
      <c r="R2043" t="s">
        <v>8315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8314</v>
      </c>
      <c r="R2044" t="s">
        <v>8315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8314</v>
      </c>
      <c r="R2045" t="s">
        <v>8315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8314</v>
      </c>
      <c r="R2046" t="s">
        <v>8315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8314</v>
      </c>
      <c r="R2047" t="s">
        <v>8315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8314</v>
      </c>
      <c r="R2048" t="s">
        <v>8315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8314</v>
      </c>
      <c r="R2049" t="s">
        <v>8315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8314</v>
      </c>
      <c r="R2050" t="s">
        <v>8315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8314</v>
      </c>
      <c r="R2051" t="s">
        <v>8315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8314</v>
      </c>
      <c r="R2052" t="s">
        <v>8315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8314</v>
      </c>
      <c r="R2053" t="s">
        <v>8315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8314</v>
      </c>
      <c r="R2054" t="s">
        <v>8315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8314</v>
      </c>
      <c r="R2055" t="s">
        <v>8315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8314</v>
      </c>
      <c r="R2056" t="s">
        <v>8315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8314</v>
      </c>
      <c r="R2057" t="s">
        <v>8315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8314</v>
      </c>
      <c r="R2058" t="s">
        <v>8315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8314</v>
      </c>
      <c r="R2059" t="s">
        <v>8315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8314</v>
      </c>
      <c r="R2060" t="s">
        <v>8315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8314</v>
      </c>
      <c r="R2061" t="s">
        <v>8315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8314</v>
      </c>
      <c r="R2062" t="s">
        <v>8315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8314</v>
      </c>
      <c r="R2063" t="s">
        <v>8315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8314</v>
      </c>
      <c r="R2064" t="s">
        <v>8315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8314</v>
      </c>
      <c r="R2065" t="s">
        <v>8315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8314</v>
      </c>
      <c r="R2066" t="s">
        <v>8315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8314</v>
      </c>
      <c r="R2067" t="s">
        <v>8315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8314</v>
      </c>
      <c r="R2068" t="s">
        <v>8315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8314</v>
      </c>
      <c r="R2069" t="s">
        <v>8315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8314</v>
      </c>
      <c r="R2070" t="s">
        <v>8315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8314</v>
      </c>
      <c r="R2071" t="s">
        <v>8315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8314</v>
      </c>
      <c r="R2072" t="s">
        <v>8315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8314</v>
      </c>
      <c r="R2073" t="s">
        <v>8315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8314</v>
      </c>
      <c r="R2074" t="s">
        <v>8315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8314</v>
      </c>
      <c r="R2075" t="s">
        <v>8315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8314</v>
      </c>
      <c r="R2076" t="s">
        <v>8315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8314</v>
      </c>
      <c r="R2077" t="s">
        <v>8315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8314</v>
      </c>
      <c r="R2078" t="s">
        <v>8315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8314</v>
      </c>
      <c r="R2079" t="s">
        <v>8315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8314</v>
      </c>
      <c r="R2080" t="s">
        <v>8315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8314</v>
      </c>
      <c r="R2081" t="s">
        <v>8315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8314</v>
      </c>
      <c r="R2082" t="s">
        <v>8315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8330</v>
      </c>
      <c r="R2083" t="s">
        <v>8331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8330</v>
      </c>
      <c r="R2084" t="s">
        <v>8331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8330</v>
      </c>
      <c r="R2085" t="s">
        <v>8331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8330</v>
      </c>
      <c r="R2086" t="s">
        <v>8331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8330</v>
      </c>
      <c r="R2087" t="s">
        <v>8331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8330</v>
      </c>
      <c r="R2088" t="s">
        <v>8331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8330</v>
      </c>
      <c r="R2089" t="s">
        <v>8331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8330</v>
      </c>
      <c r="R2090" t="s">
        <v>8331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8330</v>
      </c>
      <c r="R2091" t="s">
        <v>8331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8330</v>
      </c>
      <c r="R2092" t="s">
        <v>8331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8330</v>
      </c>
      <c r="R2093" t="s">
        <v>8331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8330</v>
      </c>
      <c r="R2094" t="s">
        <v>8331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8330</v>
      </c>
      <c r="R2095" t="s">
        <v>8331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8330</v>
      </c>
      <c r="R2096" t="s">
        <v>8331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8330</v>
      </c>
      <c r="R2097" t="s">
        <v>8331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8330</v>
      </c>
      <c r="R2098" t="s">
        <v>8331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8330</v>
      </c>
      <c r="R2099" t="s">
        <v>8331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8330</v>
      </c>
      <c r="R2100" t="s">
        <v>8331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8330</v>
      </c>
      <c r="R2101" t="s">
        <v>8331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8330</v>
      </c>
      <c r="R2102" t="s">
        <v>8331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8330</v>
      </c>
      <c r="R2103" t="s">
        <v>8331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8330</v>
      </c>
      <c r="R2104" t="s">
        <v>8331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8330</v>
      </c>
      <c r="R2105" t="s">
        <v>8331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8330</v>
      </c>
      <c r="R2106" t="s">
        <v>8331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8330</v>
      </c>
      <c r="R2107" t="s">
        <v>8331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8330</v>
      </c>
      <c r="R2108" t="s">
        <v>8331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8330</v>
      </c>
      <c r="R2109" t="s">
        <v>8331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8330</v>
      </c>
      <c r="R2110" t="s">
        <v>8331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8330</v>
      </c>
      <c r="R2111" t="s">
        <v>8331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8330</v>
      </c>
      <c r="R2112" t="s">
        <v>8331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8330</v>
      </c>
      <c r="R2113" t="s">
        <v>8331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8330</v>
      </c>
      <c r="R2114" t="s">
        <v>8331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8330</v>
      </c>
      <c r="R2115" t="s">
        <v>8331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8330</v>
      </c>
      <c r="R2116" t="s">
        <v>8331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8330</v>
      </c>
      <c r="R2117" t="s">
        <v>8331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8330</v>
      </c>
      <c r="R2118" t="s">
        <v>8331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8330</v>
      </c>
      <c r="R2119" t="s">
        <v>8331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8330</v>
      </c>
      <c r="R2120" t="s">
        <v>8331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8330</v>
      </c>
      <c r="R2121" t="s">
        <v>8331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8330</v>
      </c>
      <c r="R2122" t="s">
        <v>8331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8322</v>
      </c>
      <c r="R2123" t="s">
        <v>8337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8322</v>
      </c>
      <c r="R2124" t="s">
        <v>8337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8322</v>
      </c>
      <c r="R2125" t="s">
        <v>8337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8322</v>
      </c>
      <c r="R2126" t="s">
        <v>8337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8322</v>
      </c>
      <c r="R2127" t="s">
        <v>8337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8322</v>
      </c>
      <c r="R2128" t="s">
        <v>8337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8322</v>
      </c>
      <c r="R2129" t="s">
        <v>8337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8322</v>
      </c>
      <c r="R2130" t="s">
        <v>8337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8322</v>
      </c>
      <c r="R2131" t="s">
        <v>8337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8322</v>
      </c>
      <c r="R2132" t="s">
        <v>8337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8322</v>
      </c>
      <c r="R2133" t="s">
        <v>8337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8322</v>
      </c>
      <c r="R2134" t="s">
        <v>8337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8322</v>
      </c>
      <c r="R2135" t="s">
        <v>8337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8322</v>
      </c>
      <c r="R2136" t="s">
        <v>8337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8322</v>
      </c>
      <c r="R2137" t="s">
        <v>8337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8322</v>
      </c>
      <c r="R2138" t="s">
        <v>8337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8322</v>
      </c>
      <c r="R2139" t="s">
        <v>8337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8322</v>
      </c>
      <c r="R2140" t="s">
        <v>8337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8322</v>
      </c>
      <c r="R2141" t="s">
        <v>8337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8322</v>
      </c>
      <c r="R2142" t="s">
        <v>8337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8322</v>
      </c>
      <c r="R2143" t="s">
        <v>8337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8322</v>
      </c>
      <c r="R2144" t="s">
        <v>8337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8322</v>
      </c>
      <c r="R2145" t="s">
        <v>8337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8322</v>
      </c>
      <c r="R2146" t="s">
        <v>8337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8322</v>
      </c>
      <c r="R2147" t="s">
        <v>8337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8322</v>
      </c>
      <c r="R2148" t="s">
        <v>8337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8322</v>
      </c>
      <c r="R2149" t="s">
        <v>8337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8322</v>
      </c>
      <c r="R2150" t="s">
        <v>8337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8322</v>
      </c>
      <c r="R2151" t="s">
        <v>8337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8322</v>
      </c>
      <c r="R2152" t="s">
        <v>8337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8322</v>
      </c>
      <c r="R2153" t="s">
        <v>8337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8322</v>
      </c>
      <c r="R2154" t="s">
        <v>8337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8322</v>
      </c>
      <c r="R2155" t="s">
        <v>8337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8322</v>
      </c>
      <c r="R2156" t="s">
        <v>8337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8322</v>
      </c>
      <c r="R2157" t="s">
        <v>8337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8322</v>
      </c>
      <c r="R2158" t="s">
        <v>8337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8322</v>
      </c>
      <c r="R2159" t="s">
        <v>8337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8322</v>
      </c>
      <c r="R2160" t="s">
        <v>8337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8322</v>
      </c>
      <c r="R2161" t="s">
        <v>8337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8322</v>
      </c>
      <c r="R2162" t="s">
        <v>8337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8330</v>
      </c>
      <c r="R2163" t="s">
        <v>8334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8330</v>
      </c>
      <c r="R2164" t="s">
        <v>8334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8330</v>
      </c>
      <c r="R2165" t="s">
        <v>8334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8330</v>
      </c>
      <c r="R2166" t="s">
        <v>8334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8330</v>
      </c>
      <c r="R2167" t="s">
        <v>8334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8330</v>
      </c>
      <c r="R2168" t="s">
        <v>8334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8330</v>
      </c>
      <c r="R2169" t="s">
        <v>8334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8330</v>
      </c>
      <c r="R2170" t="s">
        <v>8334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8330</v>
      </c>
      <c r="R2171" t="s">
        <v>8334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8330</v>
      </c>
      <c r="R2172" t="s">
        <v>8334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8330</v>
      </c>
      <c r="R2173" t="s">
        <v>8334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8330</v>
      </c>
      <c r="R2174" t="s">
        <v>8334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8330</v>
      </c>
      <c r="R2175" t="s">
        <v>8334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8330</v>
      </c>
      <c r="R2176" t="s">
        <v>8334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8330</v>
      </c>
      <c r="R2177" t="s">
        <v>8334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8330</v>
      </c>
      <c r="R2178" t="s">
        <v>8334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8330</v>
      </c>
      <c r="R2179" t="s">
        <v>8334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8330</v>
      </c>
      <c r="R2180" t="s">
        <v>8334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8330</v>
      </c>
      <c r="R2181" t="s">
        <v>8334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8330</v>
      </c>
      <c r="R2182" t="s">
        <v>8334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8322</v>
      </c>
      <c r="R2183" t="s">
        <v>8323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8322</v>
      </c>
      <c r="R2184" t="s">
        <v>8323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8322</v>
      </c>
      <c r="R2185" t="s">
        <v>8323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8322</v>
      </c>
      <c r="R2186" t="s">
        <v>8323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8322</v>
      </c>
      <c r="R2187" t="s">
        <v>8323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8322</v>
      </c>
      <c r="R2188" t="s">
        <v>8323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8322</v>
      </c>
      <c r="R2189" t="s">
        <v>8323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8322</v>
      </c>
      <c r="R2190" t="s">
        <v>8323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8322</v>
      </c>
      <c r="R2191" t="s">
        <v>8323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8322</v>
      </c>
      <c r="R2192" t="s">
        <v>8323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8322</v>
      </c>
      <c r="R2193" t="s">
        <v>8323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8322</v>
      </c>
      <c r="R2194" t="s">
        <v>8323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8322</v>
      </c>
      <c r="R2195" t="s">
        <v>8323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8322</v>
      </c>
      <c r="R2196" t="s">
        <v>8323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8322</v>
      </c>
      <c r="R2197" t="s">
        <v>8323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8322</v>
      </c>
      <c r="R2198" t="s">
        <v>8323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8322</v>
      </c>
      <c r="R2199" t="s">
        <v>8323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8322</v>
      </c>
      <c r="R2200" t="s">
        <v>8323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8322</v>
      </c>
      <c r="R2201" t="s">
        <v>8323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8322</v>
      </c>
      <c r="R2202" t="s">
        <v>8323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8330</v>
      </c>
      <c r="R2203" t="s">
        <v>8332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8330</v>
      </c>
      <c r="R2204" t="s">
        <v>8332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8330</v>
      </c>
      <c r="R2205" t="s">
        <v>8332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8330</v>
      </c>
      <c r="R2206" t="s">
        <v>8332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8330</v>
      </c>
      <c r="R2207" t="s">
        <v>8332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8330</v>
      </c>
      <c r="R2208" t="s">
        <v>8332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8330</v>
      </c>
      <c r="R2209" t="s">
        <v>8332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8330</v>
      </c>
      <c r="R2210" t="s">
        <v>8332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8330</v>
      </c>
      <c r="R2211" t="s">
        <v>8332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8330</v>
      </c>
      <c r="R2212" t="s">
        <v>8332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8330</v>
      </c>
      <c r="R2213" t="s">
        <v>8332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8330</v>
      </c>
      <c r="R2214" t="s">
        <v>8332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8330</v>
      </c>
      <c r="R2215" t="s">
        <v>8332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8330</v>
      </c>
      <c r="R2216" t="s">
        <v>8332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8330</v>
      </c>
      <c r="R2217" t="s">
        <v>8332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8330</v>
      </c>
      <c r="R2218" t="s">
        <v>8332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8330</v>
      </c>
      <c r="R2219" t="s">
        <v>8332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8330</v>
      </c>
      <c r="R2220" t="s">
        <v>8332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8330</v>
      </c>
      <c r="R2221" t="s">
        <v>8332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8330</v>
      </c>
      <c r="R2222" t="s">
        <v>8332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8322</v>
      </c>
      <c r="R2223" t="s">
        <v>8323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8322</v>
      </c>
      <c r="R2224" t="s">
        <v>8323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8322</v>
      </c>
      <c r="R2225" t="s">
        <v>8323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8322</v>
      </c>
      <c r="R2226" t="s">
        <v>8323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8322</v>
      </c>
      <c r="R2227" t="s">
        <v>8323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8322</v>
      </c>
      <c r="R2228" t="s">
        <v>8323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8322</v>
      </c>
      <c r="R2229" t="s">
        <v>8323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8322</v>
      </c>
      <c r="R2230" t="s">
        <v>8323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8322</v>
      </c>
      <c r="R2231" t="s">
        <v>8323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8322</v>
      </c>
      <c r="R2232" t="s">
        <v>8323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8322</v>
      </c>
      <c r="R2233" t="s">
        <v>8323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8322</v>
      </c>
      <c r="R2234" t="s">
        <v>8323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8322</v>
      </c>
      <c r="R2235" t="s">
        <v>8323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8322</v>
      </c>
      <c r="R2236" t="s">
        <v>8323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8322</v>
      </c>
      <c r="R2237" t="s">
        <v>8323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8322</v>
      </c>
      <c r="R2238" t="s">
        <v>8323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8322</v>
      </c>
      <c r="R2239" t="s">
        <v>8323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8322</v>
      </c>
      <c r="R2240" t="s">
        <v>8323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8322</v>
      </c>
      <c r="R2241" t="s">
        <v>8323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8322</v>
      </c>
      <c r="R2242" t="s">
        <v>8323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8322</v>
      </c>
      <c r="R2243" t="s">
        <v>8323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8322</v>
      </c>
      <c r="R2244" t="s">
        <v>8323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8322</v>
      </c>
      <c r="R2245" t="s">
        <v>8323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8322</v>
      </c>
      <c r="R2246" t="s">
        <v>8323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8322</v>
      </c>
      <c r="R2247" t="s">
        <v>8323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8322</v>
      </c>
      <c r="R2248" t="s">
        <v>8323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8322</v>
      </c>
      <c r="R2249" t="s">
        <v>8323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8322</v>
      </c>
      <c r="R2250" t="s">
        <v>8323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8322</v>
      </c>
      <c r="R2251" t="s">
        <v>8323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8322</v>
      </c>
      <c r="R2252" t="s">
        <v>8323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8322</v>
      </c>
      <c r="R2253" t="s">
        <v>8323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8322</v>
      </c>
      <c r="R2254" t="s">
        <v>8323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8322</v>
      </c>
      <c r="R2255" t="s">
        <v>8323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8322</v>
      </c>
      <c r="R2256" t="s">
        <v>8323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8322</v>
      </c>
      <c r="R2257" t="s">
        <v>8323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8322</v>
      </c>
      <c r="R2258" t="s">
        <v>8323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8322</v>
      </c>
      <c r="R2259" t="s">
        <v>8323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8322</v>
      </c>
      <c r="R2260" t="s">
        <v>8323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8322</v>
      </c>
      <c r="R2261" t="s">
        <v>8323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8322</v>
      </c>
      <c r="R2262" t="s">
        <v>8323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8322</v>
      </c>
      <c r="R2263" t="s">
        <v>8323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8322</v>
      </c>
      <c r="R2264" t="s">
        <v>8323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8322</v>
      </c>
      <c r="R2265" t="s">
        <v>8323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8322</v>
      </c>
      <c r="R2266" t="s">
        <v>8323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8322</v>
      </c>
      <c r="R2267" t="s">
        <v>8323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8322</v>
      </c>
      <c r="R2268" t="s">
        <v>8323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8322</v>
      </c>
      <c r="R2269" t="s">
        <v>8323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8322</v>
      </c>
      <c r="R2270" t="s">
        <v>8323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8322</v>
      </c>
      <c r="R2271" t="s">
        <v>8323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8322</v>
      </c>
      <c r="R2272" t="s">
        <v>8323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8322</v>
      </c>
      <c r="R2273" t="s">
        <v>8323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8322</v>
      </c>
      <c r="R2274" t="s">
        <v>8323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8322</v>
      </c>
      <c r="R2275" t="s">
        <v>8323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8322</v>
      </c>
      <c r="R2276" t="s">
        <v>8323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8322</v>
      </c>
      <c r="R2277" t="s">
        <v>8323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8322</v>
      </c>
      <c r="R2278" t="s">
        <v>8323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8322</v>
      </c>
      <c r="R2279" t="s">
        <v>8323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8322</v>
      </c>
      <c r="R2280" t="s">
        <v>8323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8322</v>
      </c>
      <c r="R2281" t="s">
        <v>8323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8322</v>
      </c>
      <c r="R2282" t="s">
        <v>8323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8330</v>
      </c>
      <c r="R2283" t="s">
        <v>8334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8330</v>
      </c>
      <c r="R2284" t="s">
        <v>8334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8330</v>
      </c>
      <c r="R2285" t="s">
        <v>8334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8330</v>
      </c>
      <c r="R2286" t="s">
        <v>8334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8330</v>
      </c>
      <c r="R2287" t="s">
        <v>8334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8330</v>
      </c>
      <c r="R2288" t="s">
        <v>8334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8330</v>
      </c>
      <c r="R2289" t="s">
        <v>8334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8330</v>
      </c>
      <c r="R2290" t="s">
        <v>8334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8330</v>
      </c>
      <c r="R2291" t="s">
        <v>8334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8330</v>
      </c>
      <c r="R2292" t="s">
        <v>8334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8330</v>
      </c>
      <c r="R2293" t="s">
        <v>8334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8330</v>
      </c>
      <c r="R2294" t="s">
        <v>8334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8330</v>
      </c>
      <c r="R2295" t="s">
        <v>8334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8330</v>
      </c>
      <c r="R2296" t="s">
        <v>8334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8330</v>
      </c>
      <c r="R2297" t="s">
        <v>8334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8330</v>
      </c>
      <c r="R2298" t="s">
        <v>8334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8330</v>
      </c>
      <c r="R2299" t="s">
        <v>8334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8330</v>
      </c>
      <c r="R2300" t="s">
        <v>8334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8330</v>
      </c>
      <c r="R2301" t="s">
        <v>8334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8330</v>
      </c>
      <c r="R2302" t="s">
        <v>8334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8330</v>
      </c>
      <c r="R2303" t="s">
        <v>8331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8330</v>
      </c>
      <c r="R2304" t="s">
        <v>8331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8330</v>
      </c>
      <c r="R2305" t="s">
        <v>8331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8330</v>
      </c>
      <c r="R2306" t="s">
        <v>8331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8330</v>
      </c>
      <c r="R2307" t="s">
        <v>8331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8330</v>
      </c>
      <c r="R2308" t="s">
        <v>8331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8330</v>
      </c>
      <c r="R2309" t="s">
        <v>8331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8330</v>
      </c>
      <c r="R2310" t="s">
        <v>8331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8330</v>
      </c>
      <c r="R2311" t="s">
        <v>8331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8330</v>
      </c>
      <c r="R2312" t="s">
        <v>8331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8330</v>
      </c>
      <c r="R2313" t="s">
        <v>8331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8330</v>
      </c>
      <c r="R2314" t="s">
        <v>8331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8330</v>
      </c>
      <c r="R2315" t="s">
        <v>8331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8330</v>
      </c>
      <c r="R2316" t="s">
        <v>8331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8330</v>
      </c>
      <c r="R2317" t="s">
        <v>8331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8330</v>
      </c>
      <c r="R2318" t="s">
        <v>8331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8330</v>
      </c>
      <c r="R2319" t="s">
        <v>8331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8330</v>
      </c>
      <c r="R2320" t="s">
        <v>8331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8330</v>
      </c>
      <c r="R2321" t="s">
        <v>8331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8330</v>
      </c>
      <c r="R2322" t="s">
        <v>8331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8325</v>
      </c>
      <c r="R2323" t="s">
        <v>8326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8325</v>
      </c>
      <c r="R2324" t="s">
        <v>8326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8325</v>
      </c>
      <c r="R2325" t="s">
        <v>8326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8325</v>
      </c>
      <c r="R2326" t="s">
        <v>8326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8325</v>
      </c>
      <c r="R2327" t="s">
        <v>8326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8325</v>
      </c>
      <c r="R2328" t="s">
        <v>8326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8325</v>
      </c>
      <c r="R2329" t="s">
        <v>8326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8325</v>
      </c>
      <c r="R2330" t="s">
        <v>8326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8325</v>
      </c>
      <c r="R2331" t="s">
        <v>8326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8325</v>
      </c>
      <c r="R2332" t="s">
        <v>8326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8325</v>
      </c>
      <c r="R2333" t="s">
        <v>8326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8325</v>
      </c>
      <c r="R2334" t="s">
        <v>8326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8325</v>
      </c>
      <c r="R2335" t="s">
        <v>8326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8325</v>
      </c>
      <c r="R2336" t="s">
        <v>8326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8325</v>
      </c>
      <c r="R2337" t="s">
        <v>8326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8325</v>
      </c>
      <c r="R2338" t="s">
        <v>8326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8325</v>
      </c>
      <c r="R2339" t="s">
        <v>8326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8325</v>
      </c>
      <c r="R2340" t="s">
        <v>8326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8325</v>
      </c>
      <c r="R2341" t="s">
        <v>8326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8325</v>
      </c>
      <c r="R2342" t="s">
        <v>8326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8314</v>
      </c>
      <c r="R2343" t="s">
        <v>8344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8314</v>
      </c>
      <c r="R2344" t="s">
        <v>8344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8314</v>
      </c>
      <c r="R2345" t="s">
        <v>8344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8314</v>
      </c>
      <c r="R2346" t="s">
        <v>8344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8314</v>
      </c>
      <c r="R2347" t="s">
        <v>8344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8314</v>
      </c>
      <c r="R2348" t="s">
        <v>8344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8314</v>
      </c>
      <c r="R2349" t="s">
        <v>8344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8314</v>
      </c>
      <c r="R2350" t="s">
        <v>8344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8314</v>
      </c>
      <c r="R2351" t="s">
        <v>8344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8314</v>
      </c>
      <c r="R2352" t="s">
        <v>8344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8314</v>
      </c>
      <c r="R2353" t="s">
        <v>8344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8314</v>
      </c>
      <c r="R2354" t="s">
        <v>8344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8314</v>
      </c>
      <c r="R2355" t="s">
        <v>8344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8314</v>
      </c>
      <c r="R2356" t="s">
        <v>8344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8314</v>
      </c>
      <c r="R2357" t="s">
        <v>8344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8314</v>
      </c>
      <c r="R2358" t="s">
        <v>8344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8314</v>
      </c>
      <c r="R2359" t="s">
        <v>8344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8314</v>
      </c>
      <c r="R2360" t="s">
        <v>8344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8314</v>
      </c>
      <c r="R2361" t="s">
        <v>8344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8314</v>
      </c>
      <c r="R2362" t="s">
        <v>8344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8314</v>
      </c>
      <c r="R2363" t="s">
        <v>8344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8314</v>
      </c>
      <c r="R2364" t="s">
        <v>8344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8314</v>
      </c>
      <c r="R2365" t="s">
        <v>8344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8314</v>
      </c>
      <c r="R2366" t="s">
        <v>8344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8314</v>
      </c>
      <c r="R2367" t="s">
        <v>8344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8314</v>
      </c>
      <c r="R2368" t="s">
        <v>8344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8314</v>
      </c>
      <c r="R2369" t="s">
        <v>8344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8314</v>
      </c>
      <c r="R2370" t="s">
        <v>8344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8314</v>
      </c>
      <c r="R2371" t="s">
        <v>8344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8314</v>
      </c>
      <c r="R2372" t="s">
        <v>8344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8314</v>
      </c>
      <c r="R2373" t="s">
        <v>8344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8314</v>
      </c>
      <c r="R2374" t="s">
        <v>8344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8314</v>
      </c>
      <c r="R2375" t="s">
        <v>8344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8314</v>
      </c>
      <c r="R2376" t="s">
        <v>8344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8314</v>
      </c>
      <c r="R2377" t="s">
        <v>8344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8314</v>
      </c>
      <c r="R2378" t="s">
        <v>8344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8314</v>
      </c>
      <c r="R2379" t="s">
        <v>8344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8314</v>
      </c>
      <c r="R2380" t="s">
        <v>8344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8314</v>
      </c>
      <c r="R2381" t="s">
        <v>8344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8314</v>
      </c>
      <c r="R2382" t="s">
        <v>8344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8314</v>
      </c>
      <c r="R2383" t="s">
        <v>8344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8314</v>
      </c>
      <c r="R2384" t="s">
        <v>8344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8314</v>
      </c>
      <c r="R2385" t="s">
        <v>8344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8314</v>
      </c>
      <c r="R2386" t="s">
        <v>8344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8314</v>
      </c>
      <c r="R2387" t="s">
        <v>8344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8314</v>
      </c>
      <c r="R2388" t="s">
        <v>8344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8314</v>
      </c>
      <c r="R2389" t="s">
        <v>8344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8314</v>
      </c>
      <c r="R2390" t="s">
        <v>8344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8314</v>
      </c>
      <c r="R2391" t="s">
        <v>8344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8314</v>
      </c>
      <c r="R2392" t="s">
        <v>8344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8314</v>
      </c>
      <c r="R2393" t="s">
        <v>8344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8314</v>
      </c>
      <c r="R2394" t="s">
        <v>8344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8314</v>
      </c>
      <c r="R2395" t="s">
        <v>8344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8314</v>
      </c>
      <c r="R2396" t="s">
        <v>8344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8314</v>
      </c>
      <c r="R2397" t="s">
        <v>8344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8314</v>
      </c>
      <c r="R2398" t="s">
        <v>8344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8314</v>
      </c>
      <c r="R2399" t="s">
        <v>8344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8314</v>
      </c>
      <c r="R2400" t="s">
        <v>8344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8314</v>
      </c>
      <c r="R2401" t="s">
        <v>8344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8314</v>
      </c>
      <c r="R2402" t="s">
        <v>8344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8325</v>
      </c>
      <c r="R2403" t="s">
        <v>8347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8325</v>
      </c>
      <c r="R2404" t="s">
        <v>8347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8325</v>
      </c>
      <c r="R2405" t="s">
        <v>8347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8325</v>
      </c>
      <c r="R2406" t="s">
        <v>8347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8325</v>
      </c>
      <c r="R2407" t="s">
        <v>8347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8325</v>
      </c>
      <c r="R2408" t="s">
        <v>8347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8325</v>
      </c>
      <c r="R2409" t="s">
        <v>8347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8325</v>
      </c>
      <c r="R2410" t="s">
        <v>8347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8325</v>
      </c>
      <c r="R2411" t="s">
        <v>8347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8325</v>
      </c>
      <c r="R2412" t="s">
        <v>8347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8325</v>
      </c>
      <c r="R2413" t="s">
        <v>8347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8325</v>
      </c>
      <c r="R2414" t="s">
        <v>8347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8325</v>
      </c>
      <c r="R2415" t="s">
        <v>8347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8325</v>
      </c>
      <c r="R2416" t="s">
        <v>8347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8325</v>
      </c>
      <c r="R2417" t="s">
        <v>8347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8325</v>
      </c>
      <c r="R2418" t="s">
        <v>8347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8325</v>
      </c>
      <c r="R2419" t="s">
        <v>8347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8325</v>
      </c>
      <c r="R2420" t="s">
        <v>8347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8325</v>
      </c>
      <c r="R2421" t="s">
        <v>8347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8325</v>
      </c>
      <c r="R2422" t="s">
        <v>8347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8325</v>
      </c>
      <c r="R2423" t="s">
        <v>8347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8325</v>
      </c>
      <c r="R2424" t="s">
        <v>8347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8325</v>
      </c>
      <c r="R2425" t="s">
        <v>8347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8325</v>
      </c>
      <c r="R2426" t="s">
        <v>8347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8325</v>
      </c>
      <c r="R2427" t="s">
        <v>8347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8325</v>
      </c>
      <c r="R2428" t="s">
        <v>8347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8325</v>
      </c>
      <c r="R2429" t="s">
        <v>8347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8325</v>
      </c>
      <c r="R2430" t="s">
        <v>8347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8325</v>
      </c>
      <c r="R2431" t="s">
        <v>8347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8325</v>
      </c>
      <c r="R2432" t="s">
        <v>8347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8325</v>
      </c>
      <c r="R2433" t="s">
        <v>8347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8325</v>
      </c>
      <c r="R2434" t="s">
        <v>8347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8325</v>
      </c>
      <c r="R2435" t="s">
        <v>8347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8325</v>
      </c>
      <c r="R2436" t="s">
        <v>8347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8325</v>
      </c>
      <c r="R2437" t="s">
        <v>8347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8325</v>
      </c>
      <c r="R2438" t="s">
        <v>8347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8325</v>
      </c>
      <c r="R2439" t="s">
        <v>8347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8325</v>
      </c>
      <c r="R2440" t="s">
        <v>8347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8325</v>
      </c>
      <c r="R2441" t="s">
        <v>8347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8325</v>
      </c>
      <c r="R2442" t="s">
        <v>8347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8325</v>
      </c>
      <c r="R2443" t="s">
        <v>8326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8325</v>
      </c>
      <c r="R2444" t="s">
        <v>8326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8325</v>
      </c>
      <c r="R2445" t="s">
        <v>8326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8325</v>
      </c>
      <c r="R2446" t="s">
        <v>8326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8325</v>
      </c>
      <c r="R2447" t="s">
        <v>8326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8325</v>
      </c>
      <c r="R2448" t="s">
        <v>8326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8325</v>
      </c>
      <c r="R2449" t="s">
        <v>8326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8325</v>
      </c>
      <c r="R2450" t="s">
        <v>8326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8325</v>
      </c>
      <c r="R2451" t="s">
        <v>8326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8325</v>
      </c>
      <c r="R2452" t="s">
        <v>8326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8325</v>
      </c>
      <c r="R2453" t="s">
        <v>8326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8325</v>
      </c>
      <c r="R2454" t="s">
        <v>8326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8325</v>
      </c>
      <c r="R2455" t="s">
        <v>8326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8325</v>
      </c>
      <c r="R2456" t="s">
        <v>8326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8325</v>
      </c>
      <c r="R2457" t="s">
        <v>8326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8325</v>
      </c>
      <c r="R2458" t="s">
        <v>8326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8325</v>
      </c>
      <c r="R2459" t="s">
        <v>8326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8325</v>
      </c>
      <c r="R2460" t="s">
        <v>8326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8325</v>
      </c>
      <c r="R2461" t="s">
        <v>8326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8325</v>
      </c>
      <c r="R2462" t="s">
        <v>8326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8330</v>
      </c>
      <c r="R2463" t="s">
        <v>8331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8330</v>
      </c>
      <c r="R2464" t="s">
        <v>8331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8330</v>
      </c>
      <c r="R2465" t="s">
        <v>8331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8330</v>
      </c>
      <c r="R2466" t="s">
        <v>8331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8330</v>
      </c>
      <c r="R2467" t="s">
        <v>8331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8330</v>
      </c>
      <c r="R2468" t="s">
        <v>8331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8330</v>
      </c>
      <c r="R2469" t="s">
        <v>8331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8330</v>
      </c>
      <c r="R2470" t="s">
        <v>8331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8330</v>
      </c>
      <c r="R2471" t="s">
        <v>8331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8330</v>
      </c>
      <c r="R2472" t="s">
        <v>8331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8330</v>
      </c>
      <c r="R2473" t="s">
        <v>8331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8330</v>
      </c>
      <c r="R2474" t="s">
        <v>8331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8330</v>
      </c>
      <c r="R2475" t="s">
        <v>8331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8330</v>
      </c>
      <c r="R2476" t="s">
        <v>8331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8330</v>
      </c>
      <c r="R2477" t="s">
        <v>8331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8330</v>
      </c>
      <c r="R2478" t="s">
        <v>8331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8330</v>
      </c>
      <c r="R2479" t="s">
        <v>8331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8330</v>
      </c>
      <c r="R2480" t="s">
        <v>8331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8330</v>
      </c>
      <c r="R2481" t="s">
        <v>8331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8330</v>
      </c>
      <c r="R2482" t="s">
        <v>8331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8330</v>
      </c>
      <c r="R2483" t="s">
        <v>8331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8330</v>
      </c>
      <c r="R2484" t="s">
        <v>8331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8330</v>
      </c>
      <c r="R2485" t="s">
        <v>8331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8330</v>
      </c>
      <c r="R2486" t="s">
        <v>8331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8330</v>
      </c>
      <c r="R2487" t="s">
        <v>8331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8330</v>
      </c>
      <c r="R2488" t="s">
        <v>8331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8330</v>
      </c>
      <c r="R2489" t="s">
        <v>8331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8330</v>
      </c>
      <c r="R2490" t="s">
        <v>8331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8330</v>
      </c>
      <c r="R2491" t="s">
        <v>8331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8330</v>
      </c>
      <c r="R2492" t="s">
        <v>8331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8330</v>
      </c>
      <c r="R2493" t="s">
        <v>8331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8330</v>
      </c>
      <c r="R2494" t="s">
        <v>8331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8330</v>
      </c>
      <c r="R2495" t="s">
        <v>8331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8330</v>
      </c>
      <c r="R2496" t="s">
        <v>8331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8330</v>
      </c>
      <c r="R2497" t="s">
        <v>8331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8330</v>
      </c>
      <c r="R2498" t="s">
        <v>8331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8330</v>
      </c>
      <c r="R2499" t="s">
        <v>8331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8330</v>
      </c>
      <c r="R2500" t="s">
        <v>8331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8330</v>
      </c>
      <c r="R2501" t="s">
        <v>8331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8330</v>
      </c>
      <c r="R2502" t="s">
        <v>8331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8325</v>
      </c>
      <c r="R2503" t="s">
        <v>8359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8325</v>
      </c>
      <c r="R2504" t="s">
        <v>8359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8325</v>
      </c>
      <c r="R2505" t="s">
        <v>8359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8325</v>
      </c>
      <c r="R2506" t="s">
        <v>8359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8325</v>
      </c>
      <c r="R2507" t="s">
        <v>8359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8325</v>
      </c>
      <c r="R2508" t="s">
        <v>8359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8325</v>
      </c>
      <c r="R2509" t="s">
        <v>8359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8325</v>
      </c>
      <c r="R2510" t="s">
        <v>8359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8325</v>
      </c>
      <c r="R2511" t="s">
        <v>8359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8325</v>
      </c>
      <c r="R2512" t="s">
        <v>8359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8325</v>
      </c>
      <c r="R2513" t="s">
        <v>8359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8325</v>
      </c>
      <c r="R2514" t="s">
        <v>8359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8325</v>
      </c>
      <c r="R2515" t="s">
        <v>8359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8325</v>
      </c>
      <c r="R2516" t="s">
        <v>8359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8325</v>
      </c>
      <c r="R2517" t="s">
        <v>8359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8325</v>
      </c>
      <c r="R2518" t="s">
        <v>8359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8325</v>
      </c>
      <c r="R2519" t="s">
        <v>8359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8325</v>
      </c>
      <c r="R2520" t="s">
        <v>8359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8325</v>
      </c>
      <c r="R2521" t="s">
        <v>8359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8325</v>
      </c>
      <c r="R2522" t="s">
        <v>8359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8330</v>
      </c>
      <c r="R2523" t="s">
        <v>8343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8330</v>
      </c>
      <c r="R2524" t="s">
        <v>8343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8330</v>
      </c>
      <c r="R2525" t="s">
        <v>8343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8330</v>
      </c>
      <c r="R2526" t="s">
        <v>8343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8330</v>
      </c>
      <c r="R2527" t="s">
        <v>8343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8330</v>
      </c>
      <c r="R2528" t="s">
        <v>8343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8330</v>
      </c>
      <c r="R2529" t="s">
        <v>8343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8330</v>
      </c>
      <c r="R2530" t="s">
        <v>8343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8330</v>
      </c>
      <c r="R2531" t="s">
        <v>8343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8330</v>
      </c>
      <c r="R2532" t="s">
        <v>8343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8330</v>
      </c>
      <c r="R2533" t="s">
        <v>8343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8330</v>
      </c>
      <c r="R2534" t="s">
        <v>8343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8330</v>
      </c>
      <c r="R2535" t="s">
        <v>8343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8330</v>
      </c>
      <c r="R2536" t="s">
        <v>8343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8330</v>
      </c>
      <c r="R2537" t="s">
        <v>8343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8330</v>
      </c>
      <c r="R2538" t="s">
        <v>8343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8330</v>
      </c>
      <c r="R2539" t="s">
        <v>8343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8330</v>
      </c>
      <c r="R2540" t="s">
        <v>8343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8330</v>
      </c>
      <c r="R2541" t="s">
        <v>8343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8330</v>
      </c>
      <c r="R2542" t="s">
        <v>8343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8330</v>
      </c>
      <c r="R2543" t="s">
        <v>8343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8330</v>
      </c>
      <c r="R2544" t="s">
        <v>8343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8330</v>
      </c>
      <c r="R2545" t="s">
        <v>8343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8330</v>
      </c>
      <c r="R2546" t="s">
        <v>8343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8330</v>
      </c>
      <c r="R2547" t="s">
        <v>8343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8330</v>
      </c>
      <c r="R2548" t="s">
        <v>8343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8330</v>
      </c>
      <c r="R2549" t="s">
        <v>8343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8330</v>
      </c>
      <c r="R2550" t="s">
        <v>8343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8330</v>
      </c>
      <c r="R2551" t="s">
        <v>8343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8330</v>
      </c>
      <c r="R2552" t="s">
        <v>8343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8330</v>
      </c>
      <c r="R2553" t="s">
        <v>8343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8330</v>
      </c>
      <c r="R2554" t="s">
        <v>8343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8330</v>
      </c>
      <c r="R2555" t="s">
        <v>8343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8330</v>
      </c>
      <c r="R2556" t="s">
        <v>8343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8330</v>
      </c>
      <c r="R2557" t="s">
        <v>8343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8330</v>
      </c>
      <c r="R2558" t="s">
        <v>8343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8330</v>
      </c>
      <c r="R2559" t="s">
        <v>8343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8330</v>
      </c>
      <c r="R2560" t="s">
        <v>8343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8330</v>
      </c>
      <c r="R2561" t="s">
        <v>8343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8330</v>
      </c>
      <c r="R2562" t="s">
        <v>8343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8325</v>
      </c>
      <c r="R2563" t="s">
        <v>8347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8325</v>
      </c>
      <c r="R2564" t="s">
        <v>8347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8325</v>
      </c>
      <c r="R2565" t="s">
        <v>8347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8325</v>
      </c>
      <c r="R2566" t="s">
        <v>8347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8325</v>
      </c>
      <c r="R2567" t="s">
        <v>8347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8325</v>
      </c>
      <c r="R2568" t="s">
        <v>8347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8325</v>
      </c>
      <c r="R2569" t="s">
        <v>8347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8325</v>
      </c>
      <c r="R2570" t="s">
        <v>8347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8325</v>
      </c>
      <c r="R2571" t="s">
        <v>8347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8325</v>
      </c>
      <c r="R2572" t="s">
        <v>8347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8325</v>
      </c>
      <c r="R2573" t="s">
        <v>8347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8325</v>
      </c>
      <c r="R2574" t="s">
        <v>8347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8325</v>
      </c>
      <c r="R2575" t="s">
        <v>8347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8325</v>
      </c>
      <c r="R2576" t="s">
        <v>8347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8325</v>
      </c>
      <c r="R2577" t="s">
        <v>8347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8325</v>
      </c>
      <c r="R2578" t="s">
        <v>8347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8325</v>
      </c>
      <c r="R2579" t="s">
        <v>8347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8325</v>
      </c>
      <c r="R2580" t="s">
        <v>8347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8325</v>
      </c>
      <c r="R2581" t="s">
        <v>8347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8325</v>
      </c>
      <c r="R2582" t="s">
        <v>8347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8325</v>
      </c>
      <c r="R2583" t="s">
        <v>8347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8325</v>
      </c>
      <c r="R2584" t="s">
        <v>8347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8325</v>
      </c>
      <c r="R2585" t="s">
        <v>8347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8325</v>
      </c>
      <c r="R2586" t="s">
        <v>8347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8325</v>
      </c>
      <c r="R2587" t="s">
        <v>8347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8325</v>
      </c>
      <c r="R2588" t="s">
        <v>8347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8325</v>
      </c>
      <c r="R2589" t="s">
        <v>8347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8325</v>
      </c>
      <c r="R2590" t="s">
        <v>8347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8325</v>
      </c>
      <c r="R2591" t="s">
        <v>8347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8325</v>
      </c>
      <c r="R2592" t="s">
        <v>8347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8325</v>
      </c>
      <c r="R2593" t="s">
        <v>8347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8325</v>
      </c>
      <c r="R2594" t="s">
        <v>8347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8325</v>
      </c>
      <c r="R2595" t="s">
        <v>8347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8325</v>
      </c>
      <c r="R2596" t="s">
        <v>8347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8325</v>
      </c>
      <c r="R2597" t="s">
        <v>8347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8325</v>
      </c>
      <c r="R2598" t="s">
        <v>8347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8325</v>
      </c>
      <c r="R2599" t="s">
        <v>8347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8325</v>
      </c>
      <c r="R2600" t="s">
        <v>8347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8325</v>
      </c>
      <c r="R2601" t="s">
        <v>8347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8325</v>
      </c>
      <c r="R2602" t="s">
        <v>8347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8314</v>
      </c>
      <c r="R2603" t="s">
        <v>8321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8314</v>
      </c>
      <c r="R2604" t="s">
        <v>8321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8314</v>
      </c>
      <c r="R2605" t="s">
        <v>8321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8314</v>
      </c>
      <c r="R2606" t="s">
        <v>8321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8314</v>
      </c>
      <c r="R2607" t="s">
        <v>8321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8314</v>
      </c>
      <c r="R2608" t="s">
        <v>8321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8314</v>
      </c>
      <c r="R2609" t="s">
        <v>8321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8314</v>
      </c>
      <c r="R2610" t="s">
        <v>8321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8314</v>
      </c>
      <c r="R2611" t="s">
        <v>8321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8314</v>
      </c>
      <c r="R2612" t="s">
        <v>8321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8314</v>
      </c>
      <c r="R2613" t="s">
        <v>8321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8314</v>
      </c>
      <c r="R2614" t="s">
        <v>8321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8314</v>
      </c>
      <c r="R2615" t="s">
        <v>8321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8314</v>
      </c>
      <c r="R2616" t="s">
        <v>8321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8314</v>
      </c>
      <c r="R2617" t="s">
        <v>8321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8314</v>
      </c>
      <c r="R2618" t="s">
        <v>8321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8314</v>
      </c>
      <c r="R2619" t="s">
        <v>8321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8314</v>
      </c>
      <c r="R2620" t="s">
        <v>8321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8314</v>
      </c>
      <c r="R2621" t="s">
        <v>8321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8314</v>
      </c>
      <c r="R2622" t="s">
        <v>8321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8314</v>
      </c>
      <c r="R2623" t="s">
        <v>8321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8314</v>
      </c>
      <c r="R2624" t="s">
        <v>8321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8314</v>
      </c>
      <c r="R2625" t="s">
        <v>8321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8314</v>
      </c>
      <c r="R2626" t="s">
        <v>8321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8314</v>
      </c>
      <c r="R2627" t="s">
        <v>8321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8314</v>
      </c>
      <c r="R2628" t="s">
        <v>8321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8314</v>
      </c>
      <c r="R2629" t="s">
        <v>8321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8314</v>
      </c>
      <c r="R2630" t="s">
        <v>8321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8314</v>
      </c>
      <c r="R2631" t="s">
        <v>8321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8314</v>
      </c>
      <c r="R2632" t="s">
        <v>8321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8314</v>
      </c>
      <c r="R2633" t="s">
        <v>8321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8314</v>
      </c>
      <c r="R2634" t="s">
        <v>8321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8314</v>
      </c>
      <c r="R2635" t="s">
        <v>8321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8314</v>
      </c>
      <c r="R2636" t="s">
        <v>8321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8314</v>
      </c>
      <c r="R2637" t="s">
        <v>8321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8314</v>
      </c>
      <c r="R2638" t="s">
        <v>8321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8314</v>
      </c>
      <c r="R2639" t="s">
        <v>8321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8314</v>
      </c>
      <c r="R2640" t="s">
        <v>8321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8314</v>
      </c>
      <c r="R2641" t="s">
        <v>8321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8314</v>
      </c>
      <c r="R2642" t="s">
        <v>8321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8314</v>
      </c>
      <c r="R2643" t="s">
        <v>8321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8314</v>
      </c>
      <c r="R2644" t="s">
        <v>8321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8314</v>
      </c>
      <c r="R2645" t="s">
        <v>8321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8314</v>
      </c>
      <c r="R2646" t="s">
        <v>8321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8314</v>
      </c>
      <c r="R2647" t="s">
        <v>8321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8314</v>
      </c>
      <c r="R2648" t="s">
        <v>8321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8314</v>
      </c>
      <c r="R2649" t="s">
        <v>8321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8314</v>
      </c>
      <c r="R2650" t="s">
        <v>8321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8314</v>
      </c>
      <c r="R2651" t="s">
        <v>8321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8314</v>
      </c>
      <c r="R2652" t="s">
        <v>8321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8314</v>
      </c>
      <c r="R2653" t="s">
        <v>8321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8314</v>
      </c>
      <c r="R2654" t="s">
        <v>8321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8314</v>
      </c>
      <c r="R2655" t="s">
        <v>8321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8314</v>
      </c>
      <c r="R2656" t="s">
        <v>8321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8314</v>
      </c>
      <c r="R2657" t="s">
        <v>8321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8314</v>
      </c>
      <c r="R2658" t="s">
        <v>8321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8314</v>
      </c>
      <c r="R2659" t="s">
        <v>8321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8314</v>
      </c>
      <c r="R2660" t="s">
        <v>8321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8314</v>
      </c>
      <c r="R2661" t="s">
        <v>8321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8314</v>
      </c>
      <c r="R2662" t="s">
        <v>8321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8314</v>
      </c>
      <c r="R2663" t="s">
        <v>8342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8314</v>
      </c>
      <c r="R2664" t="s">
        <v>8342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8314</v>
      </c>
      <c r="R2665" t="s">
        <v>8342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8314</v>
      </c>
      <c r="R2666" t="s">
        <v>8342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8314</v>
      </c>
      <c r="R2667" t="s">
        <v>8342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8314</v>
      </c>
      <c r="R2668" t="s">
        <v>8342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8314</v>
      </c>
      <c r="R2669" t="s">
        <v>8342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8314</v>
      </c>
      <c r="R2670" t="s">
        <v>8342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8314</v>
      </c>
      <c r="R2671" t="s">
        <v>8342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8314</v>
      </c>
      <c r="R2672" t="s">
        <v>8342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8314</v>
      </c>
      <c r="R2673" t="s">
        <v>8342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8314</v>
      </c>
      <c r="R2674" t="s">
        <v>8342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8314</v>
      </c>
      <c r="R2675" t="s">
        <v>8342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8314</v>
      </c>
      <c r="R2676" t="s">
        <v>8342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8314</v>
      </c>
      <c r="R2677" t="s">
        <v>8342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8314</v>
      </c>
      <c r="R2678" t="s">
        <v>8342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8314</v>
      </c>
      <c r="R2679" t="s">
        <v>8342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8314</v>
      </c>
      <c r="R2680" t="s">
        <v>8342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8314</v>
      </c>
      <c r="R2681" t="s">
        <v>8342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8314</v>
      </c>
      <c r="R2682" t="s">
        <v>8342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8325</v>
      </c>
      <c r="R2683" t="s">
        <v>8347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8325</v>
      </c>
      <c r="R2684" t="s">
        <v>8347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8325</v>
      </c>
      <c r="R2685" t="s">
        <v>8347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8325</v>
      </c>
      <c r="R2686" t="s">
        <v>8347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8325</v>
      </c>
      <c r="R2687" t="s">
        <v>8347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8325</v>
      </c>
      <c r="R2688" t="s">
        <v>8347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8325</v>
      </c>
      <c r="R2689" t="s">
        <v>8347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8325</v>
      </c>
      <c r="R2690" t="s">
        <v>8347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8325</v>
      </c>
      <c r="R2691" t="s">
        <v>8347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8325</v>
      </c>
      <c r="R2692" t="s">
        <v>8347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8325</v>
      </c>
      <c r="R2693" t="s">
        <v>8347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8325</v>
      </c>
      <c r="R2694" t="s">
        <v>8347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8325</v>
      </c>
      <c r="R2695" t="s">
        <v>8347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8325</v>
      </c>
      <c r="R2696" t="s">
        <v>8347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8325</v>
      </c>
      <c r="R2697" t="s">
        <v>8347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8325</v>
      </c>
      <c r="R2698" t="s">
        <v>8347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8325</v>
      </c>
      <c r="R2699" t="s">
        <v>8347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8325</v>
      </c>
      <c r="R2700" t="s">
        <v>8347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8325</v>
      </c>
      <c r="R2701" t="s">
        <v>8347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8325</v>
      </c>
      <c r="R2702" t="s">
        <v>8347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8309</v>
      </c>
      <c r="R2703" t="s">
        <v>8310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8309</v>
      </c>
      <c r="R2704" t="s">
        <v>8310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8309</v>
      </c>
      <c r="R2705" t="s">
        <v>8310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8309</v>
      </c>
      <c r="R2706" t="s">
        <v>8310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8309</v>
      </c>
      <c r="R2707" t="s">
        <v>8310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8309</v>
      </c>
      <c r="R2708" t="s">
        <v>8310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8309</v>
      </c>
      <c r="R2709" t="s">
        <v>8310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8309</v>
      </c>
      <c r="R2710" t="s">
        <v>8310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8309</v>
      </c>
      <c r="R2711" t="s">
        <v>8310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8309</v>
      </c>
      <c r="R2712" t="s">
        <v>8310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8309</v>
      </c>
      <c r="R2713" t="s">
        <v>8310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8309</v>
      </c>
      <c r="R2714" t="s">
        <v>8310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8309</v>
      </c>
      <c r="R2715" t="s">
        <v>8310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8309</v>
      </c>
      <c r="R2716" t="s">
        <v>8310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8309</v>
      </c>
      <c r="R2717" t="s">
        <v>8310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8309</v>
      </c>
      <c r="R2718" t="s">
        <v>8310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8309</v>
      </c>
      <c r="R2719" t="s">
        <v>8310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8309</v>
      </c>
      <c r="R2720" t="s">
        <v>8310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8309</v>
      </c>
      <c r="R2721" t="s">
        <v>8310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8309</v>
      </c>
      <c r="R2722" t="s">
        <v>8310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8314</v>
      </c>
      <c r="R2723" t="s">
        <v>8315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8314</v>
      </c>
      <c r="R2724" t="s">
        <v>8315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8314</v>
      </c>
      <c r="R2725" t="s">
        <v>8315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8314</v>
      </c>
      <c r="R2726" t="s">
        <v>8315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8314</v>
      </c>
      <c r="R2727" t="s">
        <v>8315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8314</v>
      </c>
      <c r="R2728" t="s">
        <v>8315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8314</v>
      </c>
      <c r="R2729" t="s">
        <v>8315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8314</v>
      </c>
      <c r="R2730" t="s">
        <v>8315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8314</v>
      </c>
      <c r="R2731" t="s">
        <v>8315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8314</v>
      </c>
      <c r="R2732" t="s">
        <v>8315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8314</v>
      </c>
      <c r="R2733" t="s">
        <v>8315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8314</v>
      </c>
      <c r="R2734" t="s">
        <v>8315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8314</v>
      </c>
      <c r="R2735" t="s">
        <v>8315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8314</v>
      </c>
      <c r="R2736" t="s">
        <v>8315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8314</v>
      </c>
      <c r="R2737" t="s">
        <v>8315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8314</v>
      </c>
      <c r="R2738" t="s">
        <v>8315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8314</v>
      </c>
      <c r="R2739" t="s">
        <v>8315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8314</v>
      </c>
      <c r="R2740" t="s">
        <v>8315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8314</v>
      </c>
      <c r="R2741" t="s">
        <v>8315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8314</v>
      </c>
      <c r="R2742" t="s">
        <v>8315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8317</v>
      </c>
      <c r="R2743" t="s">
        <v>8358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8317</v>
      </c>
      <c r="R2744" t="s">
        <v>8358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8317</v>
      </c>
      <c r="R2745" t="s">
        <v>8358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8317</v>
      </c>
      <c r="R2746" t="s">
        <v>8358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8317</v>
      </c>
      <c r="R2747" t="s">
        <v>8358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8317</v>
      </c>
      <c r="R2748" t="s">
        <v>8358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8317</v>
      </c>
      <c r="R2749" t="s">
        <v>8358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8317</v>
      </c>
      <c r="R2750" t="s">
        <v>8358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8317</v>
      </c>
      <c r="R2751" t="s">
        <v>8358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8317</v>
      </c>
      <c r="R2752" t="s">
        <v>8358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8317</v>
      </c>
      <c r="R2753" t="s">
        <v>8358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8317</v>
      </c>
      <c r="R2754" t="s">
        <v>8358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8317</v>
      </c>
      <c r="R2755" t="s">
        <v>8358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8317</v>
      </c>
      <c r="R2756" t="s">
        <v>8358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8317</v>
      </c>
      <c r="R2757" t="s">
        <v>8358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8317</v>
      </c>
      <c r="R2758" t="s">
        <v>8358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8317</v>
      </c>
      <c r="R2759" t="s">
        <v>8358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8317</v>
      </c>
      <c r="R2760" t="s">
        <v>8358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8317</v>
      </c>
      <c r="R2761" t="s">
        <v>8358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8317</v>
      </c>
      <c r="R2762" t="s">
        <v>8358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8317</v>
      </c>
      <c r="R2763" t="s">
        <v>8358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8317</v>
      </c>
      <c r="R2764" t="s">
        <v>8358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8317</v>
      </c>
      <c r="R2765" t="s">
        <v>8358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8317</v>
      </c>
      <c r="R2766" t="s">
        <v>8358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8317</v>
      </c>
      <c r="R2767" t="s">
        <v>8358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8317</v>
      </c>
      <c r="R2768" t="s">
        <v>8358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8317</v>
      </c>
      <c r="R2769" t="s">
        <v>8358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8317</v>
      </c>
      <c r="R2770" t="s">
        <v>8358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8317</v>
      </c>
      <c r="R2771" t="s">
        <v>8358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8317</v>
      </c>
      <c r="R2772" t="s">
        <v>8358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8317</v>
      </c>
      <c r="R2773" t="s">
        <v>8358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8317</v>
      </c>
      <c r="R2774" t="s">
        <v>8358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8317</v>
      </c>
      <c r="R2775" t="s">
        <v>8358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8317</v>
      </c>
      <c r="R2776" t="s">
        <v>8358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8317</v>
      </c>
      <c r="R2777" t="s">
        <v>8358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8317</v>
      </c>
      <c r="R2778" t="s">
        <v>8358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8317</v>
      </c>
      <c r="R2779" t="s">
        <v>8358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8317</v>
      </c>
      <c r="R2780" t="s">
        <v>8358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8317</v>
      </c>
      <c r="R2781" t="s">
        <v>8358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8317</v>
      </c>
      <c r="R2782" t="s">
        <v>8358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8309</v>
      </c>
      <c r="R2783" t="s">
        <v>8311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8309</v>
      </c>
      <c r="R2784" t="s">
        <v>8311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8309</v>
      </c>
      <c r="R2785" t="s">
        <v>8311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8309</v>
      </c>
      <c r="R2786" t="s">
        <v>8311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8309</v>
      </c>
      <c r="R2787" t="s">
        <v>8311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8309</v>
      </c>
      <c r="R2788" t="s">
        <v>8311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8309</v>
      </c>
      <c r="R2789" t="s">
        <v>8311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8309</v>
      </c>
      <c r="R2790" t="s">
        <v>8311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8309</v>
      </c>
      <c r="R2791" t="s">
        <v>8311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8309</v>
      </c>
      <c r="R2792" t="s">
        <v>8311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8309</v>
      </c>
      <c r="R2793" t="s">
        <v>8311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8309</v>
      </c>
      <c r="R2794" t="s">
        <v>8311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8309</v>
      </c>
      <c r="R2795" t="s">
        <v>8311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8309</v>
      </c>
      <c r="R2796" t="s">
        <v>8311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8309</v>
      </c>
      <c r="R2797" t="s">
        <v>8311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8309</v>
      </c>
      <c r="R2798" t="s">
        <v>8311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8309</v>
      </c>
      <c r="R2799" t="s">
        <v>8311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8309</v>
      </c>
      <c r="R2800" t="s">
        <v>8311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8309</v>
      </c>
      <c r="R2801" t="s">
        <v>8311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8309</v>
      </c>
      <c r="R2802" t="s">
        <v>8311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8309</v>
      </c>
      <c r="R2803" t="s">
        <v>8311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8309</v>
      </c>
      <c r="R2804" t="s">
        <v>8311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8309</v>
      </c>
      <c r="R2805" t="s">
        <v>8311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8309</v>
      </c>
      <c r="R2806" t="s">
        <v>8311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8309</v>
      </c>
      <c r="R2807" t="s">
        <v>8311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8309</v>
      </c>
      <c r="R2808" t="s">
        <v>8311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8309</v>
      </c>
      <c r="R2809" t="s">
        <v>8311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8309</v>
      </c>
      <c r="R2810" t="s">
        <v>8311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8309</v>
      </c>
      <c r="R2811" t="s">
        <v>8311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8309</v>
      </c>
      <c r="R2812" t="s">
        <v>8311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8309</v>
      </c>
      <c r="R2813" t="s">
        <v>8311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8309</v>
      </c>
      <c r="R2814" t="s">
        <v>8311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8309</v>
      </c>
      <c r="R2815" t="s">
        <v>8311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8309</v>
      </c>
      <c r="R2816" t="s">
        <v>8311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8309</v>
      </c>
      <c r="R2817" t="s">
        <v>8311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43" si="221">IFERROR(ROUND(E2818/L2818,2),0)</f>
        <v>25.13</v>
      </c>
      <c r="Q2818" s="10" t="s">
        <v>8309</v>
      </c>
      <c r="R2818" t="s">
        <v>8311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8309</v>
      </c>
      <c r="R2819" t="s">
        <v>8311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8309</v>
      </c>
      <c r="R2820" t="s">
        <v>8311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8309</v>
      </c>
      <c r="R2821" t="s">
        <v>8311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8309</v>
      </c>
      <c r="R2822" t="s">
        <v>8311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8309</v>
      </c>
      <c r="R2823" t="s">
        <v>8311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8309</v>
      </c>
      <c r="R2824" t="s">
        <v>8311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8309</v>
      </c>
      <c r="R2825" t="s">
        <v>8311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8309</v>
      </c>
      <c r="R2826" t="s">
        <v>8311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8309</v>
      </c>
      <c r="R2827" t="s">
        <v>8311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8309</v>
      </c>
      <c r="R2828" t="s">
        <v>8311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8309</v>
      </c>
      <c r="R2829" t="s">
        <v>8311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8309</v>
      </c>
      <c r="R2830" t="s">
        <v>8311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8309</v>
      </c>
      <c r="R2831" t="s">
        <v>8311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8309</v>
      </c>
      <c r="R2832" t="s">
        <v>8311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8309</v>
      </c>
      <c r="R2833" t="s">
        <v>8311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8309</v>
      </c>
      <c r="R2834" t="s">
        <v>8311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8309</v>
      </c>
      <c r="R2835" t="s">
        <v>8311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8309</v>
      </c>
      <c r="R2836" t="s">
        <v>8311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8309</v>
      </c>
      <c r="R2837" t="s">
        <v>8311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8309</v>
      </c>
      <c r="R2838" t="s">
        <v>8311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8309</v>
      </c>
      <c r="R2839" t="s">
        <v>8311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8309</v>
      </c>
      <c r="R2840" t="s">
        <v>8311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8309</v>
      </c>
      <c r="R2841" t="s">
        <v>8311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8309</v>
      </c>
      <c r="R2842" t="s">
        <v>8311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8309</v>
      </c>
      <c r="R2843" t="s">
        <v>8311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">
        <v>8308</v>
      </c>
      <c r="Q2844" s="10" t="s">
        <v>8309</v>
      </c>
      <c r="R2844" t="s">
        <v>8311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">
        <v>8308</v>
      </c>
      <c r="Q2845" s="10" t="s">
        <v>8309</v>
      </c>
      <c r="R2845" t="s">
        <v>8311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>IFERROR(ROUND(E2846/L2846,2),0)</f>
        <v>30</v>
      </c>
      <c r="Q2846" s="10" t="s">
        <v>8309</v>
      </c>
      <c r="R2846" t="s">
        <v>8311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>IFERROR(ROUND(E2847/L2847,2),0)</f>
        <v>60.67</v>
      </c>
      <c r="Q2847" s="10" t="s">
        <v>8309</v>
      </c>
      <c r="R2847" t="s">
        <v>8311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">
        <v>8308</v>
      </c>
      <c r="Q2848" s="10" t="s">
        <v>8309</v>
      </c>
      <c r="R2848" t="s">
        <v>8311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">
        <v>8308</v>
      </c>
      <c r="Q2849" s="10" t="s">
        <v>8309</v>
      </c>
      <c r="R2849" t="s">
        <v>8311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>IFERROR(ROUND(E2850/L2850,2),0)</f>
        <v>23.33</v>
      </c>
      <c r="Q2850" s="10" t="s">
        <v>8309</v>
      </c>
      <c r="R2850" t="s">
        <v>8311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>IFERROR(ROUND(E2851/L2851,2),0)</f>
        <v>5</v>
      </c>
      <c r="Q2851" s="10" t="s">
        <v>8309</v>
      </c>
      <c r="R2851" t="s">
        <v>8311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>IFERROR(ROUND(E2852/L2852,2),0)</f>
        <v>23.92</v>
      </c>
      <c r="Q2852" s="10" t="s">
        <v>8309</v>
      </c>
      <c r="R2852" t="s">
        <v>8311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">
        <v>8308</v>
      </c>
      <c r="Q2853" s="10" t="s">
        <v>8309</v>
      </c>
      <c r="R2853" t="s">
        <v>8311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>IFERROR(ROUND(E2854/L2854,2),0)</f>
        <v>15.83</v>
      </c>
      <c r="Q2854" s="10" t="s">
        <v>8309</v>
      </c>
      <c r="R2854" t="s">
        <v>8311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">
        <v>8308</v>
      </c>
      <c r="Q2855" s="10" t="s">
        <v>8309</v>
      </c>
      <c r="R2855" t="s">
        <v>8311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>IFERROR(ROUND(E2856/L2856,2),0)</f>
        <v>29.79</v>
      </c>
      <c r="Q2856" s="10" t="s">
        <v>8309</v>
      </c>
      <c r="R2856" t="s">
        <v>8311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>IFERROR(ROUND(E2857/L2857,2),0)</f>
        <v>60</v>
      </c>
      <c r="Q2857" s="10" t="s">
        <v>8309</v>
      </c>
      <c r="R2857" t="s">
        <v>8311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>IFERROR(ROUND(E2858/L2858,2),0)</f>
        <v>24.33</v>
      </c>
      <c r="Q2858" s="10" t="s">
        <v>8309</v>
      </c>
      <c r="R2858" t="s">
        <v>8311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>IFERROR(ROUND(E2859/L2859,2),0)</f>
        <v>500</v>
      </c>
      <c r="Q2859" s="10" t="s">
        <v>8309</v>
      </c>
      <c r="R2859" t="s">
        <v>8311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">
        <v>8308</v>
      </c>
      <c r="Q2860" s="10" t="s">
        <v>8309</v>
      </c>
      <c r="R2860" t="s">
        <v>8311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ref="P2861:P2866" si="225">IFERROR(ROUND(E2861/L2861,2),0)</f>
        <v>35</v>
      </c>
      <c r="Q2861" s="10" t="s">
        <v>8309</v>
      </c>
      <c r="R2861" t="s">
        <v>8311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8309</v>
      </c>
      <c r="R2862" t="s">
        <v>8311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8309</v>
      </c>
      <c r="R2863" t="s">
        <v>8311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8309</v>
      </c>
      <c r="R2864" t="s">
        <v>8311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8309</v>
      </c>
      <c r="R2865" t="s">
        <v>8311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8309</v>
      </c>
      <c r="R2866" t="s">
        <v>8311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">
        <v>8308</v>
      </c>
      <c r="Q2867" s="10" t="s">
        <v>8309</v>
      </c>
      <c r="R2867" t="s">
        <v>8311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ref="P2868:P2873" si="226">IFERROR(ROUND(E2868/L2868,2),0)</f>
        <v>22.5</v>
      </c>
      <c r="Q2868" s="10" t="s">
        <v>8309</v>
      </c>
      <c r="R2868" t="s">
        <v>8311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6"/>
        <v>50.4</v>
      </c>
      <c r="Q2869" s="10" t="s">
        <v>8309</v>
      </c>
      <c r="R2869" t="s">
        <v>8311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6"/>
        <v>105.03</v>
      </c>
      <c r="Q2870" s="10" t="s">
        <v>8309</v>
      </c>
      <c r="R2870" t="s">
        <v>8311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6"/>
        <v>35.4</v>
      </c>
      <c r="Q2871" s="10" t="s">
        <v>8309</v>
      </c>
      <c r="R2871" t="s">
        <v>8311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6"/>
        <v>83.33</v>
      </c>
      <c r="Q2872" s="10" t="s">
        <v>8309</v>
      </c>
      <c r="R2872" t="s">
        <v>8311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6"/>
        <v>35.92</v>
      </c>
      <c r="Q2873" s="10" t="s">
        <v>8309</v>
      </c>
      <c r="R2873" t="s">
        <v>8311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">
        <v>8308</v>
      </c>
      <c r="Q2874" s="10" t="s">
        <v>8309</v>
      </c>
      <c r="R2874" t="s">
        <v>8311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>IFERROR(ROUND(E2875/L2875,2),0)</f>
        <v>119.13</v>
      </c>
      <c r="Q2875" s="10" t="s">
        <v>8309</v>
      </c>
      <c r="R2875" t="s">
        <v>8311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>IFERROR(ROUND(E2876/L2876,2),0)</f>
        <v>90.33</v>
      </c>
      <c r="Q2876" s="10" t="s">
        <v>8309</v>
      </c>
      <c r="R2876" t="s">
        <v>8311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>IFERROR(ROUND(E2877/L2877,2),0)</f>
        <v>2.33</v>
      </c>
      <c r="Q2877" s="10" t="s">
        <v>8309</v>
      </c>
      <c r="R2877" t="s">
        <v>8311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">
        <v>8308</v>
      </c>
      <c r="Q2878" s="10" t="s">
        <v>8309</v>
      </c>
      <c r="R2878" t="s">
        <v>8311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>IFERROR(ROUND(E2879/L2879,2),0)</f>
        <v>108.33</v>
      </c>
      <c r="Q2879" s="10" t="s">
        <v>8309</v>
      </c>
      <c r="R2879" t="s">
        <v>8311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>IFERROR(ROUND(E2880/L2880,2),0)</f>
        <v>15.75</v>
      </c>
      <c r="Q2880" s="10" t="s">
        <v>8309</v>
      </c>
      <c r="R2880" t="s">
        <v>8311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>IFERROR(ROUND(E2881/L2881,2),0)</f>
        <v>29</v>
      </c>
      <c r="Q2881" s="10" t="s">
        <v>8309</v>
      </c>
      <c r="R2881" t="s">
        <v>8311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7">ROUND(E2882/D2882*100,0)</f>
        <v>23</v>
      </c>
      <c r="P2882">
        <f>IFERROR(ROUND(E2882/L2882,2),0)</f>
        <v>96.55</v>
      </c>
      <c r="Q2882" s="10" t="s">
        <v>8309</v>
      </c>
      <c r="R2882" t="s">
        <v>8311</v>
      </c>
      <c r="S2882" s="16">
        <f t="shared" ref="S2882:S2945" si="228">(((J2882/60)/60)/24)+DATE(1970,1,1)</f>
        <v>42192.905694444446</v>
      </c>
      <c r="T2882" s="16">
        <f t="shared" ref="T2882:T2945" si="229">(((I2882/60)/60)/24)+DATE(1970,1,1)</f>
        <v>42236.711805555555</v>
      </c>
      <c r="U2882">
        <f t="shared" ref="U2882:U2945" si="230">YEAR(S2882)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7"/>
        <v>0</v>
      </c>
      <c r="P2883" t="s">
        <v>8308</v>
      </c>
      <c r="Q2883" s="10" t="s">
        <v>8309</v>
      </c>
      <c r="R2883" t="s">
        <v>8311</v>
      </c>
      <c r="S2883" s="16">
        <f t="shared" si="228"/>
        <v>41916.597638888888</v>
      </c>
      <c r="T2883" s="16">
        <f t="shared" si="229"/>
        <v>41976.639305555553</v>
      </c>
      <c r="U2883">
        <f t="shared" si="230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ref="P2884:P2889" si="231">IFERROR(ROUND(E2884/L2884,2),0)</f>
        <v>63</v>
      </c>
      <c r="Q2884" s="10" t="s">
        <v>8309</v>
      </c>
      <c r="R2884" t="s">
        <v>8311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31"/>
        <v>381.6</v>
      </c>
      <c r="Q2885" s="10" t="s">
        <v>8309</v>
      </c>
      <c r="R2885" t="s">
        <v>8311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31"/>
        <v>46.25</v>
      </c>
      <c r="Q2886" s="10" t="s">
        <v>8309</v>
      </c>
      <c r="R2886" t="s">
        <v>8311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31"/>
        <v>26</v>
      </c>
      <c r="Q2887" s="10" t="s">
        <v>8309</v>
      </c>
      <c r="R2887" t="s">
        <v>8311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31"/>
        <v>10</v>
      </c>
      <c r="Q2888" s="10" t="s">
        <v>8309</v>
      </c>
      <c r="R2888" t="s">
        <v>8311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31"/>
        <v>5</v>
      </c>
      <c r="Q2889" s="10" t="s">
        <v>8309</v>
      </c>
      <c r="R2889" t="s">
        <v>8311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 t="s">
        <v>8308</v>
      </c>
      <c r="Q2890" s="10" t="s">
        <v>8309</v>
      </c>
      <c r="R2890" t="s">
        <v>8311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>IFERROR(ROUND(E2891/L2891,2),0)</f>
        <v>81.569999999999993</v>
      </c>
      <c r="Q2891" s="10" t="s">
        <v>8309</v>
      </c>
      <c r="R2891" t="s">
        <v>8311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>IFERROR(ROUND(E2892/L2892,2),0)</f>
        <v>7</v>
      </c>
      <c r="Q2892" s="10" t="s">
        <v>8309</v>
      </c>
      <c r="R2892" t="s">
        <v>8311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>IFERROR(ROUND(E2893/L2893,2),0)</f>
        <v>27.3</v>
      </c>
      <c r="Q2893" s="10" t="s">
        <v>8309</v>
      </c>
      <c r="R2893" t="s">
        <v>8311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>IFERROR(ROUND(E2894/L2894,2),0)</f>
        <v>29.41</v>
      </c>
      <c r="Q2894" s="10" t="s">
        <v>8309</v>
      </c>
      <c r="R2894" t="s">
        <v>8311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>IFERROR(ROUND(E2895/L2895,2),0)</f>
        <v>12.5</v>
      </c>
      <c r="Q2895" s="10" t="s">
        <v>8309</v>
      </c>
      <c r="R2895" t="s">
        <v>8311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 t="s">
        <v>8308</v>
      </c>
      <c r="Q2896" s="10" t="s">
        <v>8309</v>
      </c>
      <c r="R2896" t="s">
        <v>8311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>IFERROR(ROUND(E2897/L2897,2),0)</f>
        <v>5.75</v>
      </c>
      <c r="Q2897" s="10" t="s">
        <v>8309</v>
      </c>
      <c r="R2897" t="s">
        <v>8311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>IFERROR(ROUND(E2898/L2898,2),0)</f>
        <v>52.08</v>
      </c>
      <c r="Q2898" s="10" t="s">
        <v>8309</v>
      </c>
      <c r="R2898" t="s">
        <v>8311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>IFERROR(ROUND(E2899/L2899,2),0)</f>
        <v>183.33</v>
      </c>
      <c r="Q2899" s="10" t="s">
        <v>8309</v>
      </c>
      <c r="R2899" t="s">
        <v>8311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>IFERROR(ROUND(E2900/L2900,2),0)</f>
        <v>26.33</v>
      </c>
      <c r="Q2900" s="10" t="s">
        <v>8309</v>
      </c>
      <c r="R2900" t="s">
        <v>8311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 t="s">
        <v>8308</v>
      </c>
      <c r="Q2901" s="10" t="s">
        <v>8309</v>
      </c>
      <c r="R2901" t="s">
        <v>8311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ref="P2902:P2944" si="232">IFERROR(ROUND(E2902/L2902,2),0)</f>
        <v>486.43</v>
      </c>
      <c r="Q2902" s="10" t="s">
        <v>8309</v>
      </c>
      <c r="R2902" t="s">
        <v>8311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32"/>
        <v>3</v>
      </c>
      <c r="Q2903" s="10" t="s">
        <v>8309</v>
      </c>
      <c r="R2903" t="s">
        <v>8311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32"/>
        <v>25</v>
      </c>
      <c r="Q2904" s="10" t="s">
        <v>8309</v>
      </c>
      <c r="R2904" t="s">
        <v>8311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32"/>
        <v>9.75</v>
      </c>
      <c r="Q2905" s="10" t="s">
        <v>8309</v>
      </c>
      <c r="R2905" t="s">
        <v>8311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32"/>
        <v>18.75</v>
      </c>
      <c r="Q2906" s="10" t="s">
        <v>8309</v>
      </c>
      <c r="R2906" t="s">
        <v>8311</v>
      </c>
      <c r="S2906" s="16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32"/>
        <v>36.590000000000003</v>
      </c>
      <c r="Q2907" s="10" t="s">
        <v>8309</v>
      </c>
      <c r="R2907" t="s">
        <v>8311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32"/>
        <v>80.709999999999994</v>
      </c>
      <c r="Q2908" s="10" t="s">
        <v>8309</v>
      </c>
      <c r="R2908" t="s">
        <v>8311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32"/>
        <v>1</v>
      </c>
      <c r="Q2909" s="10" t="s">
        <v>8309</v>
      </c>
      <c r="R2909" t="s">
        <v>8311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32"/>
        <v>52.8</v>
      </c>
      <c r="Q2910" s="10" t="s">
        <v>8309</v>
      </c>
      <c r="R2910" t="s">
        <v>8311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32"/>
        <v>20</v>
      </c>
      <c r="Q2911" s="10" t="s">
        <v>8309</v>
      </c>
      <c r="R2911" t="s">
        <v>8311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32"/>
        <v>1</v>
      </c>
      <c r="Q2912" s="10" t="s">
        <v>8309</v>
      </c>
      <c r="R2912" t="s">
        <v>8311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32"/>
        <v>46.93</v>
      </c>
      <c r="Q2913" s="10" t="s">
        <v>8309</v>
      </c>
      <c r="R2913" t="s">
        <v>8311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32"/>
        <v>78.08</v>
      </c>
      <c r="Q2914" s="10" t="s">
        <v>8309</v>
      </c>
      <c r="R2914" t="s">
        <v>8311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32"/>
        <v>1</v>
      </c>
      <c r="Q2915" s="10" t="s">
        <v>8309</v>
      </c>
      <c r="R2915" t="s">
        <v>8311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32"/>
        <v>1</v>
      </c>
      <c r="Q2916" s="10" t="s">
        <v>8309</v>
      </c>
      <c r="R2916" t="s">
        <v>8311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32"/>
        <v>203.67</v>
      </c>
      <c r="Q2917" s="10" t="s">
        <v>8309</v>
      </c>
      <c r="R2917" t="s">
        <v>8311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32"/>
        <v>20.71</v>
      </c>
      <c r="Q2918" s="10" t="s">
        <v>8309</v>
      </c>
      <c r="R2918" t="s">
        <v>8311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32"/>
        <v>48.56</v>
      </c>
      <c r="Q2919" s="10" t="s">
        <v>8309</v>
      </c>
      <c r="R2919" t="s">
        <v>8311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32"/>
        <v>68.099999999999994</v>
      </c>
      <c r="Q2920" s="10" t="s">
        <v>8309</v>
      </c>
      <c r="R2920" t="s">
        <v>8311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32"/>
        <v>8.5</v>
      </c>
      <c r="Q2921" s="10" t="s">
        <v>8309</v>
      </c>
      <c r="R2921" t="s">
        <v>8311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32"/>
        <v>51.62</v>
      </c>
      <c r="Q2922" s="10" t="s">
        <v>8309</v>
      </c>
      <c r="R2922" t="s">
        <v>8311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32"/>
        <v>43</v>
      </c>
      <c r="Q2923" s="10" t="s">
        <v>8309</v>
      </c>
      <c r="R2923" t="s">
        <v>8312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32"/>
        <v>83.33</v>
      </c>
      <c r="Q2924" s="10" t="s">
        <v>8309</v>
      </c>
      <c r="R2924" t="s">
        <v>8312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32"/>
        <v>30</v>
      </c>
      <c r="Q2925" s="10" t="s">
        <v>8309</v>
      </c>
      <c r="R2925" t="s">
        <v>8312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32"/>
        <v>175.51</v>
      </c>
      <c r="Q2926" s="10" t="s">
        <v>8309</v>
      </c>
      <c r="R2926" t="s">
        <v>8312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32"/>
        <v>231.66</v>
      </c>
      <c r="Q2927" s="10" t="s">
        <v>8309</v>
      </c>
      <c r="R2927" t="s">
        <v>8312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32"/>
        <v>75</v>
      </c>
      <c r="Q2928" s="10" t="s">
        <v>8309</v>
      </c>
      <c r="R2928" t="s">
        <v>8312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32"/>
        <v>112.14</v>
      </c>
      <c r="Q2929" s="10" t="s">
        <v>8309</v>
      </c>
      <c r="R2929" t="s">
        <v>8312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32"/>
        <v>41.67</v>
      </c>
      <c r="Q2930" s="10" t="s">
        <v>8309</v>
      </c>
      <c r="R2930" t="s">
        <v>8312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32"/>
        <v>255.17</v>
      </c>
      <c r="Q2931" s="10" t="s">
        <v>8309</v>
      </c>
      <c r="R2931" t="s">
        <v>8312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32"/>
        <v>162.77000000000001</v>
      </c>
      <c r="Q2932" s="10" t="s">
        <v>8309</v>
      </c>
      <c r="R2932" t="s">
        <v>8312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32"/>
        <v>88.33</v>
      </c>
      <c r="Q2933" s="10" t="s">
        <v>8309</v>
      </c>
      <c r="R2933" t="s">
        <v>8312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32"/>
        <v>85.74</v>
      </c>
      <c r="Q2934" s="10" t="s">
        <v>8309</v>
      </c>
      <c r="R2934" t="s">
        <v>8312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32"/>
        <v>47.57</v>
      </c>
      <c r="Q2935" s="10" t="s">
        <v>8309</v>
      </c>
      <c r="R2935" t="s">
        <v>8312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32"/>
        <v>72.97</v>
      </c>
      <c r="Q2936" s="10" t="s">
        <v>8309</v>
      </c>
      <c r="R2936" t="s">
        <v>8312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32"/>
        <v>90.54</v>
      </c>
      <c r="Q2937" s="10" t="s">
        <v>8309</v>
      </c>
      <c r="R2937" t="s">
        <v>8312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32"/>
        <v>37.65</v>
      </c>
      <c r="Q2938" s="10" t="s">
        <v>8309</v>
      </c>
      <c r="R2938" t="s">
        <v>8312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32"/>
        <v>36.36</v>
      </c>
      <c r="Q2939" s="10" t="s">
        <v>8309</v>
      </c>
      <c r="R2939" t="s">
        <v>8312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32"/>
        <v>126.72</v>
      </c>
      <c r="Q2940" s="10" t="s">
        <v>8309</v>
      </c>
      <c r="R2940" t="s">
        <v>8312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32"/>
        <v>329.2</v>
      </c>
      <c r="Q2941" s="10" t="s">
        <v>8309</v>
      </c>
      <c r="R2941" t="s">
        <v>8312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32"/>
        <v>81.239999999999995</v>
      </c>
      <c r="Q2942" s="10" t="s">
        <v>8309</v>
      </c>
      <c r="R2942" t="s">
        <v>8312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32"/>
        <v>1</v>
      </c>
      <c r="Q2943" s="10" t="s">
        <v>8309</v>
      </c>
      <c r="R2943" t="s">
        <v>8310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32"/>
        <v>202.23</v>
      </c>
      <c r="Q2944" s="10" t="s">
        <v>8309</v>
      </c>
      <c r="R2944" t="s">
        <v>8310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 t="s">
        <v>8308</v>
      </c>
      <c r="Q2945" s="10" t="s">
        <v>8309</v>
      </c>
      <c r="R2945" t="s">
        <v>8310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3">ROUND(E2946/D2946*100,0)</f>
        <v>1</v>
      </c>
      <c r="P2946">
        <f>IFERROR(ROUND(E2946/L2946,2),0)</f>
        <v>100</v>
      </c>
      <c r="Q2946" s="10" t="s">
        <v>8309</v>
      </c>
      <c r="R2946" t="s">
        <v>8310</v>
      </c>
      <c r="S2946" s="16">
        <f t="shared" ref="S2946:S3009" si="234">(((J2946/60)/60)/24)+DATE(1970,1,1)</f>
        <v>42132.9143287037</v>
      </c>
      <c r="T2946" s="16">
        <f t="shared" ref="T2946:T3009" si="235">(((I2946/60)/60)/24)+DATE(1970,1,1)</f>
        <v>42162.9143287037</v>
      </c>
      <c r="U2946">
        <f t="shared" ref="U2946:U3009" si="236">YEAR(S2946)</f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 t="s">
        <v>8308</v>
      </c>
      <c r="Q2947" s="10" t="s">
        <v>8309</v>
      </c>
      <c r="R2947" t="s">
        <v>8310</v>
      </c>
      <c r="S2947" s="16">
        <f t="shared" si="234"/>
        <v>42118.139583333337</v>
      </c>
      <c r="T2947" s="16">
        <f t="shared" si="235"/>
        <v>42148.139583333337</v>
      </c>
      <c r="U2947">
        <f t="shared" si="236"/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>IFERROR(ROUND(E2948/L2948,2),0)</f>
        <v>1</v>
      </c>
      <c r="Q2948" s="10" t="s">
        <v>8309</v>
      </c>
      <c r="R2948" t="s">
        <v>8310</v>
      </c>
      <c r="S2948" s="16">
        <f t="shared" si="234"/>
        <v>42567.531157407408</v>
      </c>
      <c r="T2948" s="16">
        <f t="shared" si="235"/>
        <v>42597.531157407408</v>
      </c>
      <c r="U2948">
        <f t="shared" si="236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>IFERROR(ROUND(E2949/L2949,2),0)</f>
        <v>82.46</v>
      </c>
      <c r="Q2949" s="10" t="s">
        <v>8309</v>
      </c>
      <c r="R2949" t="s">
        <v>8310</v>
      </c>
      <c r="S2949" s="16">
        <f t="shared" si="234"/>
        <v>42649.562118055561</v>
      </c>
      <c r="T2949" s="16">
        <f t="shared" si="235"/>
        <v>42698.715972222228</v>
      </c>
      <c r="U2949">
        <f t="shared" si="236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>IFERROR(ROUND(E2950/L2950,2),0)</f>
        <v>2.67</v>
      </c>
      <c r="Q2950" s="10" t="s">
        <v>8309</v>
      </c>
      <c r="R2950" t="s">
        <v>8310</v>
      </c>
      <c r="S2950" s="16">
        <f t="shared" si="234"/>
        <v>42097.649224537032</v>
      </c>
      <c r="T2950" s="16">
        <f t="shared" si="235"/>
        <v>42157.649224537032</v>
      </c>
      <c r="U2950">
        <f t="shared" si="236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>IFERROR(ROUND(E2951/L2951,2),0)</f>
        <v>12.5</v>
      </c>
      <c r="Q2951" s="10" t="s">
        <v>8309</v>
      </c>
      <c r="R2951" t="s">
        <v>8310</v>
      </c>
      <c r="S2951" s="16">
        <f t="shared" si="234"/>
        <v>42297.823113425926</v>
      </c>
      <c r="T2951" s="16">
        <f t="shared" si="235"/>
        <v>42327.864780092597</v>
      </c>
      <c r="U2951">
        <f t="shared" si="236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 t="s">
        <v>8308</v>
      </c>
      <c r="Q2952" s="10" t="s">
        <v>8309</v>
      </c>
      <c r="R2952" t="s">
        <v>8310</v>
      </c>
      <c r="S2952" s="16">
        <f t="shared" si="234"/>
        <v>42362.36518518519</v>
      </c>
      <c r="T2952" s="16">
        <f t="shared" si="235"/>
        <v>42392.36518518519</v>
      </c>
      <c r="U2952">
        <f t="shared" si="236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>IFERROR(ROUND(E2953/L2953,2),0)</f>
        <v>18.899999999999999</v>
      </c>
      <c r="Q2953" s="10" t="s">
        <v>8309</v>
      </c>
      <c r="R2953" t="s">
        <v>8310</v>
      </c>
      <c r="S2953" s="16">
        <f t="shared" si="234"/>
        <v>41872.802928240737</v>
      </c>
      <c r="T2953" s="16">
        <f t="shared" si="235"/>
        <v>41917.802928240737</v>
      </c>
      <c r="U2953">
        <f t="shared" si="236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>IFERROR(ROUND(E2954/L2954,2),0)</f>
        <v>200.63</v>
      </c>
      <c r="Q2954" s="10" t="s">
        <v>8309</v>
      </c>
      <c r="R2954" t="s">
        <v>8310</v>
      </c>
      <c r="S2954" s="16">
        <f t="shared" si="234"/>
        <v>42628.690266203703</v>
      </c>
      <c r="T2954" s="16">
        <f t="shared" si="235"/>
        <v>42660.166666666672</v>
      </c>
      <c r="U2954">
        <f t="shared" si="236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>IFERROR(ROUND(E2955/L2955,2),0)</f>
        <v>201.67</v>
      </c>
      <c r="Q2955" s="10" t="s">
        <v>8309</v>
      </c>
      <c r="R2955" t="s">
        <v>8310</v>
      </c>
      <c r="S2955" s="16">
        <f t="shared" si="234"/>
        <v>42255.791909722218</v>
      </c>
      <c r="T2955" s="16">
        <f t="shared" si="235"/>
        <v>42285.791909722218</v>
      </c>
      <c r="U2955">
        <f t="shared" si="236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 t="s">
        <v>8308</v>
      </c>
      <c r="Q2956" s="10" t="s">
        <v>8309</v>
      </c>
      <c r="R2956" t="s">
        <v>8310</v>
      </c>
      <c r="S2956" s="16">
        <f t="shared" si="234"/>
        <v>42790.583368055552</v>
      </c>
      <c r="T2956" s="16">
        <f t="shared" si="235"/>
        <v>42810.541701388895</v>
      </c>
      <c r="U2956">
        <f t="shared" si="236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>IFERROR(ROUND(E2957/L2957,2),0)</f>
        <v>65</v>
      </c>
      <c r="Q2957" s="10" t="s">
        <v>8309</v>
      </c>
      <c r="R2957" t="s">
        <v>8310</v>
      </c>
      <c r="S2957" s="16">
        <f t="shared" si="234"/>
        <v>42141.741307870368</v>
      </c>
      <c r="T2957" s="16">
        <f t="shared" si="235"/>
        <v>42171.741307870368</v>
      </c>
      <c r="U2957">
        <f t="shared" si="236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>IFERROR(ROUND(E2958/L2958,2),0)</f>
        <v>66.099999999999994</v>
      </c>
      <c r="Q2958" s="10" t="s">
        <v>8309</v>
      </c>
      <c r="R2958" t="s">
        <v>8310</v>
      </c>
      <c r="S2958" s="16">
        <f t="shared" si="234"/>
        <v>42464.958912037036</v>
      </c>
      <c r="T2958" s="16">
        <f t="shared" si="235"/>
        <v>42494.958912037036</v>
      </c>
      <c r="U2958">
        <f t="shared" si="236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>IFERROR(ROUND(E2959/L2959,2),0)</f>
        <v>93.33</v>
      </c>
      <c r="Q2959" s="10" t="s">
        <v>8309</v>
      </c>
      <c r="R2959" t="s">
        <v>8310</v>
      </c>
      <c r="S2959" s="16">
        <f t="shared" si="234"/>
        <v>42031.011249999996</v>
      </c>
      <c r="T2959" s="16">
        <f t="shared" si="235"/>
        <v>42090.969583333332</v>
      </c>
      <c r="U2959">
        <f t="shared" si="236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 t="s">
        <v>8308</v>
      </c>
      <c r="Q2960" s="10" t="s">
        <v>8309</v>
      </c>
      <c r="R2960" t="s">
        <v>8310</v>
      </c>
      <c r="S2960" s="16">
        <f t="shared" si="234"/>
        <v>42438.779131944444</v>
      </c>
      <c r="T2960" s="16">
        <f t="shared" si="235"/>
        <v>42498.73746527778</v>
      </c>
      <c r="U2960">
        <f t="shared" si="236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 t="s">
        <v>8308</v>
      </c>
      <c r="Q2961" s="10" t="s">
        <v>8309</v>
      </c>
      <c r="R2961" t="s">
        <v>8310</v>
      </c>
      <c r="S2961" s="16">
        <f t="shared" si="234"/>
        <v>42498.008391203708</v>
      </c>
      <c r="T2961" s="16">
        <f t="shared" si="235"/>
        <v>42528.008391203708</v>
      </c>
      <c r="U2961">
        <f t="shared" si="236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 t="s">
        <v>8308</v>
      </c>
      <c r="Q2962" s="10" t="s">
        <v>8309</v>
      </c>
      <c r="R2962" t="s">
        <v>8310</v>
      </c>
      <c r="S2962" s="16">
        <f t="shared" si="234"/>
        <v>41863.757210648146</v>
      </c>
      <c r="T2962" s="16">
        <f t="shared" si="235"/>
        <v>41893.757210648146</v>
      </c>
      <c r="U2962">
        <f t="shared" si="236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ref="P2963:P2994" si="237">IFERROR(ROUND(E2963/L2963,2),0)</f>
        <v>50.75</v>
      </c>
      <c r="Q2963" s="10" t="s">
        <v>8309</v>
      </c>
      <c r="R2963" t="s">
        <v>8311</v>
      </c>
      <c r="S2963" s="16">
        <f t="shared" si="234"/>
        <v>42061.212488425925</v>
      </c>
      <c r="T2963" s="16">
        <f t="shared" si="235"/>
        <v>42089.166666666672</v>
      </c>
      <c r="U2963">
        <f t="shared" si="236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7"/>
        <v>60.9</v>
      </c>
      <c r="Q2964" s="10" t="s">
        <v>8309</v>
      </c>
      <c r="R2964" t="s">
        <v>8311</v>
      </c>
      <c r="S2964" s="16">
        <f t="shared" si="234"/>
        <v>42036.24428240741</v>
      </c>
      <c r="T2964" s="16">
        <f t="shared" si="235"/>
        <v>42064.290972222225</v>
      </c>
      <c r="U2964">
        <f t="shared" si="236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7"/>
        <v>109.03</v>
      </c>
      <c r="Q2965" s="10" t="s">
        <v>8309</v>
      </c>
      <c r="R2965" t="s">
        <v>8311</v>
      </c>
      <c r="S2965" s="16">
        <f t="shared" si="234"/>
        <v>42157.470185185186</v>
      </c>
      <c r="T2965" s="16">
        <f t="shared" si="235"/>
        <v>42187.470185185186</v>
      </c>
      <c r="U2965">
        <f t="shared" si="236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7"/>
        <v>25.69</v>
      </c>
      <c r="Q2966" s="10" t="s">
        <v>8309</v>
      </c>
      <c r="R2966" t="s">
        <v>8311</v>
      </c>
      <c r="S2966" s="16">
        <f t="shared" si="234"/>
        <v>41827.909942129627</v>
      </c>
      <c r="T2966" s="16">
        <f t="shared" si="235"/>
        <v>41857.897222222222</v>
      </c>
      <c r="U2966">
        <f t="shared" si="236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7"/>
        <v>41.92</v>
      </c>
      <c r="Q2967" s="10" t="s">
        <v>8309</v>
      </c>
      <c r="R2967" t="s">
        <v>8311</v>
      </c>
      <c r="S2967" s="16">
        <f t="shared" si="234"/>
        <v>42162.729548611111</v>
      </c>
      <c r="T2967" s="16">
        <f t="shared" si="235"/>
        <v>42192.729548611111</v>
      </c>
      <c r="U2967">
        <f t="shared" si="236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7"/>
        <v>88.77</v>
      </c>
      <c r="Q2968" s="10" t="s">
        <v>8309</v>
      </c>
      <c r="R2968" t="s">
        <v>8311</v>
      </c>
      <c r="S2968" s="16">
        <f t="shared" si="234"/>
        <v>42233.738564814819</v>
      </c>
      <c r="T2968" s="16">
        <f t="shared" si="235"/>
        <v>42263.738564814819</v>
      </c>
      <c r="U2968">
        <f t="shared" si="236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7"/>
        <v>80.23</v>
      </c>
      <c r="Q2969" s="10" t="s">
        <v>8309</v>
      </c>
      <c r="R2969" t="s">
        <v>8311</v>
      </c>
      <c r="S2969" s="16">
        <f t="shared" si="234"/>
        <v>42042.197824074072</v>
      </c>
      <c r="T2969" s="16">
        <f t="shared" si="235"/>
        <v>42072.156157407408</v>
      </c>
      <c r="U2969">
        <f t="shared" si="236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7"/>
        <v>78.94</v>
      </c>
      <c r="Q2970" s="10" t="s">
        <v>8309</v>
      </c>
      <c r="R2970" t="s">
        <v>8311</v>
      </c>
      <c r="S2970" s="16">
        <f t="shared" si="234"/>
        <v>42585.523842592593</v>
      </c>
      <c r="T2970" s="16">
        <f t="shared" si="235"/>
        <v>42599.165972222225</v>
      </c>
      <c r="U2970">
        <f t="shared" si="236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7"/>
        <v>95.59</v>
      </c>
      <c r="Q2971" s="10" t="s">
        <v>8309</v>
      </c>
      <c r="R2971" t="s">
        <v>8311</v>
      </c>
      <c r="S2971" s="16">
        <f t="shared" si="234"/>
        <v>42097.786493055552</v>
      </c>
      <c r="T2971" s="16">
        <f t="shared" si="235"/>
        <v>42127.952083333337</v>
      </c>
      <c r="U2971">
        <f t="shared" si="236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7"/>
        <v>69.89</v>
      </c>
      <c r="Q2972" s="10" t="s">
        <v>8309</v>
      </c>
      <c r="R2972" t="s">
        <v>8311</v>
      </c>
      <c r="S2972" s="16">
        <f t="shared" si="234"/>
        <v>41808.669571759259</v>
      </c>
      <c r="T2972" s="16">
        <f t="shared" si="235"/>
        <v>41838.669571759259</v>
      </c>
      <c r="U2972">
        <f t="shared" si="236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7"/>
        <v>74.53</v>
      </c>
      <c r="Q2973" s="10" t="s">
        <v>8309</v>
      </c>
      <c r="R2973" t="s">
        <v>8311</v>
      </c>
      <c r="S2973" s="16">
        <f t="shared" si="234"/>
        <v>41852.658310185187</v>
      </c>
      <c r="T2973" s="16">
        <f t="shared" si="235"/>
        <v>41882.658310185187</v>
      </c>
      <c r="U2973">
        <f t="shared" si="236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7"/>
        <v>123.94</v>
      </c>
      <c r="Q2974" s="10" t="s">
        <v>8309</v>
      </c>
      <c r="R2974" t="s">
        <v>8311</v>
      </c>
      <c r="S2974" s="16">
        <f t="shared" si="234"/>
        <v>42694.110185185185</v>
      </c>
      <c r="T2974" s="16">
        <f t="shared" si="235"/>
        <v>42709.041666666672</v>
      </c>
      <c r="U2974">
        <f t="shared" si="236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7"/>
        <v>264.85000000000002</v>
      </c>
      <c r="Q2975" s="10" t="s">
        <v>8309</v>
      </c>
      <c r="R2975" t="s">
        <v>8311</v>
      </c>
      <c r="S2975" s="16">
        <f t="shared" si="234"/>
        <v>42341.818379629629</v>
      </c>
      <c r="T2975" s="16">
        <f t="shared" si="235"/>
        <v>42370.166666666672</v>
      </c>
      <c r="U2975">
        <f t="shared" si="236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7"/>
        <v>58.62</v>
      </c>
      <c r="Q2976" s="10" t="s">
        <v>8309</v>
      </c>
      <c r="R2976" t="s">
        <v>8311</v>
      </c>
      <c r="S2976" s="16">
        <f t="shared" si="234"/>
        <v>41880.061006944445</v>
      </c>
      <c r="T2976" s="16">
        <f t="shared" si="235"/>
        <v>41908.065972222219</v>
      </c>
      <c r="U2976">
        <f t="shared" si="236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7"/>
        <v>70.88</v>
      </c>
      <c r="Q2977" s="10" t="s">
        <v>8309</v>
      </c>
      <c r="R2977" t="s">
        <v>8311</v>
      </c>
      <c r="S2977" s="16">
        <f t="shared" si="234"/>
        <v>41941.683865740742</v>
      </c>
      <c r="T2977" s="16">
        <f t="shared" si="235"/>
        <v>41970.125</v>
      </c>
      <c r="U2977">
        <f t="shared" si="236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7"/>
        <v>8.57</v>
      </c>
      <c r="Q2978" s="10" t="s">
        <v>8309</v>
      </c>
      <c r="R2978" t="s">
        <v>8311</v>
      </c>
      <c r="S2978" s="16">
        <f t="shared" si="234"/>
        <v>42425.730671296296</v>
      </c>
      <c r="T2978" s="16">
        <f t="shared" si="235"/>
        <v>42442.5</v>
      </c>
      <c r="U2978">
        <f t="shared" si="236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7"/>
        <v>113.57</v>
      </c>
      <c r="Q2979" s="10" t="s">
        <v>8309</v>
      </c>
      <c r="R2979" t="s">
        <v>8311</v>
      </c>
      <c r="S2979" s="16">
        <f t="shared" si="234"/>
        <v>42026.88118055556</v>
      </c>
      <c r="T2979" s="16">
        <f t="shared" si="235"/>
        <v>42086.093055555553</v>
      </c>
      <c r="U2979">
        <f t="shared" si="236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7"/>
        <v>60.69</v>
      </c>
      <c r="Q2980" s="10" t="s">
        <v>8309</v>
      </c>
      <c r="R2980" t="s">
        <v>8311</v>
      </c>
      <c r="S2980" s="16">
        <f t="shared" si="234"/>
        <v>41922.640590277777</v>
      </c>
      <c r="T2980" s="16">
        <f t="shared" si="235"/>
        <v>41932.249305555553</v>
      </c>
      <c r="U2980">
        <f t="shared" si="236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7"/>
        <v>110.22</v>
      </c>
      <c r="Q2981" s="10" t="s">
        <v>8309</v>
      </c>
      <c r="R2981" t="s">
        <v>8311</v>
      </c>
      <c r="S2981" s="16">
        <f t="shared" si="234"/>
        <v>41993.824340277773</v>
      </c>
      <c r="T2981" s="16">
        <f t="shared" si="235"/>
        <v>42010.25</v>
      </c>
      <c r="U2981">
        <f t="shared" si="236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7"/>
        <v>136.46</v>
      </c>
      <c r="Q2982" s="10" t="s">
        <v>8309</v>
      </c>
      <c r="R2982" t="s">
        <v>8311</v>
      </c>
      <c r="S2982" s="16">
        <f t="shared" si="234"/>
        <v>42219.915856481486</v>
      </c>
      <c r="T2982" s="16">
        <f t="shared" si="235"/>
        <v>42240.083333333328</v>
      </c>
      <c r="U2982">
        <f t="shared" si="236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7"/>
        <v>53.16</v>
      </c>
      <c r="Q2983" s="10" t="s">
        <v>8309</v>
      </c>
      <c r="R2983" t="s">
        <v>8310</v>
      </c>
      <c r="S2983" s="16">
        <f t="shared" si="234"/>
        <v>42225.559675925921</v>
      </c>
      <c r="T2983" s="16">
        <f t="shared" si="235"/>
        <v>42270.559675925921</v>
      </c>
      <c r="U2983">
        <f t="shared" si="236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7"/>
        <v>86.49</v>
      </c>
      <c r="Q2984" s="10" t="s">
        <v>8309</v>
      </c>
      <c r="R2984" t="s">
        <v>8310</v>
      </c>
      <c r="S2984" s="16">
        <f t="shared" si="234"/>
        <v>42381.686840277776</v>
      </c>
      <c r="T2984" s="16">
        <f t="shared" si="235"/>
        <v>42411.686840277776</v>
      </c>
      <c r="U2984">
        <f t="shared" si="236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7"/>
        <v>155.24</v>
      </c>
      <c r="Q2985" s="10" t="s">
        <v>8309</v>
      </c>
      <c r="R2985" t="s">
        <v>8310</v>
      </c>
      <c r="S2985" s="16">
        <f t="shared" si="234"/>
        <v>41894.632361111115</v>
      </c>
      <c r="T2985" s="16">
        <f t="shared" si="235"/>
        <v>41954.674027777779</v>
      </c>
      <c r="U2985">
        <f t="shared" si="236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7"/>
        <v>115.08</v>
      </c>
      <c r="Q2986" s="10" t="s">
        <v>8309</v>
      </c>
      <c r="R2986" t="s">
        <v>8310</v>
      </c>
      <c r="S2986" s="16">
        <f t="shared" si="234"/>
        <v>42576.278715277775</v>
      </c>
      <c r="T2986" s="16">
        <f t="shared" si="235"/>
        <v>42606.278715277775</v>
      </c>
      <c r="U2986">
        <f t="shared" si="236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7"/>
        <v>109.59</v>
      </c>
      <c r="Q2987" s="10" t="s">
        <v>8309</v>
      </c>
      <c r="R2987" t="s">
        <v>8310</v>
      </c>
      <c r="S2987" s="16">
        <f t="shared" si="234"/>
        <v>42654.973703703698</v>
      </c>
      <c r="T2987" s="16">
        <f t="shared" si="235"/>
        <v>42674.166666666672</v>
      </c>
      <c r="U2987">
        <f t="shared" si="236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7"/>
        <v>45.21</v>
      </c>
      <c r="Q2988" s="10" t="s">
        <v>8309</v>
      </c>
      <c r="R2988" t="s">
        <v>8310</v>
      </c>
      <c r="S2988" s="16">
        <f t="shared" si="234"/>
        <v>42431.500069444446</v>
      </c>
      <c r="T2988" s="16">
        <f t="shared" si="235"/>
        <v>42491.458402777775</v>
      </c>
      <c r="U2988">
        <f t="shared" si="236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7"/>
        <v>104.15</v>
      </c>
      <c r="Q2989" s="10" t="s">
        <v>8309</v>
      </c>
      <c r="R2989" t="s">
        <v>8310</v>
      </c>
      <c r="S2989" s="16">
        <f t="shared" si="234"/>
        <v>42627.307303240741</v>
      </c>
      <c r="T2989" s="16">
        <f t="shared" si="235"/>
        <v>42656</v>
      </c>
      <c r="U2989">
        <f t="shared" si="236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7"/>
        <v>35.71</v>
      </c>
      <c r="Q2990" s="10" t="s">
        <v>8309</v>
      </c>
      <c r="R2990" t="s">
        <v>8310</v>
      </c>
      <c r="S2990" s="16">
        <f t="shared" si="234"/>
        <v>42511.362048611118</v>
      </c>
      <c r="T2990" s="16">
        <f t="shared" si="235"/>
        <v>42541.362048611118</v>
      </c>
      <c r="U2990">
        <f t="shared" si="236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7"/>
        <v>97</v>
      </c>
      <c r="Q2991" s="10" t="s">
        <v>8309</v>
      </c>
      <c r="R2991" t="s">
        <v>8310</v>
      </c>
      <c r="S2991" s="16">
        <f t="shared" si="234"/>
        <v>42337.02039351852</v>
      </c>
      <c r="T2991" s="16">
        <f t="shared" si="235"/>
        <v>42359.207638888889</v>
      </c>
      <c r="U2991">
        <f t="shared" si="236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7"/>
        <v>370.37</v>
      </c>
      <c r="Q2992" s="10" t="s">
        <v>8309</v>
      </c>
      <c r="R2992" t="s">
        <v>8310</v>
      </c>
      <c r="S2992" s="16">
        <f t="shared" si="234"/>
        <v>42341.57430555555</v>
      </c>
      <c r="T2992" s="16">
        <f t="shared" si="235"/>
        <v>42376.57430555555</v>
      </c>
      <c r="U2992">
        <f t="shared" si="236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7"/>
        <v>94.41</v>
      </c>
      <c r="Q2993" s="10" t="s">
        <v>8309</v>
      </c>
      <c r="R2993" t="s">
        <v>8310</v>
      </c>
      <c r="S2993" s="16">
        <f t="shared" si="234"/>
        <v>42740.837152777778</v>
      </c>
      <c r="T2993" s="16">
        <f t="shared" si="235"/>
        <v>42762.837152777778</v>
      </c>
      <c r="U2993">
        <f t="shared" si="236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7"/>
        <v>48.98</v>
      </c>
      <c r="Q2994" s="10" t="s">
        <v>8309</v>
      </c>
      <c r="R2994" t="s">
        <v>8310</v>
      </c>
      <c r="S2994" s="16">
        <f t="shared" si="234"/>
        <v>42622.767476851848</v>
      </c>
      <c r="T2994" s="16">
        <f t="shared" si="235"/>
        <v>42652.767476851848</v>
      </c>
      <c r="U2994">
        <f t="shared" si="236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ref="P2995:P3026" si="238">IFERROR(ROUND(E2995/L2995,2),0)</f>
        <v>45.59</v>
      </c>
      <c r="Q2995" s="10" t="s">
        <v>8309</v>
      </c>
      <c r="R2995" t="s">
        <v>8310</v>
      </c>
      <c r="S2995" s="16">
        <f t="shared" si="234"/>
        <v>42390.838738425926</v>
      </c>
      <c r="T2995" s="16">
        <f t="shared" si="235"/>
        <v>42420.838738425926</v>
      </c>
      <c r="U2995">
        <f t="shared" si="236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8"/>
        <v>23.28</v>
      </c>
      <c r="Q2996" s="10" t="s">
        <v>8309</v>
      </c>
      <c r="R2996" t="s">
        <v>8310</v>
      </c>
      <c r="S2996" s="16">
        <f t="shared" si="234"/>
        <v>41885.478842592594</v>
      </c>
      <c r="T2996" s="16">
        <f t="shared" si="235"/>
        <v>41915.478842592594</v>
      </c>
      <c r="U2996">
        <f t="shared" si="236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8"/>
        <v>63.23</v>
      </c>
      <c r="Q2997" s="10" t="s">
        <v>8309</v>
      </c>
      <c r="R2997" t="s">
        <v>8310</v>
      </c>
      <c r="S2997" s="16">
        <f t="shared" si="234"/>
        <v>42724.665173611109</v>
      </c>
      <c r="T2997" s="16">
        <f t="shared" si="235"/>
        <v>42754.665173611109</v>
      </c>
      <c r="U2997">
        <f t="shared" si="236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8"/>
        <v>153.52000000000001</v>
      </c>
      <c r="Q2998" s="10" t="s">
        <v>8309</v>
      </c>
      <c r="R2998" t="s">
        <v>8310</v>
      </c>
      <c r="S2998" s="16">
        <f t="shared" si="234"/>
        <v>42090.912500000006</v>
      </c>
      <c r="T2998" s="16">
        <f t="shared" si="235"/>
        <v>42150.912500000006</v>
      </c>
      <c r="U2998">
        <f t="shared" si="236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8"/>
        <v>90.2</v>
      </c>
      <c r="Q2999" s="10" t="s">
        <v>8309</v>
      </c>
      <c r="R2999" t="s">
        <v>8310</v>
      </c>
      <c r="S2999" s="16">
        <f t="shared" si="234"/>
        <v>42775.733715277776</v>
      </c>
      <c r="T2999" s="16">
        <f t="shared" si="235"/>
        <v>42793.207638888889</v>
      </c>
      <c r="U2999">
        <f t="shared" si="236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8"/>
        <v>118.97</v>
      </c>
      <c r="Q3000" s="10" t="s">
        <v>8309</v>
      </c>
      <c r="R3000" t="s">
        <v>8310</v>
      </c>
      <c r="S3000" s="16">
        <f t="shared" si="234"/>
        <v>41778.193622685183</v>
      </c>
      <c r="T3000" s="16">
        <f t="shared" si="235"/>
        <v>41806.184027777781</v>
      </c>
      <c r="U3000">
        <f t="shared" si="236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8"/>
        <v>80.25</v>
      </c>
      <c r="Q3001" s="10" t="s">
        <v>8309</v>
      </c>
      <c r="R3001" t="s">
        <v>8310</v>
      </c>
      <c r="S3001" s="16">
        <f t="shared" si="234"/>
        <v>42780.740277777775</v>
      </c>
      <c r="T3001" s="16">
        <f t="shared" si="235"/>
        <v>42795.083333333328</v>
      </c>
      <c r="U3001">
        <f t="shared" si="236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8"/>
        <v>62.5</v>
      </c>
      <c r="Q3002" s="10" t="s">
        <v>8309</v>
      </c>
      <c r="R3002" t="s">
        <v>8310</v>
      </c>
      <c r="S3002" s="16">
        <f t="shared" si="234"/>
        <v>42752.827199074076</v>
      </c>
      <c r="T3002" s="16">
        <f t="shared" si="235"/>
        <v>42766.75</v>
      </c>
      <c r="U3002">
        <f t="shared" si="236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8"/>
        <v>131.38</v>
      </c>
      <c r="Q3003" s="10" t="s">
        <v>8309</v>
      </c>
      <c r="R3003" t="s">
        <v>8310</v>
      </c>
      <c r="S3003" s="16">
        <f t="shared" si="234"/>
        <v>42534.895625000005</v>
      </c>
      <c r="T3003" s="16">
        <f t="shared" si="235"/>
        <v>42564.895625000005</v>
      </c>
      <c r="U3003">
        <f t="shared" si="236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8"/>
        <v>73.03</v>
      </c>
      <c r="Q3004" s="10" t="s">
        <v>8309</v>
      </c>
      <c r="R3004" t="s">
        <v>8310</v>
      </c>
      <c r="S3004" s="16">
        <f t="shared" si="234"/>
        <v>41239.83625</v>
      </c>
      <c r="T3004" s="16">
        <f t="shared" si="235"/>
        <v>41269.83625</v>
      </c>
      <c r="U3004">
        <f t="shared" si="236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8"/>
        <v>178.53</v>
      </c>
      <c r="Q3005" s="10" t="s">
        <v>8309</v>
      </c>
      <c r="R3005" t="s">
        <v>8310</v>
      </c>
      <c r="S3005" s="16">
        <f t="shared" si="234"/>
        <v>42398.849259259259</v>
      </c>
      <c r="T3005" s="16">
        <f t="shared" si="235"/>
        <v>42430.249305555553</v>
      </c>
      <c r="U3005">
        <f t="shared" si="236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8"/>
        <v>162.91</v>
      </c>
      <c r="Q3006" s="10" t="s">
        <v>8309</v>
      </c>
      <c r="R3006" t="s">
        <v>8310</v>
      </c>
      <c r="S3006" s="16">
        <f t="shared" si="234"/>
        <v>41928.881064814814</v>
      </c>
      <c r="T3006" s="16">
        <f t="shared" si="235"/>
        <v>41958.922731481478</v>
      </c>
      <c r="U3006">
        <f t="shared" si="236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8"/>
        <v>108.24</v>
      </c>
      <c r="Q3007" s="10" t="s">
        <v>8309</v>
      </c>
      <c r="R3007" t="s">
        <v>8310</v>
      </c>
      <c r="S3007" s="16">
        <f t="shared" si="234"/>
        <v>41888.674826388888</v>
      </c>
      <c r="T3007" s="16">
        <f t="shared" si="235"/>
        <v>41918.674826388888</v>
      </c>
      <c r="U3007">
        <f t="shared" si="236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8"/>
        <v>88.87</v>
      </c>
      <c r="Q3008" s="10" t="s">
        <v>8309</v>
      </c>
      <c r="R3008" t="s">
        <v>8310</v>
      </c>
      <c r="S3008" s="16">
        <f t="shared" si="234"/>
        <v>41957.756840277783</v>
      </c>
      <c r="T3008" s="16">
        <f t="shared" si="235"/>
        <v>41987.756840277783</v>
      </c>
      <c r="U3008">
        <f t="shared" si="236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8"/>
        <v>54</v>
      </c>
      <c r="Q3009" s="10" t="s">
        <v>8309</v>
      </c>
      <c r="R3009" t="s">
        <v>8310</v>
      </c>
      <c r="S3009" s="16">
        <f t="shared" si="234"/>
        <v>42098.216238425928</v>
      </c>
      <c r="T3009" s="16">
        <f t="shared" si="235"/>
        <v>42119.216238425928</v>
      </c>
      <c r="U3009">
        <f t="shared" si="236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9">ROUND(E3010/D3010*100,0)</f>
        <v>101</v>
      </c>
      <c r="P3010">
        <f t="shared" si="238"/>
        <v>116.73</v>
      </c>
      <c r="Q3010" s="10" t="s">
        <v>8309</v>
      </c>
      <c r="R3010" t="s">
        <v>8310</v>
      </c>
      <c r="S3010" s="16">
        <f t="shared" ref="S3010:S3073" si="240">(((J3010/60)/60)/24)+DATE(1970,1,1)</f>
        <v>42360.212025462963</v>
      </c>
      <c r="T3010" s="16">
        <f t="shared" ref="T3010:T3073" si="241">(((I3010/60)/60)/24)+DATE(1970,1,1)</f>
        <v>42390.212025462963</v>
      </c>
      <c r="U3010">
        <f t="shared" ref="U3010:U3073" si="242">YEAR(S3010)</f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si="238"/>
        <v>233.9</v>
      </c>
      <c r="Q3011" s="10" t="s">
        <v>8309</v>
      </c>
      <c r="R3011" t="s">
        <v>8310</v>
      </c>
      <c r="S3011" s="16">
        <f t="shared" si="240"/>
        <v>41939.569907407407</v>
      </c>
      <c r="T3011" s="16">
        <f t="shared" si="241"/>
        <v>41969.611574074079</v>
      </c>
      <c r="U3011">
        <f t="shared" si="242"/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38"/>
        <v>158</v>
      </c>
      <c r="Q3012" s="10" t="s">
        <v>8309</v>
      </c>
      <c r="R3012" t="s">
        <v>8310</v>
      </c>
      <c r="S3012" s="16">
        <f t="shared" si="240"/>
        <v>41996.832395833335</v>
      </c>
      <c r="T3012" s="16">
        <f t="shared" si="241"/>
        <v>42056.832395833335</v>
      </c>
      <c r="U3012">
        <f t="shared" si="242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8"/>
        <v>14.84</v>
      </c>
      <c r="Q3013" s="10" t="s">
        <v>8309</v>
      </c>
      <c r="R3013" t="s">
        <v>8310</v>
      </c>
      <c r="S3013" s="16">
        <f t="shared" si="240"/>
        <v>42334.468935185185</v>
      </c>
      <c r="T3013" s="16">
        <f t="shared" si="241"/>
        <v>42361.957638888889</v>
      </c>
      <c r="U3013">
        <f t="shared" si="242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8"/>
        <v>85.18</v>
      </c>
      <c r="Q3014" s="10" t="s">
        <v>8309</v>
      </c>
      <c r="R3014" t="s">
        <v>8310</v>
      </c>
      <c r="S3014" s="16">
        <f t="shared" si="240"/>
        <v>42024.702893518523</v>
      </c>
      <c r="T3014" s="16">
        <f t="shared" si="241"/>
        <v>42045.702893518523</v>
      </c>
      <c r="U3014">
        <f t="shared" si="242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8"/>
        <v>146.69</v>
      </c>
      <c r="Q3015" s="10" t="s">
        <v>8309</v>
      </c>
      <c r="R3015" t="s">
        <v>8310</v>
      </c>
      <c r="S3015" s="16">
        <f t="shared" si="240"/>
        <v>42146.836215277777</v>
      </c>
      <c r="T3015" s="16">
        <f t="shared" si="241"/>
        <v>42176.836215277777</v>
      </c>
      <c r="U3015">
        <f t="shared" si="242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8"/>
        <v>50.76</v>
      </c>
      <c r="Q3016" s="10" t="s">
        <v>8309</v>
      </c>
      <c r="R3016" t="s">
        <v>8310</v>
      </c>
      <c r="S3016" s="16">
        <f t="shared" si="240"/>
        <v>41920.123611111114</v>
      </c>
      <c r="T3016" s="16">
        <f t="shared" si="241"/>
        <v>41948.208333333336</v>
      </c>
      <c r="U3016">
        <f t="shared" si="242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8"/>
        <v>87.7</v>
      </c>
      <c r="Q3017" s="10" t="s">
        <v>8309</v>
      </c>
      <c r="R3017" t="s">
        <v>8310</v>
      </c>
      <c r="S3017" s="16">
        <f t="shared" si="240"/>
        <v>41785.72729166667</v>
      </c>
      <c r="T3017" s="16">
        <f t="shared" si="241"/>
        <v>41801.166666666664</v>
      </c>
      <c r="U3017">
        <f t="shared" si="242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8"/>
        <v>242.28</v>
      </c>
      <c r="Q3018" s="10" t="s">
        <v>8309</v>
      </c>
      <c r="R3018" t="s">
        <v>8310</v>
      </c>
      <c r="S3018" s="16">
        <f t="shared" si="240"/>
        <v>41778.548055555555</v>
      </c>
      <c r="T3018" s="16">
        <f t="shared" si="241"/>
        <v>41838.548055555555</v>
      </c>
      <c r="U3018">
        <f t="shared" si="242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8"/>
        <v>146.44999999999999</v>
      </c>
      <c r="Q3019" s="10" t="s">
        <v>8309</v>
      </c>
      <c r="R3019" t="s">
        <v>8310</v>
      </c>
      <c r="S3019" s="16">
        <f t="shared" si="240"/>
        <v>41841.850034722222</v>
      </c>
      <c r="T3019" s="16">
        <f t="shared" si="241"/>
        <v>41871.850034722222</v>
      </c>
      <c r="U3019">
        <f t="shared" si="242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8"/>
        <v>103.17</v>
      </c>
      <c r="Q3020" s="10" t="s">
        <v>8309</v>
      </c>
      <c r="R3020" t="s">
        <v>8310</v>
      </c>
      <c r="S3020" s="16">
        <f t="shared" si="240"/>
        <v>42163.29833333334</v>
      </c>
      <c r="T3020" s="16">
        <f t="shared" si="241"/>
        <v>42205.916666666672</v>
      </c>
      <c r="U3020">
        <f t="shared" si="242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8"/>
        <v>80.459999999999994</v>
      </c>
      <c r="Q3021" s="10" t="s">
        <v>8309</v>
      </c>
      <c r="R3021" t="s">
        <v>8310</v>
      </c>
      <c r="S3021" s="16">
        <f t="shared" si="240"/>
        <v>41758.833564814813</v>
      </c>
      <c r="T3021" s="16">
        <f t="shared" si="241"/>
        <v>41786.125</v>
      </c>
      <c r="U3021">
        <f t="shared" si="242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8"/>
        <v>234.67</v>
      </c>
      <c r="Q3022" s="10" t="s">
        <v>8309</v>
      </c>
      <c r="R3022" t="s">
        <v>8310</v>
      </c>
      <c r="S3022" s="16">
        <f t="shared" si="240"/>
        <v>42170.846446759257</v>
      </c>
      <c r="T3022" s="16">
        <f t="shared" si="241"/>
        <v>42230.846446759257</v>
      </c>
      <c r="U3022">
        <f t="shared" si="242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8"/>
        <v>50.69</v>
      </c>
      <c r="Q3023" s="10" t="s">
        <v>8309</v>
      </c>
      <c r="R3023" t="s">
        <v>8310</v>
      </c>
      <c r="S3023" s="16">
        <f t="shared" si="240"/>
        <v>42660.618854166663</v>
      </c>
      <c r="T3023" s="16">
        <f t="shared" si="241"/>
        <v>42696.249305555553</v>
      </c>
      <c r="U3023">
        <f t="shared" si="242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8"/>
        <v>162.71</v>
      </c>
      <c r="Q3024" s="10" t="s">
        <v>8309</v>
      </c>
      <c r="R3024" t="s">
        <v>8310</v>
      </c>
      <c r="S3024" s="16">
        <f t="shared" si="240"/>
        <v>42564.95380787037</v>
      </c>
      <c r="T3024" s="16">
        <f t="shared" si="241"/>
        <v>42609.95380787037</v>
      </c>
      <c r="U3024">
        <f t="shared" si="242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8"/>
        <v>120.17</v>
      </c>
      <c r="Q3025" s="10" t="s">
        <v>8309</v>
      </c>
      <c r="R3025" t="s">
        <v>8310</v>
      </c>
      <c r="S3025" s="16">
        <f t="shared" si="240"/>
        <v>42121.675763888896</v>
      </c>
      <c r="T3025" s="16">
        <f t="shared" si="241"/>
        <v>42166.675763888896</v>
      </c>
      <c r="U3025">
        <f t="shared" si="242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8"/>
        <v>67.7</v>
      </c>
      <c r="Q3026" s="10" t="s">
        <v>8309</v>
      </c>
      <c r="R3026" t="s">
        <v>8310</v>
      </c>
      <c r="S3026" s="16">
        <f t="shared" si="240"/>
        <v>41158.993923611109</v>
      </c>
      <c r="T3026" s="16">
        <f t="shared" si="241"/>
        <v>41188.993923611109</v>
      </c>
      <c r="U3026">
        <f t="shared" si="242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ref="P3027:P3055" si="243">IFERROR(ROUND(E3027/L3027,2),0)</f>
        <v>52.1</v>
      </c>
      <c r="Q3027" s="10" t="s">
        <v>8309</v>
      </c>
      <c r="R3027" t="s">
        <v>8310</v>
      </c>
      <c r="S3027" s="16">
        <f t="shared" si="240"/>
        <v>41761.509409722225</v>
      </c>
      <c r="T3027" s="16">
        <f t="shared" si="241"/>
        <v>41789.666666666664</v>
      </c>
      <c r="U3027">
        <f t="shared" si="242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3"/>
        <v>51.6</v>
      </c>
      <c r="Q3028" s="10" t="s">
        <v>8309</v>
      </c>
      <c r="R3028" t="s">
        <v>8310</v>
      </c>
      <c r="S3028" s="16">
        <f t="shared" si="240"/>
        <v>42783.459398148145</v>
      </c>
      <c r="T3028" s="16">
        <f t="shared" si="241"/>
        <v>42797.459398148145</v>
      </c>
      <c r="U3028">
        <f t="shared" si="242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3"/>
        <v>164.3</v>
      </c>
      <c r="Q3029" s="10" t="s">
        <v>8309</v>
      </c>
      <c r="R3029" t="s">
        <v>8310</v>
      </c>
      <c r="S3029" s="16">
        <f t="shared" si="240"/>
        <v>42053.704293981486</v>
      </c>
      <c r="T3029" s="16">
        <f t="shared" si="241"/>
        <v>42083.662627314814</v>
      </c>
      <c r="U3029">
        <f t="shared" si="242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3"/>
        <v>84.86</v>
      </c>
      <c r="Q3030" s="10" t="s">
        <v>8309</v>
      </c>
      <c r="R3030" t="s">
        <v>8310</v>
      </c>
      <c r="S3030" s="16">
        <f t="shared" si="240"/>
        <v>42567.264178240745</v>
      </c>
      <c r="T3030" s="16">
        <f t="shared" si="241"/>
        <v>42597.264178240745</v>
      </c>
      <c r="U3030">
        <f t="shared" si="242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3"/>
        <v>94.55</v>
      </c>
      <c r="Q3031" s="10" t="s">
        <v>8309</v>
      </c>
      <c r="R3031" t="s">
        <v>8310</v>
      </c>
      <c r="S3031" s="16">
        <f t="shared" si="240"/>
        <v>41932.708877314813</v>
      </c>
      <c r="T3031" s="16">
        <f t="shared" si="241"/>
        <v>41961.190972222219</v>
      </c>
      <c r="U3031">
        <f t="shared" si="242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3"/>
        <v>45.54</v>
      </c>
      <c r="Q3032" s="10" t="s">
        <v>8309</v>
      </c>
      <c r="R3032" t="s">
        <v>8310</v>
      </c>
      <c r="S3032" s="16">
        <f t="shared" si="240"/>
        <v>42233.747349537036</v>
      </c>
      <c r="T3032" s="16">
        <f t="shared" si="241"/>
        <v>42263.747349537036</v>
      </c>
      <c r="U3032">
        <f t="shared" si="242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3"/>
        <v>51.72</v>
      </c>
      <c r="Q3033" s="10" t="s">
        <v>8309</v>
      </c>
      <c r="R3033" t="s">
        <v>8310</v>
      </c>
      <c r="S3033" s="16">
        <f t="shared" si="240"/>
        <v>42597.882488425923</v>
      </c>
      <c r="T3033" s="16">
        <f t="shared" si="241"/>
        <v>42657.882488425923</v>
      </c>
      <c r="U3033">
        <f t="shared" si="242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3"/>
        <v>50.88</v>
      </c>
      <c r="Q3034" s="10" t="s">
        <v>8309</v>
      </c>
      <c r="R3034" t="s">
        <v>8310</v>
      </c>
      <c r="S3034" s="16">
        <f t="shared" si="240"/>
        <v>42228.044664351852</v>
      </c>
      <c r="T3034" s="16">
        <f t="shared" si="241"/>
        <v>42258.044664351852</v>
      </c>
      <c r="U3034">
        <f t="shared" si="242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3"/>
        <v>191.13</v>
      </c>
      <c r="Q3035" s="10" t="s">
        <v>8309</v>
      </c>
      <c r="R3035" t="s">
        <v>8310</v>
      </c>
      <c r="S3035" s="16">
        <f t="shared" si="240"/>
        <v>42570.110243055555</v>
      </c>
      <c r="T3035" s="16">
        <f t="shared" si="241"/>
        <v>42600.110243055555</v>
      </c>
      <c r="U3035">
        <f t="shared" si="242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3"/>
        <v>89.31</v>
      </c>
      <c r="Q3036" s="10" t="s">
        <v>8309</v>
      </c>
      <c r="R3036" t="s">
        <v>8310</v>
      </c>
      <c r="S3036" s="16">
        <f t="shared" si="240"/>
        <v>42644.535358796296</v>
      </c>
      <c r="T3036" s="16">
        <f t="shared" si="241"/>
        <v>42675.165972222225</v>
      </c>
      <c r="U3036">
        <f t="shared" si="242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3"/>
        <v>88.59</v>
      </c>
      <c r="Q3037" s="10" t="s">
        <v>8309</v>
      </c>
      <c r="R3037" t="s">
        <v>8310</v>
      </c>
      <c r="S3037" s="16">
        <f t="shared" si="240"/>
        <v>41368.560289351852</v>
      </c>
      <c r="T3037" s="16">
        <f t="shared" si="241"/>
        <v>41398.560289351852</v>
      </c>
      <c r="U3037">
        <f t="shared" si="242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3"/>
        <v>96.3</v>
      </c>
      <c r="Q3038" s="10" t="s">
        <v>8309</v>
      </c>
      <c r="R3038" t="s">
        <v>8310</v>
      </c>
      <c r="S3038" s="16">
        <f t="shared" si="240"/>
        <v>41466.785231481481</v>
      </c>
      <c r="T3038" s="16">
        <f t="shared" si="241"/>
        <v>41502.499305555553</v>
      </c>
      <c r="U3038">
        <f t="shared" si="242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3"/>
        <v>33.31</v>
      </c>
      <c r="Q3039" s="10" t="s">
        <v>8309</v>
      </c>
      <c r="R3039" t="s">
        <v>8310</v>
      </c>
      <c r="S3039" s="16">
        <f t="shared" si="240"/>
        <v>40378.893206018518</v>
      </c>
      <c r="T3039" s="16">
        <f t="shared" si="241"/>
        <v>40453.207638888889</v>
      </c>
      <c r="U3039">
        <f t="shared" si="242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3"/>
        <v>37.22</v>
      </c>
      <c r="Q3040" s="10" t="s">
        <v>8309</v>
      </c>
      <c r="R3040" t="s">
        <v>8310</v>
      </c>
      <c r="S3040" s="16">
        <f t="shared" si="240"/>
        <v>42373.252280092594</v>
      </c>
      <c r="T3040" s="16">
        <f t="shared" si="241"/>
        <v>42433.252280092594</v>
      </c>
      <c r="U3040">
        <f t="shared" si="242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3"/>
        <v>92.13</v>
      </c>
      <c r="Q3041" s="10" t="s">
        <v>8309</v>
      </c>
      <c r="R3041" t="s">
        <v>8310</v>
      </c>
      <c r="S3041" s="16">
        <f t="shared" si="240"/>
        <v>41610.794421296298</v>
      </c>
      <c r="T3041" s="16">
        <f t="shared" si="241"/>
        <v>41637.332638888889</v>
      </c>
      <c r="U3041">
        <f t="shared" si="242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3"/>
        <v>76.790000000000006</v>
      </c>
      <c r="Q3042" s="10" t="s">
        <v>8309</v>
      </c>
      <c r="R3042" t="s">
        <v>8310</v>
      </c>
      <c r="S3042" s="16">
        <f t="shared" si="240"/>
        <v>42177.791909722218</v>
      </c>
      <c r="T3042" s="16">
        <f t="shared" si="241"/>
        <v>42181.958333333328</v>
      </c>
      <c r="U3042">
        <f t="shared" si="242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3"/>
        <v>96.53</v>
      </c>
      <c r="Q3043" s="10" t="s">
        <v>8309</v>
      </c>
      <c r="R3043" t="s">
        <v>8310</v>
      </c>
      <c r="S3043" s="16">
        <f t="shared" si="240"/>
        <v>42359.868611111116</v>
      </c>
      <c r="T3043" s="16">
        <f t="shared" si="241"/>
        <v>42389.868611111116</v>
      </c>
      <c r="U3043">
        <f t="shared" si="242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3"/>
        <v>51.89</v>
      </c>
      <c r="Q3044" s="10" t="s">
        <v>8309</v>
      </c>
      <c r="R3044" t="s">
        <v>8310</v>
      </c>
      <c r="S3044" s="16">
        <f t="shared" si="240"/>
        <v>42253.688043981485</v>
      </c>
      <c r="T3044" s="16">
        <f t="shared" si="241"/>
        <v>42283.688043981485</v>
      </c>
      <c r="U3044">
        <f t="shared" si="242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3"/>
        <v>128.91</v>
      </c>
      <c r="Q3045" s="10" t="s">
        <v>8309</v>
      </c>
      <c r="R3045" t="s">
        <v>8310</v>
      </c>
      <c r="S3045" s="16">
        <f t="shared" si="240"/>
        <v>42083.070590277777</v>
      </c>
      <c r="T3045" s="16">
        <f t="shared" si="241"/>
        <v>42110.118055555555</v>
      </c>
      <c r="U3045">
        <f t="shared" si="242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3"/>
        <v>84.11</v>
      </c>
      <c r="Q3046" s="10" t="s">
        <v>8309</v>
      </c>
      <c r="R3046" t="s">
        <v>8310</v>
      </c>
      <c r="S3046" s="16">
        <f t="shared" si="240"/>
        <v>42387.7268287037</v>
      </c>
      <c r="T3046" s="16">
        <f t="shared" si="241"/>
        <v>42402.7268287037</v>
      </c>
      <c r="U3046">
        <f t="shared" si="242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3"/>
        <v>82.94</v>
      </c>
      <c r="Q3047" s="10" t="s">
        <v>8309</v>
      </c>
      <c r="R3047" t="s">
        <v>8310</v>
      </c>
      <c r="S3047" s="16">
        <f t="shared" si="240"/>
        <v>41843.155729166669</v>
      </c>
      <c r="T3047" s="16">
        <f t="shared" si="241"/>
        <v>41873.155729166669</v>
      </c>
      <c r="U3047">
        <f t="shared" si="242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3"/>
        <v>259.95</v>
      </c>
      <c r="Q3048" s="10" t="s">
        <v>8309</v>
      </c>
      <c r="R3048" t="s">
        <v>8310</v>
      </c>
      <c r="S3048" s="16">
        <f t="shared" si="240"/>
        <v>41862.803078703706</v>
      </c>
      <c r="T3048" s="16">
        <f t="shared" si="241"/>
        <v>41892.202777777777</v>
      </c>
      <c r="U3048">
        <f t="shared" si="242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3"/>
        <v>37.25</v>
      </c>
      <c r="Q3049" s="10" t="s">
        <v>8309</v>
      </c>
      <c r="R3049" t="s">
        <v>8310</v>
      </c>
      <c r="S3049" s="16">
        <f t="shared" si="240"/>
        <v>42443.989050925928</v>
      </c>
      <c r="T3049" s="16">
        <f t="shared" si="241"/>
        <v>42487.552777777775</v>
      </c>
      <c r="U3049">
        <f t="shared" si="242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3"/>
        <v>177.02</v>
      </c>
      <c r="Q3050" s="10" t="s">
        <v>8309</v>
      </c>
      <c r="R3050" t="s">
        <v>8310</v>
      </c>
      <c r="S3050" s="16">
        <f t="shared" si="240"/>
        <v>41975.901180555549</v>
      </c>
      <c r="T3050" s="16">
        <f t="shared" si="241"/>
        <v>42004.890277777777</v>
      </c>
      <c r="U3050">
        <f t="shared" si="242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3"/>
        <v>74.069999999999993</v>
      </c>
      <c r="Q3051" s="10" t="s">
        <v>8309</v>
      </c>
      <c r="R3051" t="s">
        <v>8310</v>
      </c>
      <c r="S3051" s="16">
        <f t="shared" si="240"/>
        <v>42139.014525462961</v>
      </c>
      <c r="T3051" s="16">
        <f t="shared" si="241"/>
        <v>42169.014525462961</v>
      </c>
      <c r="U3051">
        <f t="shared" si="242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3"/>
        <v>70.67</v>
      </c>
      <c r="Q3052" s="10" t="s">
        <v>8309</v>
      </c>
      <c r="R3052" t="s">
        <v>8310</v>
      </c>
      <c r="S3052" s="16">
        <f t="shared" si="240"/>
        <v>42465.16851851852</v>
      </c>
      <c r="T3052" s="16">
        <f t="shared" si="241"/>
        <v>42495.16851851852</v>
      </c>
      <c r="U3052">
        <f t="shared" si="242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3"/>
        <v>23.63</v>
      </c>
      <c r="Q3053" s="10" t="s">
        <v>8309</v>
      </c>
      <c r="R3053" t="s">
        <v>8310</v>
      </c>
      <c r="S3053" s="16">
        <f t="shared" si="240"/>
        <v>42744.416030092587</v>
      </c>
      <c r="T3053" s="16">
        <f t="shared" si="241"/>
        <v>42774.416030092587</v>
      </c>
      <c r="U3053">
        <f t="shared" si="242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3"/>
        <v>37.5</v>
      </c>
      <c r="Q3054" s="10" t="s">
        <v>8309</v>
      </c>
      <c r="R3054" t="s">
        <v>8310</v>
      </c>
      <c r="S3054" s="16">
        <f t="shared" si="240"/>
        <v>42122.670069444444</v>
      </c>
      <c r="T3054" s="16">
        <f t="shared" si="241"/>
        <v>42152.665972222225</v>
      </c>
      <c r="U3054">
        <f t="shared" si="242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3"/>
        <v>13.33</v>
      </c>
      <c r="Q3055" s="10" t="s">
        <v>8309</v>
      </c>
      <c r="R3055" t="s">
        <v>8310</v>
      </c>
      <c r="S3055" s="16">
        <f t="shared" si="240"/>
        <v>41862.761724537035</v>
      </c>
      <c r="T3055" s="16">
        <f t="shared" si="241"/>
        <v>41914.165972222225</v>
      </c>
      <c r="U3055">
        <f t="shared" si="242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 t="s">
        <v>8308</v>
      </c>
      <c r="Q3056" s="10" t="s">
        <v>8309</v>
      </c>
      <c r="R3056" t="s">
        <v>8310</v>
      </c>
      <c r="S3056" s="16">
        <f t="shared" si="240"/>
        <v>42027.832800925928</v>
      </c>
      <c r="T3056" s="16">
        <f t="shared" si="241"/>
        <v>42065.044444444444</v>
      </c>
      <c r="U3056">
        <f t="shared" si="242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>IFERROR(ROUND(E3057/L3057,2),0)</f>
        <v>1</v>
      </c>
      <c r="Q3057" s="10" t="s">
        <v>8309</v>
      </c>
      <c r="R3057" t="s">
        <v>8310</v>
      </c>
      <c r="S3057" s="16">
        <f t="shared" si="240"/>
        <v>41953.95821759259</v>
      </c>
      <c r="T3057" s="16">
        <f t="shared" si="241"/>
        <v>42013.95821759259</v>
      </c>
      <c r="U3057">
        <f t="shared" si="242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 t="s">
        <v>8308</v>
      </c>
      <c r="Q3058" s="10" t="s">
        <v>8309</v>
      </c>
      <c r="R3058" t="s">
        <v>8310</v>
      </c>
      <c r="S3058" s="16">
        <f t="shared" si="240"/>
        <v>41851.636388888888</v>
      </c>
      <c r="T3058" s="16">
        <f t="shared" si="241"/>
        <v>41911.636388888888</v>
      </c>
      <c r="U3058">
        <f t="shared" si="242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 t="s">
        <v>8308</v>
      </c>
      <c r="Q3059" s="10" t="s">
        <v>8309</v>
      </c>
      <c r="R3059" t="s">
        <v>8310</v>
      </c>
      <c r="S3059" s="16">
        <f t="shared" si="240"/>
        <v>42433.650590277779</v>
      </c>
      <c r="T3059" s="16">
        <f t="shared" si="241"/>
        <v>42463.608923611115</v>
      </c>
      <c r="U3059">
        <f t="shared" si="242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>IFERROR(ROUND(E3060/L3060,2),0)</f>
        <v>1</v>
      </c>
      <c r="Q3060" s="10" t="s">
        <v>8309</v>
      </c>
      <c r="R3060" t="s">
        <v>8310</v>
      </c>
      <c r="S3060" s="16">
        <f t="shared" si="240"/>
        <v>42460.374305555553</v>
      </c>
      <c r="T3060" s="16">
        <f t="shared" si="241"/>
        <v>42510.374305555553</v>
      </c>
      <c r="U3060">
        <f t="shared" si="242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>IFERROR(ROUND(E3061/L3061,2),0)</f>
        <v>41</v>
      </c>
      <c r="Q3061" s="10" t="s">
        <v>8309</v>
      </c>
      <c r="R3061" t="s">
        <v>8310</v>
      </c>
      <c r="S3061" s="16">
        <f t="shared" si="240"/>
        <v>41829.935717592591</v>
      </c>
      <c r="T3061" s="16">
        <f t="shared" si="241"/>
        <v>41859.935717592591</v>
      </c>
      <c r="U3061">
        <f t="shared" si="242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>IFERROR(ROUND(E3062/L3062,2),0)</f>
        <v>55.83</v>
      </c>
      <c r="Q3062" s="10" t="s">
        <v>8309</v>
      </c>
      <c r="R3062" t="s">
        <v>8310</v>
      </c>
      <c r="S3062" s="16">
        <f t="shared" si="240"/>
        <v>42245.274699074071</v>
      </c>
      <c r="T3062" s="16">
        <f t="shared" si="241"/>
        <v>42275.274699074071</v>
      </c>
      <c r="U3062">
        <f t="shared" si="242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 t="s">
        <v>8308</v>
      </c>
      <c r="Q3063" s="10" t="s">
        <v>8309</v>
      </c>
      <c r="R3063" t="s">
        <v>8310</v>
      </c>
      <c r="S3063" s="16">
        <f t="shared" si="240"/>
        <v>41834.784120370372</v>
      </c>
      <c r="T3063" s="16">
        <f t="shared" si="241"/>
        <v>41864.784120370372</v>
      </c>
      <c r="U3063">
        <f t="shared" si="242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ref="P3064:P3083" si="244">IFERROR(ROUND(E3064/L3064,2),0)</f>
        <v>99.76</v>
      </c>
      <c r="Q3064" s="10" t="s">
        <v>8309</v>
      </c>
      <c r="R3064" t="s">
        <v>8310</v>
      </c>
      <c r="S3064" s="16">
        <f t="shared" si="240"/>
        <v>42248.535787037035</v>
      </c>
      <c r="T3064" s="16">
        <f t="shared" si="241"/>
        <v>42277.75</v>
      </c>
      <c r="U3064">
        <f t="shared" si="242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4"/>
        <v>25.52</v>
      </c>
      <c r="Q3065" s="10" t="s">
        <v>8309</v>
      </c>
      <c r="R3065" t="s">
        <v>8310</v>
      </c>
      <c r="S3065" s="16">
        <f t="shared" si="240"/>
        <v>42630.922893518517</v>
      </c>
      <c r="T3065" s="16">
        <f t="shared" si="241"/>
        <v>42665.922893518517</v>
      </c>
      <c r="U3065">
        <f t="shared" si="242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4"/>
        <v>117.65</v>
      </c>
      <c r="Q3066" s="10" t="s">
        <v>8309</v>
      </c>
      <c r="R3066" t="s">
        <v>8310</v>
      </c>
      <c r="S3066" s="16">
        <f t="shared" si="240"/>
        <v>42299.130162037036</v>
      </c>
      <c r="T3066" s="16">
        <f t="shared" si="241"/>
        <v>42330.290972222225</v>
      </c>
      <c r="U3066">
        <f t="shared" si="242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4"/>
        <v>5</v>
      </c>
      <c r="Q3067" s="10" t="s">
        <v>8309</v>
      </c>
      <c r="R3067" t="s">
        <v>8310</v>
      </c>
      <c r="S3067" s="16">
        <f t="shared" si="240"/>
        <v>41825.055231481485</v>
      </c>
      <c r="T3067" s="16">
        <f t="shared" si="241"/>
        <v>41850.055231481485</v>
      </c>
      <c r="U3067">
        <f t="shared" si="242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4"/>
        <v>2796.67</v>
      </c>
      <c r="Q3068" s="10" t="s">
        <v>8309</v>
      </c>
      <c r="R3068" t="s">
        <v>8310</v>
      </c>
      <c r="S3068" s="16">
        <f t="shared" si="240"/>
        <v>42531.228437500002</v>
      </c>
      <c r="T3068" s="16">
        <f t="shared" si="241"/>
        <v>42561.228437500002</v>
      </c>
      <c r="U3068">
        <f t="shared" si="242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4"/>
        <v>200</v>
      </c>
      <c r="Q3069" s="10" t="s">
        <v>8309</v>
      </c>
      <c r="R3069" t="s">
        <v>8310</v>
      </c>
      <c r="S3069" s="16">
        <f t="shared" si="240"/>
        <v>42226.938414351855</v>
      </c>
      <c r="T3069" s="16">
        <f t="shared" si="241"/>
        <v>42256.938414351855</v>
      </c>
      <c r="U3069">
        <f t="shared" si="242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4"/>
        <v>87.5</v>
      </c>
      <c r="Q3070" s="10" t="s">
        <v>8309</v>
      </c>
      <c r="R3070" t="s">
        <v>8310</v>
      </c>
      <c r="S3070" s="16">
        <f t="shared" si="240"/>
        <v>42263.691574074073</v>
      </c>
      <c r="T3070" s="16">
        <f t="shared" si="241"/>
        <v>42293.691574074073</v>
      </c>
      <c r="U3070">
        <f t="shared" si="242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4"/>
        <v>20.14</v>
      </c>
      <c r="Q3071" s="10" t="s">
        <v>8309</v>
      </c>
      <c r="R3071" t="s">
        <v>8310</v>
      </c>
      <c r="S3071" s="16">
        <f t="shared" si="240"/>
        <v>41957.833726851852</v>
      </c>
      <c r="T3071" s="16">
        <f t="shared" si="241"/>
        <v>41987.833726851852</v>
      </c>
      <c r="U3071">
        <f t="shared" si="242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4"/>
        <v>20.88</v>
      </c>
      <c r="Q3072" s="10" t="s">
        <v>8309</v>
      </c>
      <c r="R3072" t="s">
        <v>8310</v>
      </c>
      <c r="S3072" s="16">
        <f t="shared" si="240"/>
        <v>42690.733437499999</v>
      </c>
      <c r="T3072" s="16">
        <f t="shared" si="241"/>
        <v>42711.733437499999</v>
      </c>
      <c r="U3072">
        <f t="shared" si="242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4"/>
        <v>61.31</v>
      </c>
      <c r="Q3073" s="10" t="s">
        <v>8309</v>
      </c>
      <c r="R3073" t="s">
        <v>8310</v>
      </c>
      <c r="S3073" s="16">
        <f t="shared" si="240"/>
        <v>42097.732418981483</v>
      </c>
      <c r="T3073" s="16">
        <f t="shared" si="241"/>
        <v>42115.249305555553</v>
      </c>
      <c r="U3073">
        <f t="shared" si="242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5">ROUND(E3074/D3074*100,0)</f>
        <v>0</v>
      </c>
      <c r="P3074">
        <f t="shared" si="244"/>
        <v>1</v>
      </c>
      <c r="Q3074" s="10" t="s">
        <v>8309</v>
      </c>
      <c r="R3074" t="s">
        <v>8310</v>
      </c>
      <c r="S3074" s="16">
        <f t="shared" ref="S3074:S3137" si="246">(((J3074/60)/60)/24)+DATE(1970,1,1)</f>
        <v>42658.690532407403</v>
      </c>
      <c r="T3074" s="16">
        <f t="shared" ref="T3074:T3137" si="247">(((I3074/60)/60)/24)+DATE(1970,1,1)</f>
        <v>42673.073611111111</v>
      </c>
      <c r="U3074">
        <f t="shared" ref="U3074:U3137" si="248">YEAR(S3074)</f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5"/>
        <v>0</v>
      </c>
      <c r="P3075">
        <f t="shared" si="244"/>
        <v>92.14</v>
      </c>
      <c r="Q3075" s="10" t="s">
        <v>8309</v>
      </c>
      <c r="R3075" t="s">
        <v>8310</v>
      </c>
      <c r="S3075" s="16">
        <f t="shared" si="246"/>
        <v>42111.684027777781</v>
      </c>
      <c r="T3075" s="16">
        <f t="shared" si="247"/>
        <v>42169.804861111115</v>
      </c>
      <c r="U3075">
        <f t="shared" si="248"/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4"/>
        <v>7.33</v>
      </c>
      <c r="Q3076" s="10" t="s">
        <v>8309</v>
      </c>
      <c r="R3076" t="s">
        <v>8310</v>
      </c>
      <c r="S3076" s="16">
        <f t="shared" si="246"/>
        <v>42409.571284722217</v>
      </c>
      <c r="T3076" s="16">
        <f t="shared" si="247"/>
        <v>42439.571284722217</v>
      </c>
      <c r="U3076">
        <f t="shared" si="248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4"/>
        <v>64.8</v>
      </c>
      <c r="Q3077" s="10" t="s">
        <v>8309</v>
      </c>
      <c r="R3077" t="s">
        <v>8310</v>
      </c>
      <c r="S3077" s="16">
        <f t="shared" si="246"/>
        <v>42551.102314814809</v>
      </c>
      <c r="T3077" s="16">
        <f t="shared" si="247"/>
        <v>42601.102314814809</v>
      </c>
      <c r="U3077">
        <f t="shared" si="248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4"/>
        <v>30.12</v>
      </c>
      <c r="Q3078" s="10" t="s">
        <v>8309</v>
      </c>
      <c r="R3078" t="s">
        <v>8310</v>
      </c>
      <c r="S3078" s="16">
        <f t="shared" si="246"/>
        <v>42226.651886574073</v>
      </c>
      <c r="T3078" s="16">
        <f t="shared" si="247"/>
        <v>42286.651886574073</v>
      </c>
      <c r="U3078">
        <f t="shared" si="248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4"/>
        <v>52.5</v>
      </c>
      <c r="Q3079" s="10" t="s">
        <v>8309</v>
      </c>
      <c r="R3079" t="s">
        <v>8310</v>
      </c>
      <c r="S3079" s="16">
        <f t="shared" si="246"/>
        <v>42766.956921296296</v>
      </c>
      <c r="T3079" s="16">
        <f t="shared" si="247"/>
        <v>42796.956921296296</v>
      </c>
      <c r="U3079">
        <f t="shared" si="248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4"/>
        <v>23.67</v>
      </c>
      <c r="Q3080" s="10" t="s">
        <v>8309</v>
      </c>
      <c r="R3080" t="s">
        <v>8310</v>
      </c>
      <c r="S3080" s="16">
        <f t="shared" si="246"/>
        <v>42031.138831018514</v>
      </c>
      <c r="T3080" s="16">
        <f t="shared" si="247"/>
        <v>42061.138831018514</v>
      </c>
      <c r="U3080">
        <f t="shared" si="248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4"/>
        <v>415.78</v>
      </c>
      <c r="Q3081" s="10" t="s">
        <v>8309</v>
      </c>
      <c r="R3081" t="s">
        <v>8310</v>
      </c>
      <c r="S3081" s="16">
        <f t="shared" si="246"/>
        <v>42055.713368055556</v>
      </c>
      <c r="T3081" s="16">
        <f t="shared" si="247"/>
        <v>42085.671701388885</v>
      </c>
      <c r="U3081">
        <f t="shared" si="248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4"/>
        <v>53.71</v>
      </c>
      <c r="Q3082" s="10" t="s">
        <v>8309</v>
      </c>
      <c r="R3082" t="s">
        <v>8310</v>
      </c>
      <c r="S3082" s="16">
        <f t="shared" si="246"/>
        <v>41940.028287037036</v>
      </c>
      <c r="T3082" s="16">
        <f t="shared" si="247"/>
        <v>42000.0699537037</v>
      </c>
      <c r="U3082">
        <f t="shared" si="248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4"/>
        <v>420.6</v>
      </c>
      <c r="Q3083" s="10" t="s">
        <v>8309</v>
      </c>
      <c r="R3083" t="s">
        <v>8310</v>
      </c>
      <c r="S3083" s="16">
        <f t="shared" si="246"/>
        <v>42237.181608796294</v>
      </c>
      <c r="T3083" s="16">
        <f t="shared" si="247"/>
        <v>42267.181608796294</v>
      </c>
      <c r="U3083">
        <f t="shared" si="248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t="s">
        <v>8308</v>
      </c>
      <c r="Q3084" s="10" t="s">
        <v>8309</v>
      </c>
      <c r="R3084" t="s">
        <v>8310</v>
      </c>
      <c r="S3084" s="16">
        <f t="shared" si="246"/>
        <v>42293.922986111109</v>
      </c>
      <c r="T3084" s="16">
        <f t="shared" si="247"/>
        <v>42323.96465277778</v>
      </c>
      <c r="U3084">
        <f t="shared" si="248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ref="P3085:P3115" si="249">IFERROR(ROUND(E3085/L3085,2),0)</f>
        <v>18.670000000000002</v>
      </c>
      <c r="Q3085" s="10" t="s">
        <v>8309</v>
      </c>
      <c r="R3085" t="s">
        <v>8310</v>
      </c>
      <c r="S3085" s="16">
        <f t="shared" si="246"/>
        <v>41853.563402777778</v>
      </c>
      <c r="T3085" s="16">
        <f t="shared" si="247"/>
        <v>41883.208333333336</v>
      </c>
      <c r="U3085">
        <f t="shared" si="248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9"/>
        <v>78.33</v>
      </c>
      <c r="Q3086" s="10" t="s">
        <v>8309</v>
      </c>
      <c r="R3086" t="s">
        <v>8310</v>
      </c>
      <c r="S3086" s="16">
        <f t="shared" si="246"/>
        <v>42100.723738425921</v>
      </c>
      <c r="T3086" s="16">
        <f t="shared" si="247"/>
        <v>42129.783333333333</v>
      </c>
      <c r="U3086">
        <f t="shared" si="248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9"/>
        <v>67.78</v>
      </c>
      <c r="Q3087" s="10" t="s">
        <v>8309</v>
      </c>
      <c r="R3087" t="s">
        <v>8310</v>
      </c>
      <c r="S3087" s="16">
        <f t="shared" si="246"/>
        <v>42246.883784722217</v>
      </c>
      <c r="T3087" s="16">
        <f t="shared" si="247"/>
        <v>42276.883784722217</v>
      </c>
      <c r="U3087">
        <f t="shared" si="248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9"/>
        <v>16.670000000000002</v>
      </c>
      <c r="Q3088" s="10" t="s">
        <v>8309</v>
      </c>
      <c r="R3088" t="s">
        <v>8310</v>
      </c>
      <c r="S3088" s="16">
        <f t="shared" si="246"/>
        <v>42173.67082175926</v>
      </c>
      <c r="T3088" s="16">
        <f t="shared" si="247"/>
        <v>42233.67082175926</v>
      </c>
      <c r="U3088">
        <f t="shared" si="248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9"/>
        <v>62.5</v>
      </c>
      <c r="Q3089" s="10" t="s">
        <v>8309</v>
      </c>
      <c r="R3089" t="s">
        <v>8310</v>
      </c>
      <c r="S3089" s="16">
        <f t="shared" si="246"/>
        <v>42665.150347222225</v>
      </c>
      <c r="T3089" s="16">
        <f t="shared" si="247"/>
        <v>42725.192013888889</v>
      </c>
      <c r="U3089">
        <f t="shared" si="248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9"/>
        <v>42</v>
      </c>
      <c r="Q3090" s="10" t="s">
        <v>8309</v>
      </c>
      <c r="R3090" t="s">
        <v>8310</v>
      </c>
      <c r="S3090" s="16">
        <f t="shared" si="246"/>
        <v>41981.57230324074</v>
      </c>
      <c r="T3090" s="16">
        <f t="shared" si="247"/>
        <v>42012.570138888885</v>
      </c>
      <c r="U3090">
        <f t="shared" si="248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9"/>
        <v>130.09</v>
      </c>
      <c r="Q3091" s="10" t="s">
        <v>8309</v>
      </c>
      <c r="R3091" t="s">
        <v>8310</v>
      </c>
      <c r="S3091" s="16">
        <f t="shared" si="246"/>
        <v>42528.542627314819</v>
      </c>
      <c r="T3091" s="16">
        <f t="shared" si="247"/>
        <v>42560.082638888889</v>
      </c>
      <c r="U3091">
        <f t="shared" si="248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9"/>
        <v>1270.22</v>
      </c>
      <c r="Q3092" s="10" t="s">
        <v>8309</v>
      </c>
      <c r="R3092" t="s">
        <v>8310</v>
      </c>
      <c r="S3092" s="16">
        <f t="shared" si="246"/>
        <v>42065.818807870368</v>
      </c>
      <c r="T3092" s="16">
        <f t="shared" si="247"/>
        <v>42125.777141203704</v>
      </c>
      <c r="U3092">
        <f t="shared" si="248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9"/>
        <v>88.44</v>
      </c>
      <c r="Q3093" s="10" t="s">
        <v>8309</v>
      </c>
      <c r="R3093" t="s">
        <v>8310</v>
      </c>
      <c r="S3093" s="16">
        <f t="shared" si="246"/>
        <v>42566.948414351849</v>
      </c>
      <c r="T3093" s="16">
        <f t="shared" si="247"/>
        <v>42596.948414351849</v>
      </c>
      <c r="U3093">
        <f t="shared" si="248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9"/>
        <v>56.34</v>
      </c>
      <c r="Q3094" s="10" t="s">
        <v>8309</v>
      </c>
      <c r="R3094" t="s">
        <v>8310</v>
      </c>
      <c r="S3094" s="16">
        <f t="shared" si="246"/>
        <v>42255.619351851856</v>
      </c>
      <c r="T3094" s="16">
        <f t="shared" si="247"/>
        <v>42292.916666666672</v>
      </c>
      <c r="U3094">
        <f t="shared" si="248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9"/>
        <v>53.53</v>
      </c>
      <c r="Q3095" s="10" t="s">
        <v>8309</v>
      </c>
      <c r="R3095" t="s">
        <v>8310</v>
      </c>
      <c r="S3095" s="16">
        <f t="shared" si="246"/>
        <v>41760.909039351849</v>
      </c>
      <c r="T3095" s="16">
        <f t="shared" si="247"/>
        <v>41791.165972222225</v>
      </c>
      <c r="U3095">
        <f t="shared" si="248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9"/>
        <v>25</v>
      </c>
      <c r="Q3096" s="10" t="s">
        <v>8309</v>
      </c>
      <c r="R3096" t="s">
        <v>8310</v>
      </c>
      <c r="S3096" s="16">
        <f t="shared" si="246"/>
        <v>42207.795787037037</v>
      </c>
      <c r="T3096" s="16">
        <f t="shared" si="247"/>
        <v>42267.795787037037</v>
      </c>
      <c r="U3096">
        <f t="shared" si="248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9"/>
        <v>50</v>
      </c>
      <c r="Q3097" s="10" t="s">
        <v>8309</v>
      </c>
      <c r="R3097" t="s">
        <v>8310</v>
      </c>
      <c r="S3097" s="16">
        <f t="shared" si="246"/>
        <v>42523.025231481486</v>
      </c>
      <c r="T3097" s="16">
        <f t="shared" si="247"/>
        <v>42583.025231481486</v>
      </c>
      <c r="U3097">
        <f t="shared" si="248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9"/>
        <v>56.79</v>
      </c>
      <c r="Q3098" s="10" t="s">
        <v>8309</v>
      </c>
      <c r="R3098" t="s">
        <v>8310</v>
      </c>
      <c r="S3098" s="16">
        <f t="shared" si="246"/>
        <v>42114.825532407413</v>
      </c>
      <c r="T3098" s="16">
        <f t="shared" si="247"/>
        <v>42144.825532407413</v>
      </c>
      <c r="U3098">
        <f t="shared" si="248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9"/>
        <v>40.83</v>
      </c>
      <c r="Q3099" s="10" t="s">
        <v>8309</v>
      </c>
      <c r="R3099" t="s">
        <v>8310</v>
      </c>
      <c r="S3099" s="16">
        <f t="shared" si="246"/>
        <v>42629.503483796296</v>
      </c>
      <c r="T3099" s="16">
        <f t="shared" si="247"/>
        <v>42650.583333333328</v>
      </c>
      <c r="U3099">
        <f t="shared" si="248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9"/>
        <v>65.11</v>
      </c>
      <c r="Q3100" s="10" t="s">
        <v>8309</v>
      </c>
      <c r="R3100" t="s">
        <v>8310</v>
      </c>
      <c r="S3100" s="16">
        <f t="shared" si="246"/>
        <v>42359.792233796295</v>
      </c>
      <c r="T3100" s="16">
        <f t="shared" si="247"/>
        <v>42408.01180555555</v>
      </c>
      <c r="U3100">
        <f t="shared" si="248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9"/>
        <v>55.6</v>
      </c>
      <c r="Q3101" s="10" t="s">
        <v>8309</v>
      </c>
      <c r="R3101" t="s">
        <v>8310</v>
      </c>
      <c r="S3101" s="16">
        <f t="shared" si="246"/>
        <v>42382.189710648148</v>
      </c>
      <c r="T3101" s="16">
        <f t="shared" si="247"/>
        <v>42412.189710648148</v>
      </c>
      <c r="U3101">
        <f t="shared" si="248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9"/>
        <v>140.54</v>
      </c>
      <c r="Q3102" s="10" t="s">
        <v>8309</v>
      </c>
      <c r="R3102" t="s">
        <v>8310</v>
      </c>
      <c r="S3102" s="16">
        <f t="shared" si="246"/>
        <v>41902.622395833336</v>
      </c>
      <c r="T3102" s="16">
        <f t="shared" si="247"/>
        <v>41932.622395833336</v>
      </c>
      <c r="U3102">
        <f t="shared" si="248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9"/>
        <v>25</v>
      </c>
      <c r="Q3103" s="10" t="s">
        <v>8309</v>
      </c>
      <c r="R3103" t="s">
        <v>8310</v>
      </c>
      <c r="S3103" s="16">
        <f t="shared" si="246"/>
        <v>42171.383530092593</v>
      </c>
      <c r="T3103" s="16">
        <f t="shared" si="247"/>
        <v>42201.330555555556</v>
      </c>
      <c r="U3103">
        <f t="shared" si="248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9"/>
        <v>69.53</v>
      </c>
      <c r="Q3104" s="10" t="s">
        <v>8309</v>
      </c>
      <c r="R3104" t="s">
        <v>8310</v>
      </c>
      <c r="S3104" s="16">
        <f t="shared" si="246"/>
        <v>42555.340486111112</v>
      </c>
      <c r="T3104" s="16">
        <f t="shared" si="247"/>
        <v>42605.340486111112</v>
      </c>
      <c r="U3104">
        <f t="shared" si="248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9"/>
        <v>5.5</v>
      </c>
      <c r="Q3105" s="10" t="s">
        <v>8309</v>
      </c>
      <c r="R3105" t="s">
        <v>8310</v>
      </c>
      <c r="S3105" s="16">
        <f t="shared" si="246"/>
        <v>42107.156319444446</v>
      </c>
      <c r="T3105" s="16">
        <f t="shared" si="247"/>
        <v>42167.156319444446</v>
      </c>
      <c r="U3105">
        <f t="shared" si="248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9"/>
        <v>237</v>
      </c>
      <c r="Q3106" s="10" t="s">
        <v>8309</v>
      </c>
      <c r="R3106" t="s">
        <v>8310</v>
      </c>
      <c r="S3106" s="16">
        <f t="shared" si="246"/>
        <v>42006.908692129626</v>
      </c>
      <c r="T3106" s="16">
        <f t="shared" si="247"/>
        <v>42038.083333333328</v>
      </c>
      <c r="U3106">
        <f t="shared" si="248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9"/>
        <v>79.87</v>
      </c>
      <c r="Q3107" s="10" t="s">
        <v>8309</v>
      </c>
      <c r="R3107" t="s">
        <v>8310</v>
      </c>
      <c r="S3107" s="16">
        <f t="shared" si="246"/>
        <v>41876.718935185185</v>
      </c>
      <c r="T3107" s="16">
        <f t="shared" si="247"/>
        <v>41931.208333333336</v>
      </c>
      <c r="U3107">
        <f t="shared" si="248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9"/>
        <v>10.25</v>
      </c>
      <c r="Q3108" s="10" t="s">
        <v>8309</v>
      </c>
      <c r="R3108" t="s">
        <v>8310</v>
      </c>
      <c r="S3108" s="16">
        <f t="shared" si="246"/>
        <v>42241.429120370376</v>
      </c>
      <c r="T3108" s="16">
        <f t="shared" si="247"/>
        <v>42263.916666666672</v>
      </c>
      <c r="U3108">
        <f t="shared" si="248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9"/>
        <v>272.58999999999997</v>
      </c>
      <c r="Q3109" s="10" t="s">
        <v>8309</v>
      </c>
      <c r="R3109" t="s">
        <v>8310</v>
      </c>
      <c r="S3109" s="16">
        <f t="shared" si="246"/>
        <v>42128.814247685179</v>
      </c>
      <c r="T3109" s="16">
        <f t="shared" si="247"/>
        <v>42135.814247685179</v>
      </c>
      <c r="U3109">
        <f t="shared" si="248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9"/>
        <v>13</v>
      </c>
      <c r="Q3110" s="10" t="s">
        <v>8309</v>
      </c>
      <c r="R3110" t="s">
        <v>8310</v>
      </c>
      <c r="S3110" s="16">
        <f t="shared" si="246"/>
        <v>42062.680486111116</v>
      </c>
      <c r="T3110" s="16">
        <f t="shared" si="247"/>
        <v>42122.638819444444</v>
      </c>
      <c r="U3110">
        <f t="shared" si="248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9"/>
        <v>58.18</v>
      </c>
      <c r="Q3111" s="10" t="s">
        <v>8309</v>
      </c>
      <c r="R3111" t="s">
        <v>8310</v>
      </c>
      <c r="S3111" s="16">
        <f t="shared" si="246"/>
        <v>41844.125115740739</v>
      </c>
      <c r="T3111" s="16">
        <f t="shared" si="247"/>
        <v>41879.125115740739</v>
      </c>
      <c r="U3111">
        <f t="shared" si="248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9"/>
        <v>10</v>
      </c>
      <c r="Q3112" s="10" t="s">
        <v>8309</v>
      </c>
      <c r="R3112" t="s">
        <v>8310</v>
      </c>
      <c r="S3112" s="16">
        <f t="shared" si="246"/>
        <v>42745.031469907408</v>
      </c>
      <c r="T3112" s="16">
        <f t="shared" si="247"/>
        <v>42785.031469907408</v>
      </c>
      <c r="U3112">
        <f t="shared" si="248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9"/>
        <v>70.11</v>
      </c>
      <c r="Q3113" s="10" t="s">
        <v>8309</v>
      </c>
      <c r="R3113" t="s">
        <v>8310</v>
      </c>
      <c r="S3113" s="16">
        <f t="shared" si="246"/>
        <v>41885.595138888886</v>
      </c>
      <c r="T3113" s="16">
        <f t="shared" si="247"/>
        <v>41916.595138888886</v>
      </c>
      <c r="U3113">
        <f t="shared" si="248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9"/>
        <v>57.89</v>
      </c>
      <c r="Q3114" s="10" t="s">
        <v>8309</v>
      </c>
      <c r="R3114" t="s">
        <v>8310</v>
      </c>
      <c r="S3114" s="16">
        <f t="shared" si="246"/>
        <v>42615.121921296297</v>
      </c>
      <c r="T3114" s="16">
        <f t="shared" si="247"/>
        <v>42675.121921296297</v>
      </c>
      <c r="U3114">
        <f t="shared" si="248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9"/>
        <v>125.27</v>
      </c>
      <c r="Q3115" s="10" t="s">
        <v>8309</v>
      </c>
      <c r="R3115" t="s">
        <v>8310</v>
      </c>
      <c r="S3115" s="16">
        <f t="shared" si="246"/>
        <v>42081.731273148151</v>
      </c>
      <c r="T3115" s="16">
        <f t="shared" si="247"/>
        <v>42111.731273148151</v>
      </c>
      <c r="U3115">
        <f t="shared" si="248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t="s">
        <v>8308</v>
      </c>
      <c r="Q3116" s="10" t="s">
        <v>8309</v>
      </c>
      <c r="R3116" t="s">
        <v>8310</v>
      </c>
      <c r="S3116" s="16">
        <f t="shared" si="246"/>
        <v>41843.632523148146</v>
      </c>
      <c r="T3116" s="16">
        <f t="shared" si="247"/>
        <v>41903.632523148146</v>
      </c>
      <c r="U3116">
        <f t="shared" si="248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ref="P3117:P3126" si="250">IFERROR(ROUND(E3117/L3117,2),0)</f>
        <v>300</v>
      </c>
      <c r="Q3117" s="10" t="s">
        <v>8309</v>
      </c>
      <c r="R3117" t="s">
        <v>8310</v>
      </c>
      <c r="S3117" s="16">
        <f t="shared" si="246"/>
        <v>42496.447071759263</v>
      </c>
      <c r="T3117" s="16">
        <f t="shared" si="247"/>
        <v>42526.447071759263</v>
      </c>
      <c r="U3117">
        <f t="shared" si="248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50"/>
        <v>43</v>
      </c>
      <c r="Q3118" s="10" t="s">
        <v>8309</v>
      </c>
      <c r="R3118" t="s">
        <v>8310</v>
      </c>
      <c r="S3118" s="16">
        <f t="shared" si="246"/>
        <v>42081.515335648146</v>
      </c>
      <c r="T3118" s="16">
        <f t="shared" si="247"/>
        <v>42095.515335648146</v>
      </c>
      <c r="U3118">
        <f t="shared" si="248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50"/>
        <v>1</v>
      </c>
      <c r="Q3119" s="10" t="s">
        <v>8309</v>
      </c>
      <c r="R3119" t="s">
        <v>8310</v>
      </c>
      <c r="S3119" s="16">
        <f t="shared" si="246"/>
        <v>42509.374537037031</v>
      </c>
      <c r="T3119" s="16">
        <f t="shared" si="247"/>
        <v>42517.55</v>
      </c>
      <c r="U3119">
        <f t="shared" si="248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50"/>
        <v>775</v>
      </c>
      <c r="Q3120" s="10" t="s">
        <v>8309</v>
      </c>
      <c r="R3120" t="s">
        <v>8310</v>
      </c>
      <c r="S3120" s="16">
        <f t="shared" si="246"/>
        <v>42534.649571759262</v>
      </c>
      <c r="T3120" s="16">
        <f t="shared" si="247"/>
        <v>42553.649571759262</v>
      </c>
      <c r="U3120">
        <f t="shared" si="248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50"/>
        <v>5</v>
      </c>
      <c r="Q3121" s="10" t="s">
        <v>8309</v>
      </c>
      <c r="R3121" t="s">
        <v>8310</v>
      </c>
      <c r="S3121" s="16">
        <f t="shared" si="246"/>
        <v>42060.04550925926</v>
      </c>
      <c r="T3121" s="16">
        <f t="shared" si="247"/>
        <v>42090.003842592589</v>
      </c>
      <c r="U3121">
        <f t="shared" si="248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50"/>
        <v>12.8</v>
      </c>
      <c r="Q3122" s="10" t="s">
        <v>8309</v>
      </c>
      <c r="R3122" t="s">
        <v>8310</v>
      </c>
      <c r="S3122" s="16">
        <f t="shared" si="246"/>
        <v>42435.942083333335</v>
      </c>
      <c r="T3122" s="16">
        <f t="shared" si="247"/>
        <v>42495.900416666671</v>
      </c>
      <c r="U3122">
        <f t="shared" si="248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50"/>
        <v>10</v>
      </c>
      <c r="Q3123" s="10" t="s">
        <v>8309</v>
      </c>
      <c r="R3123" t="s">
        <v>8310</v>
      </c>
      <c r="S3123" s="16">
        <f t="shared" si="246"/>
        <v>41848.679803240739</v>
      </c>
      <c r="T3123" s="16">
        <f t="shared" si="247"/>
        <v>41908.679803240739</v>
      </c>
      <c r="U3123">
        <f t="shared" si="248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50"/>
        <v>58</v>
      </c>
      <c r="Q3124" s="10" t="s">
        <v>8309</v>
      </c>
      <c r="R3124" t="s">
        <v>8310</v>
      </c>
      <c r="S3124" s="16">
        <f t="shared" si="246"/>
        <v>42678.932083333333</v>
      </c>
      <c r="T3124" s="16">
        <f t="shared" si="247"/>
        <v>42683.973750000005</v>
      </c>
      <c r="U3124">
        <f t="shared" si="248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50"/>
        <v>244.8</v>
      </c>
      <c r="Q3125" s="10" t="s">
        <v>8309</v>
      </c>
      <c r="R3125" t="s">
        <v>8310</v>
      </c>
      <c r="S3125" s="16">
        <f t="shared" si="246"/>
        <v>42530.993032407408</v>
      </c>
      <c r="T3125" s="16">
        <f t="shared" si="247"/>
        <v>42560.993032407408</v>
      </c>
      <c r="U3125">
        <f t="shared" si="248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50"/>
        <v>6.5</v>
      </c>
      <c r="Q3126" s="10" t="s">
        <v>8309</v>
      </c>
      <c r="R3126" t="s">
        <v>8310</v>
      </c>
      <c r="S3126" s="16">
        <f t="shared" si="246"/>
        <v>41977.780104166668</v>
      </c>
      <c r="T3126" s="16">
        <f t="shared" si="247"/>
        <v>42037.780104166668</v>
      </c>
      <c r="U3126">
        <f t="shared" si="248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t="s">
        <v>8308</v>
      </c>
      <c r="Q3127" s="10" t="s">
        <v>8309</v>
      </c>
      <c r="R3127" t="s">
        <v>8310</v>
      </c>
      <c r="S3127" s="16">
        <f t="shared" si="246"/>
        <v>42346.20685185185</v>
      </c>
      <c r="T3127" s="16">
        <f t="shared" si="247"/>
        <v>42376.20685185185</v>
      </c>
      <c r="U3127">
        <f t="shared" si="248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>IFERROR(ROUND(E3128/L3128,2),0)</f>
        <v>61.18</v>
      </c>
      <c r="Q3128" s="10" t="s">
        <v>8309</v>
      </c>
      <c r="R3128" t="s">
        <v>8310</v>
      </c>
      <c r="S3128" s="16">
        <f t="shared" si="246"/>
        <v>42427.01807870371</v>
      </c>
      <c r="T3128" s="16">
        <f t="shared" si="247"/>
        <v>42456.976412037038</v>
      </c>
      <c r="U3128">
        <f t="shared" si="248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t="s">
        <v>8308</v>
      </c>
      <c r="Q3129" s="10" t="s">
        <v>8309</v>
      </c>
      <c r="R3129" t="s">
        <v>8310</v>
      </c>
      <c r="S3129" s="16">
        <f t="shared" si="246"/>
        <v>42034.856817129628</v>
      </c>
      <c r="T3129" s="16">
        <f t="shared" si="247"/>
        <v>42064.856817129628</v>
      </c>
      <c r="U3129">
        <f t="shared" si="248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ref="P3130:P3139" si="251">IFERROR(ROUND(E3130/L3130,2),0)</f>
        <v>139.24</v>
      </c>
      <c r="Q3130" s="10" t="s">
        <v>8309</v>
      </c>
      <c r="R3130" t="s">
        <v>8311</v>
      </c>
      <c r="S3130" s="16">
        <f t="shared" si="246"/>
        <v>42780.825706018513</v>
      </c>
      <c r="T3130" s="16">
        <f t="shared" si="247"/>
        <v>42810.784039351856</v>
      </c>
      <c r="U3130">
        <f t="shared" si="248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51"/>
        <v>10</v>
      </c>
      <c r="Q3131" s="10" t="s">
        <v>8309</v>
      </c>
      <c r="R3131" t="s">
        <v>8311</v>
      </c>
      <c r="S3131" s="16">
        <f t="shared" si="246"/>
        <v>42803.842812499999</v>
      </c>
      <c r="T3131" s="16">
        <f t="shared" si="247"/>
        <v>42843.801145833335</v>
      </c>
      <c r="U3131">
        <f t="shared" si="248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51"/>
        <v>93.75</v>
      </c>
      <c r="Q3132" s="10" t="s">
        <v>8309</v>
      </c>
      <c r="R3132" t="s">
        <v>8311</v>
      </c>
      <c r="S3132" s="16">
        <f t="shared" si="246"/>
        <v>42808.640231481477</v>
      </c>
      <c r="T3132" s="16">
        <f t="shared" si="247"/>
        <v>42839.207638888889</v>
      </c>
      <c r="U3132">
        <f t="shared" si="248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51"/>
        <v>53.75</v>
      </c>
      <c r="Q3133" s="10" t="s">
        <v>8309</v>
      </c>
      <c r="R3133" t="s">
        <v>8311</v>
      </c>
      <c r="S3133" s="16">
        <f t="shared" si="246"/>
        <v>42803.579224537039</v>
      </c>
      <c r="T3133" s="16">
        <f t="shared" si="247"/>
        <v>42833.537557870368</v>
      </c>
      <c r="U3133">
        <f t="shared" si="248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51"/>
        <v>10</v>
      </c>
      <c r="Q3134" s="10" t="s">
        <v>8309</v>
      </c>
      <c r="R3134" t="s">
        <v>8311</v>
      </c>
      <c r="S3134" s="16">
        <f t="shared" si="246"/>
        <v>42786.350231481483</v>
      </c>
      <c r="T3134" s="16">
        <f t="shared" si="247"/>
        <v>42846.308564814812</v>
      </c>
      <c r="U3134">
        <f t="shared" si="248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51"/>
        <v>33.75</v>
      </c>
      <c r="Q3135" s="10" t="s">
        <v>8309</v>
      </c>
      <c r="R3135" t="s">
        <v>8311</v>
      </c>
      <c r="S3135" s="16">
        <f t="shared" si="246"/>
        <v>42788.565208333333</v>
      </c>
      <c r="T3135" s="16">
        <f t="shared" si="247"/>
        <v>42818.523541666669</v>
      </c>
      <c r="U3135">
        <f t="shared" si="248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51"/>
        <v>18.75</v>
      </c>
      <c r="Q3136" s="10" t="s">
        <v>8309</v>
      </c>
      <c r="R3136" t="s">
        <v>8311</v>
      </c>
      <c r="S3136" s="16">
        <f t="shared" si="246"/>
        <v>42800.720127314817</v>
      </c>
      <c r="T3136" s="16">
        <f t="shared" si="247"/>
        <v>42821.678460648152</v>
      </c>
      <c r="U3136">
        <f t="shared" si="248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51"/>
        <v>23.14</v>
      </c>
      <c r="Q3137" s="10" t="s">
        <v>8309</v>
      </c>
      <c r="R3137" t="s">
        <v>8311</v>
      </c>
      <c r="S3137" s="16">
        <f t="shared" si="246"/>
        <v>42807.151863425926</v>
      </c>
      <c r="T3137" s="16">
        <f t="shared" si="247"/>
        <v>42829.151863425926</v>
      </c>
      <c r="U3137">
        <f t="shared" si="248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2">ROUND(E3138/D3138*100,0)</f>
        <v>128</v>
      </c>
      <c r="P3138">
        <f t="shared" si="251"/>
        <v>29.05</v>
      </c>
      <c r="Q3138" s="10" t="s">
        <v>8309</v>
      </c>
      <c r="R3138" t="s">
        <v>8311</v>
      </c>
      <c r="S3138" s="16">
        <f t="shared" ref="S3138:S3201" si="253">(((J3138/60)/60)/24)+DATE(1970,1,1)</f>
        <v>42789.462430555555</v>
      </c>
      <c r="T3138" s="16">
        <f t="shared" ref="T3138:T3201" si="254">(((I3138/60)/60)/24)+DATE(1970,1,1)</f>
        <v>42825.957638888889</v>
      </c>
      <c r="U3138">
        <f t="shared" ref="U3138:U3201" si="255">YEAR(S3138)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2"/>
        <v>3</v>
      </c>
      <c r="P3139">
        <f t="shared" si="251"/>
        <v>50</v>
      </c>
      <c r="Q3139" s="10" t="s">
        <v>8309</v>
      </c>
      <c r="R3139" t="s">
        <v>8311</v>
      </c>
      <c r="S3139" s="16">
        <f t="shared" si="253"/>
        <v>42807.885057870371</v>
      </c>
      <c r="T3139" s="16">
        <f t="shared" si="254"/>
        <v>42858.8</v>
      </c>
      <c r="U3139">
        <f t="shared" si="255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2"/>
        <v>0</v>
      </c>
      <c r="P3140" t="s">
        <v>8308</v>
      </c>
      <c r="Q3140" s="10" t="s">
        <v>8309</v>
      </c>
      <c r="R3140" t="s">
        <v>8311</v>
      </c>
      <c r="S3140" s="16">
        <f t="shared" si="253"/>
        <v>42809.645914351851</v>
      </c>
      <c r="T3140" s="16">
        <f t="shared" si="254"/>
        <v>42828.645914351851</v>
      </c>
      <c r="U3140">
        <f t="shared" si="255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2"/>
        <v>5</v>
      </c>
      <c r="P3141">
        <f>IFERROR(ROUND(E3141/L3141,2),0)</f>
        <v>450</v>
      </c>
      <c r="Q3141" s="10" t="s">
        <v>8309</v>
      </c>
      <c r="R3141" t="s">
        <v>8311</v>
      </c>
      <c r="S3141" s="16">
        <f t="shared" si="253"/>
        <v>42785.270370370374</v>
      </c>
      <c r="T3141" s="16">
        <f t="shared" si="254"/>
        <v>42819.189583333333</v>
      </c>
      <c r="U3141">
        <f t="shared" si="255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2"/>
        <v>1</v>
      </c>
      <c r="P3142">
        <f>IFERROR(ROUND(E3142/L3142,2),0)</f>
        <v>24</v>
      </c>
      <c r="Q3142" s="10" t="s">
        <v>8309</v>
      </c>
      <c r="R3142" t="s">
        <v>8311</v>
      </c>
      <c r="S3142" s="16">
        <f t="shared" si="253"/>
        <v>42802.718784722223</v>
      </c>
      <c r="T3142" s="16">
        <f t="shared" si="254"/>
        <v>42832.677118055552</v>
      </c>
      <c r="U3142">
        <f t="shared" si="255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2"/>
        <v>52</v>
      </c>
      <c r="P3143">
        <f>IFERROR(ROUND(E3143/L3143,2),0)</f>
        <v>32.25</v>
      </c>
      <c r="Q3143" s="10" t="s">
        <v>8309</v>
      </c>
      <c r="R3143" t="s">
        <v>8311</v>
      </c>
      <c r="S3143" s="16">
        <f t="shared" si="253"/>
        <v>42800.753333333334</v>
      </c>
      <c r="T3143" s="16">
        <f t="shared" si="254"/>
        <v>42841.833333333328</v>
      </c>
      <c r="U3143">
        <f t="shared" si="255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2"/>
        <v>2</v>
      </c>
      <c r="P3144">
        <f>IFERROR(ROUND(E3144/L3144,2),0)</f>
        <v>15</v>
      </c>
      <c r="Q3144" s="10" t="s">
        <v>8309</v>
      </c>
      <c r="R3144" t="s">
        <v>8311</v>
      </c>
      <c r="S3144" s="16">
        <f t="shared" si="253"/>
        <v>42783.513182870374</v>
      </c>
      <c r="T3144" s="16">
        <f t="shared" si="254"/>
        <v>42813.471516203703</v>
      </c>
      <c r="U3144">
        <f t="shared" si="255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2"/>
        <v>0</v>
      </c>
      <c r="P3145" t="s">
        <v>8308</v>
      </c>
      <c r="Q3145" s="10" t="s">
        <v>8309</v>
      </c>
      <c r="R3145" t="s">
        <v>8311</v>
      </c>
      <c r="S3145" s="16">
        <f t="shared" si="253"/>
        <v>42808.358287037037</v>
      </c>
      <c r="T3145" s="16">
        <f t="shared" si="254"/>
        <v>42834.358287037037</v>
      </c>
      <c r="U3145">
        <f t="shared" si="255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2"/>
        <v>75</v>
      </c>
      <c r="P3146">
        <f>IFERROR(ROUND(E3146/L3146,2),0)</f>
        <v>251.33</v>
      </c>
      <c r="Q3146" s="10" t="s">
        <v>8309</v>
      </c>
      <c r="R3146" t="s">
        <v>8311</v>
      </c>
      <c r="S3146" s="16">
        <f t="shared" si="253"/>
        <v>42796.538275462968</v>
      </c>
      <c r="T3146" s="16">
        <f t="shared" si="254"/>
        <v>42813.25</v>
      </c>
      <c r="U3146">
        <f t="shared" si="255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2"/>
        <v>0</v>
      </c>
      <c r="P3147" t="s">
        <v>8308</v>
      </c>
      <c r="Q3147" s="10" t="s">
        <v>8309</v>
      </c>
      <c r="R3147" t="s">
        <v>8311</v>
      </c>
      <c r="S3147" s="16">
        <f t="shared" si="253"/>
        <v>42762.040902777779</v>
      </c>
      <c r="T3147" s="16">
        <f t="shared" si="254"/>
        <v>42821.999236111107</v>
      </c>
      <c r="U3147">
        <f t="shared" si="255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2"/>
        <v>11</v>
      </c>
      <c r="P3148">
        <f t="shared" ref="P3148:P3191" si="256">IFERROR(ROUND(E3148/L3148,2),0)</f>
        <v>437.5</v>
      </c>
      <c r="Q3148" s="10" t="s">
        <v>8309</v>
      </c>
      <c r="R3148" t="s">
        <v>8311</v>
      </c>
      <c r="S3148" s="16">
        <f t="shared" si="253"/>
        <v>42796.682476851856</v>
      </c>
      <c r="T3148" s="16">
        <f t="shared" si="254"/>
        <v>42841.640810185185</v>
      </c>
      <c r="U3148">
        <f t="shared" si="255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2"/>
        <v>118</v>
      </c>
      <c r="P3149">
        <f t="shared" si="256"/>
        <v>110.35</v>
      </c>
      <c r="Q3149" s="10" t="s">
        <v>8309</v>
      </c>
      <c r="R3149" t="s">
        <v>8311</v>
      </c>
      <c r="S3149" s="16">
        <f t="shared" si="253"/>
        <v>41909.969386574077</v>
      </c>
      <c r="T3149" s="16">
        <f t="shared" si="254"/>
        <v>41950.011053240742</v>
      </c>
      <c r="U3149">
        <f t="shared" si="255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2"/>
        <v>131</v>
      </c>
      <c r="P3150">
        <f t="shared" si="256"/>
        <v>41.42</v>
      </c>
      <c r="Q3150" s="10" t="s">
        <v>8309</v>
      </c>
      <c r="R3150" t="s">
        <v>8311</v>
      </c>
      <c r="S3150" s="16">
        <f t="shared" si="253"/>
        <v>41891.665324074071</v>
      </c>
      <c r="T3150" s="16">
        <f t="shared" si="254"/>
        <v>41913.166666666664</v>
      </c>
      <c r="U3150">
        <f t="shared" si="255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2"/>
        <v>104</v>
      </c>
      <c r="P3151">
        <f t="shared" si="256"/>
        <v>52</v>
      </c>
      <c r="Q3151" s="10" t="s">
        <v>8309</v>
      </c>
      <c r="R3151" t="s">
        <v>8311</v>
      </c>
      <c r="S3151" s="16">
        <f t="shared" si="253"/>
        <v>41226.017361111109</v>
      </c>
      <c r="T3151" s="16">
        <f t="shared" si="254"/>
        <v>41250.083333333336</v>
      </c>
      <c r="U3151">
        <f t="shared" si="255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2"/>
        <v>101</v>
      </c>
      <c r="P3152">
        <f t="shared" si="256"/>
        <v>33.99</v>
      </c>
      <c r="Q3152" s="10" t="s">
        <v>8309</v>
      </c>
      <c r="R3152" t="s">
        <v>8311</v>
      </c>
      <c r="S3152" s="16">
        <f t="shared" si="253"/>
        <v>40478.263923611114</v>
      </c>
      <c r="T3152" s="16">
        <f t="shared" si="254"/>
        <v>40568.166666666664</v>
      </c>
      <c r="U3152">
        <f t="shared" si="255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2"/>
        <v>100</v>
      </c>
      <c r="P3153">
        <f t="shared" si="256"/>
        <v>103.35</v>
      </c>
      <c r="Q3153" s="10" t="s">
        <v>8309</v>
      </c>
      <c r="R3153" t="s">
        <v>8311</v>
      </c>
      <c r="S3153" s="16">
        <f t="shared" si="253"/>
        <v>41862.83997685185</v>
      </c>
      <c r="T3153" s="16">
        <f t="shared" si="254"/>
        <v>41892.83997685185</v>
      </c>
      <c r="U3153">
        <f t="shared" si="255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2"/>
        <v>106</v>
      </c>
      <c r="P3154">
        <f t="shared" si="256"/>
        <v>34.79</v>
      </c>
      <c r="Q3154" s="10" t="s">
        <v>8309</v>
      </c>
      <c r="R3154" t="s">
        <v>8311</v>
      </c>
      <c r="S3154" s="16">
        <f t="shared" si="253"/>
        <v>41550.867673611108</v>
      </c>
      <c r="T3154" s="16">
        <f t="shared" si="254"/>
        <v>41580.867673611108</v>
      </c>
      <c r="U3154">
        <f t="shared" si="255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2"/>
        <v>336</v>
      </c>
      <c r="P3155">
        <f t="shared" si="256"/>
        <v>41.77</v>
      </c>
      <c r="Q3155" s="10" t="s">
        <v>8309</v>
      </c>
      <c r="R3155" t="s">
        <v>8311</v>
      </c>
      <c r="S3155" s="16">
        <f t="shared" si="253"/>
        <v>40633.154363425929</v>
      </c>
      <c r="T3155" s="16">
        <f t="shared" si="254"/>
        <v>40664.207638888889</v>
      </c>
      <c r="U3155">
        <f t="shared" si="255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2"/>
        <v>113</v>
      </c>
      <c r="P3156">
        <f t="shared" si="256"/>
        <v>64.27</v>
      </c>
      <c r="Q3156" s="10" t="s">
        <v>8309</v>
      </c>
      <c r="R3156" t="s">
        <v>8311</v>
      </c>
      <c r="S3156" s="16">
        <f t="shared" si="253"/>
        <v>40970.875671296293</v>
      </c>
      <c r="T3156" s="16">
        <f t="shared" si="254"/>
        <v>41000.834004629629</v>
      </c>
      <c r="U3156">
        <f t="shared" si="255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2"/>
        <v>189</v>
      </c>
      <c r="P3157">
        <f t="shared" si="256"/>
        <v>31.21</v>
      </c>
      <c r="Q3157" s="10" t="s">
        <v>8309</v>
      </c>
      <c r="R3157" t="s">
        <v>8311</v>
      </c>
      <c r="S3157" s="16">
        <f t="shared" si="253"/>
        <v>41233.499131944445</v>
      </c>
      <c r="T3157" s="16">
        <f t="shared" si="254"/>
        <v>41263.499131944445</v>
      </c>
      <c r="U3157">
        <f t="shared" si="255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2"/>
        <v>102</v>
      </c>
      <c r="P3158">
        <f t="shared" si="256"/>
        <v>62.92</v>
      </c>
      <c r="Q3158" s="10" t="s">
        <v>8309</v>
      </c>
      <c r="R3158" t="s">
        <v>8311</v>
      </c>
      <c r="S3158" s="16">
        <f t="shared" si="253"/>
        <v>41026.953055555554</v>
      </c>
      <c r="T3158" s="16">
        <f t="shared" si="254"/>
        <v>41061.953055555554</v>
      </c>
      <c r="U3158">
        <f t="shared" si="255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2"/>
        <v>101</v>
      </c>
      <c r="P3159">
        <f t="shared" si="256"/>
        <v>98.54</v>
      </c>
      <c r="Q3159" s="10" t="s">
        <v>8309</v>
      </c>
      <c r="R3159" t="s">
        <v>8311</v>
      </c>
      <c r="S3159" s="16">
        <f t="shared" si="253"/>
        <v>41829.788252314815</v>
      </c>
      <c r="T3159" s="16">
        <f t="shared" si="254"/>
        <v>41839.208333333336</v>
      </c>
      <c r="U3159">
        <f t="shared" si="255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2"/>
        <v>114</v>
      </c>
      <c r="P3160">
        <f t="shared" si="256"/>
        <v>82.61</v>
      </c>
      <c r="Q3160" s="10" t="s">
        <v>8309</v>
      </c>
      <c r="R3160" t="s">
        <v>8311</v>
      </c>
      <c r="S3160" s="16">
        <f t="shared" si="253"/>
        <v>41447.839722222219</v>
      </c>
      <c r="T3160" s="16">
        <f t="shared" si="254"/>
        <v>41477.839722222219</v>
      </c>
      <c r="U3160">
        <f t="shared" si="255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2"/>
        <v>133</v>
      </c>
      <c r="P3161">
        <f t="shared" si="256"/>
        <v>38.5</v>
      </c>
      <c r="Q3161" s="10" t="s">
        <v>8309</v>
      </c>
      <c r="R3161" t="s">
        <v>8311</v>
      </c>
      <c r="S3161" s="16">
        <f t="shared" si="253"/>
        <v>40884.066678240742</v>
      </c>
      <c r="T3161" s="16">
        <f t="shared" si="254"/>
        <v>40926.958333333336</v>
      </c>
      <c r="U3161">
        <f t="shared" si="255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2"/>
        <v>102</v>
      </c>
      <c r="P3162">
        <f t="shared" si="256"/>
        <v>80.16</v>
      </c>
      <c r="Q3162" s="10" t="s">
        <v>8309</v>
      </c>
      <c r="R3162" t="s">
        <v>8311</v>
      </c>
      <c r="S3162" s="16">
        <f t="shared" si="253"/>
        <v>41841.26489583333</v>
      </c>
      <c r="T3162" s="16">
        <f t="shared" si="254"/>
        <v>41864.207638888889</v>
      </c>
      <c r="U3162">
        <f t="shared" si="255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2"/>
        <v>105</v>
      </c>
      <c r="P3163">
        <f t="shared" si="256"/>
        <v>28.41</v>
      </c>
      <c r="Q3163" s="10" t="s">
        <v>8309</v>
      </c>
      <c r="R3163" t="s">
        <v>8311</v>
      </c>
      <c r="S3163" s="16">
        <f t="shared" si="253"/>
        <v>41897.536134259259</v>
      </c>
      <c r="T3163" s="16">
        <f t="shared" si="254"/>
        <v>41927.536134259259</v>
      </c>
      <c r="U3163">
        <f t="shared" si="255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2"/>
        <v>127</v>
      </c>
      <c r="P3164">
        <f t="shared" si="256"/>
        <v>80.73</v>
      </c>
      <c r="Q3164" s="10" t="s">
        <v>8309</v>
      </c>
      <c r="R3164" t="s">
        <v>8311</v>
      </c>
      <c r="S3164" s="16">
        <f t="shared" si="253"/>
        <v>41799.685902777775</v>
      </c>
      <c r="T3164" s="16">
        <f t="shared" si="254"/>
        <v>41827.083333333336</v>
      </c>
      <c r="U3164">
        <f t="shared" si="255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2"/>
        <v>111</v>
      </c>
      <c r="P3165">
        <f t="shared" si="256"/>
        <v>200.69</v>
      </c>
      <c r="Q3165" s="10" t="s">
        <v>8309</v>
      </c>
      <c r="R3165" t="s">
        <v>8311</v>
      </c>
      <c r="S3165" s="16">
        <f t="shared" si="253"/>
        <v>41775.753761574073</v>
      </c>
      <c r="T3165" s="16">
        <f t="shared" si="254"/>
        <v>41805.753761574073</v>
      </c>
      <c r="U3165">
        <f t="shared" si="255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2"/>
        <v>107</v>
      </c>
      <c r="P3166">
        <f t="shared" si="256"/>
        <v>37.590000000000003</v>
      </c>
      <c r="Q3166" s="10" t="s">
        <v>8309</v>
      </c>
      <c r="R3166" t="s">
        <v>8311</v>
      </c>
      <c r="S3166" s="16">
        <f t="shared" si="253"/>
        <v>41766.80572916667</v>
      </c>
      <c r="T3166" s="16">
        <f t="shared" si="254"/>
        <v>41799.80572916667</v>
      </c>
      <c r="U3166">
        <f t="shared" si="255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2"/>
        <v>163</v>
      </c>
      <c r="P3167">
        <f t="shared" si="256"/>
        <v>58.1</v>
      </c>
      <c r="Q3167" s="10" t="s">
        <v>8309</v>
      </c>
      <c r="R3167" t="s">
        <v>8311</v>
      </c>
      <c r="S3167" s="16">
        <f t="shared" si="253"/>
        <v>40644.159259259257</v>
      </c>
      <c r="T3167" s="16">
        <f t="shared" si="254"/>
        <v>40666.165972222225</v>
      </c>
      <c r="U3167">
        <f t="shared" si="255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2"/>
        <v>160</v>
      </c>
      <c r="P3168">
        <f t="shared" si="256"/>
        <v>60.3</v>
      </c>
      <c r="Q3168" s="10" t="s">
        <v>8309</v>
      </c>
      <c r="R3168" t="s">
        <v>8311</v>
      </c>
      <c r="S3168" s="16">
        <f t="shared" si="253"/>
        <v>41940.69158564815</v>
      </c>
      <c r="T3168" s="16">
        <f t="shared" si="254"/>
        <v>41969.332638888889</v>
      </c>
      <c r="U3168">
        <f t="shared" si="255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2"/>
        <v>116</v>
      </c>
      <c r="P3169">
        <f t="shared" si="256"/>
        <v>63.36</v>
      </c>
      <c r="Q3169" s="10" t="s">
        <v>8309</v>
      </c>
      <c r="R3169" t="s">
        <v>8311</v>
      </c>
      <c r="S3169" s="16">
        <f t="shared" si="253"/>
        <v>41839.175706018519</v>
      </c>
      <c r="T3169" s="16">
        <f t="shared" si="254"/>
        <v>41853.175706018519</v>
      </c>
      <c r="U3169">
        <f t="shared" si="255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2"/>
        <v>124</v>
      </c>
      <c r="P3170">
        <f t="shared" si="256"/>
        <v>50.9</v>
      </c>
      <c r="Q3170" s="10" t="s">
        <v>8309</v>
      </c>
      <c r="R3170" t="s">
        <v>8311</v>
      </c>
      <c r="S3170" s="16">
        <f t="shared" si="253"/>
        <v>41772.105937500004</v>
      </c>
      <c r="T3170" s="16">
        <f t="shared" si="254"/>
        <v>41803.916666666664</v>
      </c>
      <c r="U3170">
        <f t="shared" si="255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2"/>
        <v>103</v>
      </c>
      <c r="P3171">
        <f t="shared" si="256"/>
        <v>100.5</v>
      </c>
      <c r="Q3171" s="10" t="s">
        <v>8309</v>
      </c>
      <c r="R3171" t="s">
        <v>8311</v>
      </c>
      <c r="S3171" s="16">
        <f t="shared" si="253"/>
        <v>41591.737974537034</v>
      </c>
      <c r="T3171" s="16">
        <f t="shared" si="254"/>
        <v>41621.207638888889</v>
      </c>
      <c r="U3171">
        <f t="shared" si="255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2"/>
        <v>112</v>
      </c>
      <c r="P3172">
        <f t="shared" si="256"/>
        <v>31.62</v>
      </c>
      <c r="Q3172" s="10" t="s">
        <v>8309</v>
      </c>
      <c r="R3172" t="s">
        <v>8311</v>
      </c>
      <c r="S3172" s="16">
        <f t="shared" si="253"/>
        <v>41789.080370370371</v>
      </c>
      <c r="T3172" s="16">
        <f t="shared" si="254"/>
        <v>41822.166666666664</v>
      </c>
      <c r="U3172">
        <f t="shared" si="255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2"/>
        <v>109</v>
      </c>
      <c r="P3173">
        <f t="shared" si="256"/>
        <v>65.099999999999994</v>
      </c>
      <c r="Q3173" s="10" t="s">
        <v>8309</v>
      </c>
      <c r="R3173" t="s">
        <v>8311</v>
      </c>
      <c r="S3173" s="16">
        <f t="shared" si="253"/>
        <v>42466.608310185184</v>
      </c>
      <c r="T3173" s="16">
        <f t="shared" si="254"/>
        <v>42496.608310185184</v>
      </c>
      <c r="U3173">
        <f t="shared" si="255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2"/>
        <v>115</v>
      </c>
      <c r="P3174">
        <f t="shared" si="256"/>
        <v>79.31</v>
      </c>
      <c r="Q3174" s="10" t="s">
        <v>8309</v>
      </c>
      <c r="R3174" t="s">
        <v>8311</v>
      </c>
      <c r="S3174" s="16">
        <f t="shared" si="253"/>
        <v>40923.729953703703</v>
      </c>
      <c r="T3174" s="16">
        <f t="shared" si="254"/>
        <v>40953.729953703703</v>
      </c>
      <c r="U3174">
        <f t="shared" si="255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2"/>
        <v>103</v>
      </c>
      <c r="P3175">
        <f t="shared" si="256"/>
        <v>139.19</v>
      </c>
      <c r="Q3175" s="10" t="s">
        <v>8309</v>
      </c>
      <c r="R3175" t="s">
        <v>8311</v>
      </c>
      <c r="S3175" s="16">
        <f t="shared" si="253"/>
        <v>41878.878379629627</v>
      </c>
      <c r="T3175" s="16">
        <f t="shared" si="254"/>
        <v>41908.878379629627</v>
      </c>
      <c r="U3175">
        <f t="shared" si="255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2"/>
        <v>101</v>
      </c>
      <c r="P3176">
        <f t="shared" si="256"/>
        <v>131.91</v>
      </c>
      <c r="Q3176" s="10" t="s">
        <v>8309</v>
      </c>
      <c r="R3176" t="s">
        <v>8311</v>
      </c>
      <c r="S3176" s="16">
        <f t="shared" si="253"/>
        <v>41862.864675925928</v>
      </c>
      <c r="T3176" s="16">
        <f t="shared" si="254"/>
        <v>41876.864675925928</v>
      </c>
      <c r="U3176">
        <f t="shared" si="255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2"/>
        <v>110</v>
      </c>
      <c r="P3177">
        <f t="shared" si="256"/>
        <v>91.3</v>
      </c>
      <c r="Q3177" s="10" t="s">
        <v>8309</v>
      </c>
      <c r="R3177" t="s">
        <v>8311</v>
      </c>
      <c r="S3177" s="16">
        <f t="shared" si="253"/>
        <v>40531.886886574073</v>
      </c>
      <c r="T3177" s="16">
        <f t="shared" si="254"/>
        <v>40591.886886574073</v>
      </c>
      <c r="U3177">
        <f t="shared" si="255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2"/>
        <v>115</v>
      </c>
      <c r="P3178">
        <f t="shared" si="256"/>
        <v>39.67</v>
      </c>
      <c r="Q3178" s="10" t="s">
        <v>8309</v>
      </c>
      <c r="R3178" t="s">
        <v>8311</v>
      </c>
      <c r="S3178" s="16">
        <f t="shared" si="253"/>
        <v>41477.930914351848</v>
      </c>
      <c r="T3178" s="16">
        <f t="shared" si="254"/>
        <v>41504.625</v>
      </c>
      <c r="U3178">
        <f t="shared" si="255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2"/>
        <v>117</v>
      </c>
      <c r="P3179">
        <f t="shared" si="256"/>
        <v>57.55</v>
      </c>
      <c r="Q3179" s="10" t="s">
        <v>8309</v>
      </c>
      <c r="R3179" t="s">
        <v>8311</v>
      </c>
      <c r="S3179" s="16">
        <f t="shared" si="253"/>
        <v>41781.666770833333</v>
      </c>
      <c r="T3179" s="16">
        <f t="shared" si="254"/>
        <v>41811.666770833333</v>
      </c>
      <c r="U3179">
        <f t="shared" si="255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2"/>
        <v>172</v>
      </c>
      <c r="P3180">
        <f t="shared" si="256"/>
        <v>33.03</v>
      </c>
      <c r="Q3180" s="10" t="s">
        <v>8309</v>
      </c>
      <c r="R3180" t="s">
        <v>8311</v>
      </c>
      <c r="S3180" s="16">
        <f t="shared" si="253"/>
        <v>41806.605034722219</v>
      </c>
      <c r="T3180" s="16">
        <f t="shared" si="254"/>
        <v>41836.605034722219</v>
      </c>
      <c r="U3180">
        <f t="shared" si="255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2"/>
        <v>114</v>
      </c>
      <c r="P3181">
        <f t="shared" si="256"/>
        <v>77.34</v>
      </c>
      <c r="Q3181" s="10" t="s">
        <v>8309</v>
      </c>
      <c r="R3181" t="s">
        <v>8311</v>
      </c>
      <c r="S3181" s="16">
        <f t="shared" si="253"/>
        <v>41375.702210648145</v>
      </c>
      <c r="T3181" s="16">
        <f t="shared" si="254"/>
        <v>41400.702210648145</v>
      </c>
      <c r="U3181">
        <f t="shared" si="255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2"/>
        <v>120</v>
      </c>
      <c r="P3182">
        <f t="shared" si="256"/>
        <v>31.93</v>
      </c>
      <c r="Q3182" s="10" t="s">
        <v>8309</v>
      </c>
      <c r="R3182" t="s">
        <v>8311</v>
      </c>
      <c r="S3182" s="16">
        <f t="shared" si="253"/>
        <v>41780.412604166668</v>
      </c>
      <c r="T3182" s="16">
        <f t="shared" si="254"/>
        <v>41810.412604166668</v>
      </c>
      <c r="U3182">
        <f t="shared" si="255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2"/>
        <v>109</v>
      </c>
      <c r="P3183">
        <f t="shared" si="256"/>
        <v>36.33</v>
      </c>
      <c r="Q3183" s="10" t="s">
        <v>8309</v>
      </c>
      <c r="R3183" t="s">
        <v>8311</v>
      </c>
      <c r="S3183" s="16">
        <f t="shared" si="253"/>
        <v>41779.310034722221</v>
      </c>
      <c r="T3183" s="16">
        <f t="shared" si="254"/>
        <v>41805.666666666664</v>
      </c>
      <c r="U3183">
        <f t="shared" si="255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2"/>
        <v>101</v>
      </c>
      <c r="P3184">
        <f t="shared" si="256"/>
        <v>46.77</v>
      </c>
      <c r="Q3184" s="10" t="s">
        <v>8309</v>
      </c>
      <c r="R3184" t="s">
        <v>8311</v>
      </c>
      <c r="S3184" s="16">
        <f t="shared" si="253"/>
        <v>40883.949317129627</v>
      </c>
      <c r="T3184" s="16">
        <f t="shared" si="254"/>
        <v>40939.708333333336</v>
      </c>
      <c r="U3184">
        <f t="shared" si="255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2"/>
        <v>109</v>
      </c>
      <c r="P3185">
        <f t="shared" si="256"/>
        <v>40.07</v>
      </c>
      <c r="Q3185" s="10" t="s">
        <v>8309</v>
      </c>
      <c r="R3185" t="s">
        <v>8311</v>
      </c>
      <c r="S3185" s="16">
        <f t="shared" si="253"/>
        <v>41491.79478009259</v>
      </c>
      <c r="T3185" s="16">
        <f t="shared" si="254"/>
        <v>41509.79478009259</v>
      </c>
      <c r="U3185">
        <f t="shared" si="255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2"/>
        <v>107</v>
      </c>
      <c r="P3186">
        <f t="shared" si="256"/>
        <v>100.22</v>
      </c>
      <c r="Q3186" s="10" t="s">
        <v>8309</v>
      </c>
      <c r="R3186" t="s">
        <v>8311</v>
      </c>
      <c r="S3186" s="16">
        <f t="shared" si="253"/>
        <v>41791.993414351848</v>
      </c>
      <c r="T3186" s="16">
        <f t="shared" si="254"/>
        <v>41821.993414351848</v>
      </c>
      <c r="U3186">
        <f t="shared" si="255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2"/>
        <v>100</v>
      </c>
      <c r="P3187">
        <f t="shared" si="256"/>
        <v>41.67</v>
      </c>
      <c r="Q3187" s="10" t="s">
        <v>8309</v>
      </c>
      <c r="R3187" t="s">
        <v>8311</v>
      </c>
      <c r="S3187" s="16">
        <f t="shared" si="253"/>
        <v>41829.977326388893</v>
      </c>
      <c r="T3187" s="16">
        <f t="shared" si="254"/>
        <v>41836.977326388893</v>
      </c>
      <c r="U3187">
        <f t="shared" si="255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2"/>
        <v>102</v>
      </c>
      <c r="P3188">
        <f t="shared" si="256"/>
        <v>46.71</v>
      </c>
      <c r="Q3188" s="10" t="s">
        <v>8309</v>
      </c>
      <c r="R3188" t="s">
        <v>8311</v>
      </c>
      <c r="S3188" s="16">
        <f t="shared" si="253"/>
        <v>41868.924050925925</v>
      </c>
      <c r="T3188" s="16">
        <f t="shared" si="254"/>
        <v>41898.875</v>
      </c>
      <c r="U3188">
        <f t="shared" si="255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2"/>
        <v>116</v>
      </c>
      <c r="P3189">
        <f t="shared" si="256"/>
        <v>71.489999999999995</v>
      </c>
      <c r="Q3189" s="10" t="s">
        <v>8309</v>
      </c>
      <c r="R3189" t="s">
        <v>8311</v>
      </c>
      <c r="S3189" s="16">
        <f t="shared" si="253"/>
        <v>41835.666354166664</v>
      </c>
      <c r="T3189" s="16">
        <f t="shared" si="254"/>
        <v>41855.666354166664</v>
      </c>
      <c r="U3189">
        <f t="shared" si="255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2"/>
        <v>65</v>
      </c>
      <c r="P3190">
        <f t="shared" si="256"/>
        <v>14.44</v>
      </c>
      <c r="Q3190" s="10" t="s">
        <v>8309</v>
      </c>
      <c r="R3190" t="s">
        <v>8312</v>
      </c>
      <c r="S3190" s="16">
        <f t="shared" si="253"/>
        <v>42144.415532407409</v>
      </c>
      <c r="T3190" s="16">
        <f t="shared" si="254"/>
        <v>42165.415532407409</v>
      </c>
      <c r="U3190">
        <f t="shared" si="255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2"/>
        <v>12</v>
      </c>
      <c r="P3191">
        <f t="shared" si="256"/>
        <v>356.84</v>
      </c>
      <c r="Q3191" s="10" t="s">
        <v>8309</v>
      </c>
      <c r="R3191" t="s">
        <v>8312</v>
      </c>
      <c r="S3191" s="16">
        <f t="shared" si="253"/>
        <v>42118.346435185187</v>
      </c>
      <c r="T3191" s="16">
        <f t="shared" si="254"/>
        <v>42148.346435185187</v>
      </c>
      <c r="U3191">
        <f t="shared" si="255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2"/>
        <v>0</v>
      </c>
      <c r="P3192" t="s">
        <v>8308</v>
      </c>
      <c r="Q3192" s="10" t="s">
        <v>8309</v>
      </c>
      <c r="R3192" t="s">
        <v>8312</v>
      </c>
      <c r="S3192" s="16">
        <f t="shared" si="253"/>
        <v>42683.151331018518</v>
      </c>
      <c r="T3192" s="16">
        <f t="shared" si="254"/>
        <v>42713.192997685182</v>
      </c>
      <c r="U3192">
        <f t="shared" si="255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2"/>
        <v>4</v>
      </c>
      <c r="P3193">
        <f>IFERROR(ROUND(E3193/L3193,2),0)</f>
        <v>37.75</v>
      </c>
      <c r="Q3193" s="10" t="s">
        <v>8309</v>
      </c>
      <c r="R3193" t="s">
        <v>8312</v>
      </c>
      <c r="S3193" s="16">
        <f t="shared" si="253"/>
        <v>42538.755428240736</v>
      </c>
      <c r="T3193" s="16">
        <f t="shared" si="254"/>
        <v>42598.755428240736</v>
      </c>
      <c r="U3193">
        <f t="shared" si="255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2"/>
        <v>1</v>
      </c>
      <c r="P3194">
        <f>IFERROR(ROUND(E3194/L3194,2),0)</f>
        <v>12.75</v>
      </c>
      <c r="Q3194" s="10" t="s">
        <v>8309</v>
      </c>
      <c r="R3194" t="s">
        <v>8312</v>
      </c>
      <c r="S3194" s="16">
        <f t="shared" si="253"/>
        <v>42018.94049768518</v>
      </c>
      <c r="T3194" s="16">
        <f t="shared" si="254"/>
        <v>42063.916666666672</v>
      </c>
      <c r="U3194">
        <f t="shared" si="255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2"/>
        <v>12</v>
      </c>
      <c r="P3195">
        <f>IFERROR(ROUND(E3195/L3195,2),0)</f>
        <v>24.46</v>
      </c>
      <c r="Q3195" s="10" t="s">
        <v>8309</v>
      </c>
      <c r="R3195" t="s">
        <v>8312</v>
      </c>
      <c r="S3195" s="16">
        <f t="shared" si="253"/>
        <v>42010.968240740738</v>
      </c>
      <c r="T3195" s="16">
        <f t="shared" si="254"/>
        <v>42055.968240740738</v>
      </c>
      <c r="U3195">
        <f t="shared" si="255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2"/>
        <v>0</v>
      </c>
      <c r="P3196" t="s">
        <v>8308</v>
      </c>
      <c r="Q3196" s="10" t="s">
        <v>8309</v>
      </c>
      <c r="R3196" t="s">
        <v>8312</v>
      </c>
      <c r="S3196" s="16">
        <f t="shared" si="253"/>
        <v>42182.062476851846</v>
      </c>
      <c r="T3196" s="16">
        <f t="shared" si="254"/>
        <v>42212.062476851846</v>
      </c>
      <c r="U3196">
        <f t="shared" si="255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2"/>
        <v>59</v>
      </c>
      <c r="P3197">
        <f t="shared" ref="P3197:P3205" si="257">IFERROR(ROUND(E3197/L3197,2),0)</f>
        <v>53.08</v>
      </c>
      <c r="Q3197" s="10" t="s">
        <v>8309</v>
      </c>
      <c r="R3197" t="s">
        <v>8312</v>
      </c>
      <c r="S3197" s="16">
        <f t="shared" si="253"/>
        <v>42017.594236111108</v>
      </c>
      <c r="T3197" s="16">
        <f t="shared" si="254"/>
        <v>42047.594236111108</v>
      </c>
      <c r="U3197">
        <f t="shared" si="255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2"/>
        <v>0</v>
      </c>
      <c r="P3198">
        <f t="shared" si="257"/>
        <v>300</v>
      </c>
      <c r="Q3198" s="10" t="s">
        <v>8309</v>
      </c>
      <c r="R3198" t="s">
        <v>8312</v>
      </c>
      <c r="S3198" s="16">
        <f t="shared" si="253"/>
        <v>42157.598090277781</v>
      </c>
      <c r="T3198" s="16">
        <f t="shared" si="254"/>
        <v>42217.583333333328</v>
      </c>
      <c r="U3198">
        <f t="shared" si="255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2"/>
        <v>11</v>
      </c>
      <c r="P3199">
        <f t="shared" si="257"/>
        <v>286.25</v>
      </c>
      <c r="Q3199" s="10" t="s">
        <v>8309</v>
      </c>
      <c r="R3199" t="s">
        <v>8312</v>
      </c>
      <c r="S3199" s="16">
        <f t="shared" si="253"/>
        <v>42009.493263888886</v>
      </c>
      <c r="T3199" s="16">
        <f t="shared" si="254"/>
        <v>42039.493263888886</v>
      </c>
      <c r="U3199">
        <f t="shared" si="255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2"/>
        <v>0</v>
      </c>
      <c r="P3200">
        <f t="shared" si="257"/>
        <v>36.67</v>
      </c>
      <c r="Q3200" s="10" t="s">
        <v>8309</v>
      </c>
      <c r="R3200" t="s">
        <v>8312</v>
      </c>
      <c r="S3200" s="16">
        <f t="shared" si="253"/>
        <v>42013.424502314811</v>
      </c>
      <c r="T3200" s="16">
        <f t="shared" si="254"/>
        <v>42051.424502314811</v>
      </c>
      <c r="U3200">
        <f t="shared" si="255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2"/>
        <v>52</v>
      </c>
      <c r="P3201">
        <f t="shared" si="257"/>
        <v>49.21</v>
      </c>
      <c r="Q3201" s="10" t="s">
        <v>8309</v>
      </c>
      <c r="R3201" t="s">
        <v>8312</v>
      </c>
      <c r="S3201" s="16">
        <f t="shared" si="253"/>
        <v>41858.761782407404</v>
      </c>
      <c r="T3201" s="16">
        <f t="shared" si="254"/>
        <v>41888.875</v>
      </c>
      <c r="U3201">
        <f t="shared" si="255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8">ROUND(E3202/D3202*100,0)</f>
        <v>0</v>
      </c>
      <c r="P3202">
        <f t="shared" si="257"/>
        <v>1</v>
      </c>
      <c r="Q3202" s="10" t="s">
        <v>8309</v>
      </c>
      <c r="R3202" t="s">
        <v>8312</v>
      </c>
      <c r="S3202" s="16">
        <f t="shared" ref="S3202:S3265" si="259">(((J3202/60)/60)/24)+DATE(1970,1,1)</f>
        <v>42460.320613425924</v>
      </c>
      <c r="T3202" s="16">
        <f t="shared" ref="T3202:T3265" si="260">(((I3202/60)/60)/24)+DATE(1970,1,1)</f>
        <v>42490.231944444444</v>
      </c>
      <c r="U3202">
        <f t="shared" ref="U3202:U3265" si="261">YEAR(S3202)</f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8"/>
        <v>1</v>
      </c>
      <c r="P3203">
        <f t="shared" si="257"/>
        <v>12.5</v>
      </c>
      <c r="Q3203" s="10" t="s">
        <v>8309</v>
      </c>
      <c r="R3203" t="s">
        <v>8312</v>
      </c>
      <c r="S3203" s="16">
        <f t="shared" si="259"/>
        <v>41861.767094907409</v>
      </c>
      <c r="T3203" s="16">
        <f t="shared" si="260"/>
        <v>41882.767094907409</v>
      </c>
      <c r="U3203">
        <f t="shared" si="261"/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8"/>
        <v>55</v>
      </c>
      <c r="P3204">
        <f t="shared" si="257"/>
        <v>109.04</v>
      </c>
      <c r="Q3204" s="10" t="s">
        <v>8309</v>
      </c>
      <c r="R3204" t="s">
        <v>8312</v>
      </c>
      <c r="S3204" s="16">
        <f t="shared" si="259"/>
        <v>42293.853541666671</v>
      </c>
      <c r="T3204" s="16">
        <f t="shared" si="260"/>
        <v>42352.249305555553</v>
      </c>
      <c r="U3204">
        <f t="shared" si="261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8"/>
        <v>25</v>
      </c>
      <c r="P3205">
        <f t="shared" si="257"/>
        <v>41.67</v>
      </c>
      <c r="Q3205" s="10" t="s">
        <v>8309</v>
      </c>
      <c r="R3205" t="s">
        <v>8312</v>
      </c>
      <c r="S3205" s="16">
        <f t="shared" si="259"/>
        <v>42242.988680555558</v>
      </c>
      <c r="T3205" s="16">
        <f t="shared" si="260"/>
        <v>42272.988680555558</v>
      </c>
      <c r="U3205">
        <f t="shared" si="261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8"/>
        <v>0</v>
      </c>
      <c r="P3206" t="s">
        <v>8308</v>
      </c>
      <c r="Q3206" s="10" t="s">
        <v>8309</v>
      </c>
      <c r="R3206" t="s">
        <v>8312</v>
      </c>
      <c r="S3206" s="16">
        <f t="shared" si="259"/>
        <v>42172.686099537037</v>
      </c>
      <c r="T3206" s="16">
        <f t="shared" si="260"/>
        <v>42202.676388888889</v>
      </c>
      <c r="U3206">
        <f t="shared" si="261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8"/>
        <v>3</v>
      </c>
      <c r="P3207">
        <f>IFERROR(ROUND(E3207/L3207,2),0)</f>
        <v>22.75</v>
      </c>
      <c r="Q3207" s="10" t="s">
        <v>8309</v>
      </c>
      <c r="R3207" t="s">
        <v>8312</v>
      </c>
      <c r="S3207" s="16">
        <f t="shared" si="259"/>
        <v>42095.374675925923</v>
      </c>
      <c r="T3207" s="16">
        <f t="shared" si="260"/>
        <v>42125.374675925923</v>
      </c>
      <c r="U3207">
        <f t="shared" si="261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8"/>
        <v>0</v>
      </c>
      <c r="P3208" t="s">
        <v>8308</v>
      </c>
      <c r="Q3208" s="10" t="s">
        <v>8309</v>
      </c>
      <c r="R3208" t="s">
        <v>8312</v>
      </c>
      <c r="S3208" s="16">
        <f t="shared" si="259"/>
        <v>42236.276053240741</v>
      </c>
      <c r="T3208" s="16">
        <f t="shared" si="260"/>
        <v>42266.276053240741</v>
      </c>
      <c r="U3208">
        <f t="shared" si="261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8"/>
        <v>46</v>
      </c>
      <c r="P3209">
        <f t="shared" ref="P3209:P3272" si="262">IFERROR(ROUND(E3209/L3209,2),0)</f>
        <v>70.83</v>
      </c>
      <c r="Q3209" s="10" t="s">
        <v>8309</v>
      </c>
      <c r="R3209" t="s">
        <v>8312</v>
      </c>
      <c r="S3209" s="16">
        <f t="shared" si="259"/>
        <v>42057.277858796297</v>
      </c>
      <c r="T3209" s="16">
        <f t="shared" si="260"/>
        <v>42117.236192129625</v>
      </c>
      <c r="U3209">
        <f t="shared" si="261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8"/>
        <v>104</v>
      </c>
      <c r="P3210">
        <f t="shared" si="262"/>
        <v>63.11</v>
      </c>
      <c r="Q3210" s="10" t="s">
        <v>8309</v>
      </c>
      <c r="R3210" t="s">
        <v>8311</v>
      </c>
      <c r="S3210" s="16">
        <f t="shared" si="259"/>
        <v>41827.605057870373</v>
      </c>
      <c r="T3210" s="16">
        <f t="shared" si="260"/>
        <v>41848.605057870373</v>
      </c>
      <c r="U3210">
        <f t="shared" si="261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8"/>
        <v>119</v>
      </c>
      <c r="P3211">
        <f t="shared" si="262"/>
        <v>50.16</v>
      </c>
      <c r="Q3211" s="10" t="s">
        <v>8309</v>
      </c>
      <c r="R3211" t="s">
        <v>8311</v>
      </c>
      <c r="S3211" s="16">
        <f t="shared" si="259"/>
        <v>41778.637245370373</v>
      </c>
      <c r="T3211" s="16">
        <f t="shared" si="260"/>
        <v>41810.958333333336</v>
      </c>
      <c r="U3211">
        <f t="shared" si="261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8"/>
        <v>126</v>
      </c>
      <c r="P3212">
        <f t="shared" si="262"/>
        <v>62.88</v>
      </c>
      <c r="Q3212" s="10" t="s">
        <v>8309</v>
      </c>
      <c r="R3212" t="s">
        <v>8311</v>
      </c>
      <c r="S3212" s="16">
        <f t="shared" si="259"/>
        <v>41013.936562499999</v>
      </c>
      <c r="T3212" s="16">
        <f t="shared" si="260"/>
        <v>41061.165972222225</v>
      </c>
      <c r="U3212">
        <f t="shared" si="261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8"/>
        <v>120</v>
      </c>
      <c r="P3213">
        <f t="shared" si="262"/>
        <v>85.53</v>
      </c>
      <c r="Q3213" s="10" t="s">
        <v>8309</v>
      </c>
      <c r="R3213" t="s">
        <v>8311</v>
      </c>
      <c r="S3213" s="16">
        <f t="shared" si="259"/>
        <v>41834.586574074077</v>
      </c>
      <c r="T3213" s="16">
        <f t="shared" si="260"/>
        <v>41866.083333333336</v>
      </c>
      <c r="U3213">
        <f t="shared" si="261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8"/>
        <v>126</v>
      </c>
      <c r="P3214">
        <f t="shared" si="262"/>
        <v>53.72</v>
      </c>
      <c r="Q3214" s="10" t="s">
        <v>8309</v>
      </c>
      <c r="R3214" t="s">
        <v>8311</v>
      </c>
      <c r="S3214" s="16">
        <f t="shared" si="259"/>
        <v>41829.795729166668</v>
      </c>
      <c r="T3214" s="16">
        <f t="shared" si="260"/>
        <v>41859.795729166668</v>
      </c>
      <c r="U3214">
        <f t="shared" si="261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8"/>
        <v>100</v>
      </c>
      <c r="P3215">
        <f t="shared" si="262"/>
        <v>127.81</v>
      </c>
      <c r="Q3215" s="10" t="s">
        <v>8309</v>
      </c>
      <c r="R3215" t="s">
        <v>8311</v>
      </c>
      <c r="S3215" s="16">
        <f t="shared" si="259"/>
        <v>42171.763414351852</v>
      </c>
      <c r="T3215" s="16">
        <f t="shared" si="260"/>
        <v>42211.763414351852</v>
      </c>
      <c r="U3215">
        <f t="shared" si="261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8"/>
        <v>102</v>
      </c>
      <c r="P3216">
        <f t="shared" si="262"/>
        <v>106.57</v>
      </c>
      <c r="Q3216" s="10" t="s">
        <v>8309</v>
      </c>
      <c r="R3216" t="s">
        <v>8311</v>
      </c>
      <c r="S3216" s="16">
        <f t="shared" si="259"/>
        <v>42337.792511574073</v>
      </c>
      <c r="T3216" s="16">
        <f t="shared" si="260"/>
        <v>42374.996527777781</v>
      </c>
      <c r="U3216">
        <f t="shared" si="261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8"/>
        <v>100</v>
      </c>
      <c r="P3217">
        <f t="shared" si="262"/>
        <v>262.11</v>
      </c>
      <c r="Q3217" s="10" t="s">
        <v>8309</v>
      </c>
      <c r="R3217" t="s">
        <v>8311</v>
      </c>
      <c r="S3217" s="16">
        <f t="shared" si="259"/>
        <v>42219.665173611109</v>
      </c>
      <c r="T3217" s="16">
        <f t="shared" si="260"/>
        <v>42257.165972222225</v>
      </c>
      <c r="U3217">
        <f t="shared" si="261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8"/>
        <v>100</v>
      </c>
      <c r="P3218">
        <f t="shared" si="262"/>
        <v>57.17</v>
      </c>
      <c r="Q3218" s="10" t="s">
        <v>8309</v>
      </c>
      <c r="R3218" t="s">
        <v>8311</v>
      </c>
      <c r="S3218" s="16">
        <f t="shared" si="259"/>
        <v>42165.462627314817</v>
      </c>
      <c r="T3218" s="16">
        <f t="shared" si="260"/>
        <v>42196.604166666672</v>
      </c>
      <c r="U3218">
        <f t="shared" si="261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8"/>
        <v>116</v>
      </c>
      <c r="P3219">
        <f t="shared" si="262"/>
        <v>50.2</v>
      </c>
      <c r="Q3219" s="10" t="s">
        <v>8309</v>
      </c>
      <c r="R3219" t="s">
        <v>8311</v>
      </c>
      <c r="S3219" s="16">
        <f t="shared" si="259"/>
        <v>42648.546111111107</v>
      </c>
      <c r="T3219" s="16">
        <f t="shared" si="260"/>
        <v>42678.546111111107</v>
      </c>
      <c r="U3219">
        <f t="shared" si="261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8"/>
        <v>102</v>
      </c>
      <c r="P3220">
        <f t="shared" si="262"/>
        <v>66.59</v>
      </c>
      <c r="Q3220" s="10" t="s">
        <v>8309</v>
      </c>
      <c r="R3220" t="s">
        <v>8311</v>
      </c>
      <c r="S3220" s="16">
        <f t="shared" si="259"/>
        <v>41971.002152777779</v>
      </c>
      <c r="T3220" s="16">
        <f t="shared" si="260"/>
        <v>42004</v>
      </c>
      <c r="U3220">
        <f t="shared" si="261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8"/>
        <v>100</v>
      </c>
      <c r="P3221">
        <f t="shared" si="262"/>
        <v>168.25</v>
      </c>
      <c r="Q3221" s="10" t="s">
        <v>8309</v>
      </c>
      <c r="R3221" t="s">
        <v>8311</v>
      </c>
      <c r="S3221" s="16">
        <f t="shared" si="259"/>
        <v>42050.983182870375</v>
      </c>
      <c r="T3221" s="16">
        <f t="shared" si="260"/>
        <v>42085.941516203704</v>
      </c>
      <c r="U3221">
        <f t="shared" si="261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8"/>
        <v>101</v>
      </c>
      <c r="P3222">
        <f t="shared" si="262"/>
        <v>256.37</v>
      </c>
      <c r="Q3222" s="10" t="s">
        <v>8309</v>
      </c>
      <c r="R3222" t="s">
        <v>8311</v>
      </c>
      <c r="S3222" s="16">
        <f t="shared" si="259"/>
        <v>42772.833379629628</v>
      </c>
      <c r="T3222" s="16">
        <f t="shared" si="260"/>
        <v>42806.875</v>
      </c>
      <c r="U3222">
        <f t="shared" si="261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8"/>
        <v>103</v>
      </c>
      <c r="P3223">
        <f t="shared" si="262"/>
        <v>36.61</v>
      </c>
      <c r="Q3223" s="10" t="s">
        <v>8309</v>
      </c>
      <c r="R3223" t="s">
        <v>8311</v>
      </c>
      <c r="S3223" s="16">
        <f t="shared" si="259"/>
        <v>42155.696793981479</v>
      </c>
      <c r="T3223" s="16">
        <f t="shared" si="260"/>
        <v>42190.696793981479</v>
      </c>
      <c r="U3223">
        <f t="shared" si="261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8"/>
        <v>125</v>
      </c>
      <c r="P3224">
        <f t="shared" si="262"/>
        <v>37.14</v>
      </c>
      <c r="Q3224" s="10" t="s">
        <v>8309</v>
      </c>
      <c r="R3224" t="s">
        <v>8311</v>
      </c>
      <c r="S3224" s="16">
        <f t="shared" si="259"/>
        <v>42270.582141203704</v>
      </c>
      <c r="T3224" s="16">
        <f t="shared" si="260"/>
        <v>42301.895138888889</v>
      </c>
      <c r="U3224">
        <f t="shared" si="261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8"/>
        <v>110</v>
      </c>
      <c r="P3225">
        <f t="shared" si="262"/>
        <v>45.88</v>
      </c>
      <c r="Q3225" s="10" t="s">
        <v>8309</v>
      </c>
      <c r="R3225" t="s">
        <v>8311</v>
      </c>
      <c r="S3225" s="16">
        <f t="shared" si="259"/>
        <v>42206.835370370376</v>
      </c>
      <c r="T3225" s="16">
        <f t="shared" si="260"/>
        <v>42236.835370370376</v>
      </c>
      <c r="U3225">
        <f t="shared" si="261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8"/>
        <v>102</v>
      </c>
      <c r="P3226">
        <f t="shared" si="262"/>
        <v>141.71</v>
      </c>
      <c r="Q3226" s="10" t="s">
        <v>8309</v>
      </c>
      <c r="R3226" t="s">
        <v>8311</v>
      </c>
      <c r="S3226" s="16">
        <f t="shared" si="259"/>
        <v>42697.850844907407</v>
      </c>
      <c r="T3226" s="16">
        <f t="shared" si="260"/>
        <v>42745.208333333328</v>
      </c>
      <c r="U3226">
        <f t="shared" si="261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8"/>
        <v>102</v>
      </c>
      <c r="P3227">
        <f t="shared" si="262"/>
        <v>52.49</v>
      </c>
      <c r="Q3227" s="10" t="s">
        <v>8309</v>
      </c>
      <c r="R3227" t="s">
        <v>8311</v>
      </c>
      <c r="S3227" s="16">
        <f t="shared" si="259"/>
        <v>42503.559467592597</v>
      </c>
      <c r="T3227" s="16">
        <f t="shared" si="260"/>
        <v>42524.875</v>
      </c>
      <c r="U3227">
        <f t="shared" si="261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8"/>
        <v>104</v>
      </c>
      <c r="P3228">
        <f t="shared" si="262"/>
        <v>59.52</v>
      </c>
      <c r="Q3228" s="10" t="s">
        <v>8309</v>
      </c>
      <c r="R3228" t="s">
        <v>8311</v>
      </c>
      <c r="S3228" s="16">
        <f t="shared" si="259"/>
        <v>42277.583472222221</v>
      </c>
      <c r="T3228" s="16">
        <f t="shared" si="260"/>
        <v>42307.583472222221</v>
      </c>
      <c r="U3228">
        <f t="shared" si="261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8"/>
        <v>125</v>
      </c>
      <c r="P3229">
        <f t="shared" si="262"/>
        <v>50</v>
      </c>
      <c r="Q3229" s="10" t="s">
        <v>8309</v>
      </c>
      <c r="R3229" t="s">
        <v>8311</v>
      </c>
      <c r="S3229" s="16">
        <f t="shared" si="259"/>
        <v>42722.882361111115</v>
      </c>
      <c r="T3229" s="16">
        <f t="shared" si="260"/>
        <v>42752.882361111115</v>
      </c>
      <c r="U3229">
        <f t="shared" si="261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8"/>
        <v>102</v>
      </c>
      <c r="P3230">
        <f t="shared" si="262"/>
        <v>193.62</v>
      </c>
      <c r="Q3230" s="10" t="s">
        <v>8309</v>
      </c>
      <c r="R3230" t="s">
        <v>8311</v>
      </c>
      <c r="S3230" s="16">
        <f t="shared" si="259"/>
        <v>42323.70930555556</v>
      </c>
      <c r="T3230" s="16">
        <f t="shared" si="260"/>
        <v>42355.207638888889</v>
      </c>
      <c r="U3230">
        <f t="shared" si="261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8"/>
        <v>108</v>
      </c>
      <c r="P3231">
        <f t="shared" si="262"/>
        <v>106.8</v>
      </c>
      <c r="Q3231" s="10" t="s">
        <v>8309</v>
      </c>
      <c r="R3231" t="s">
        <v>8311</v>
      </c>
      <c r="S3231" s="16">
        <f t="shared" si="259"/>
        <v>41933.291643518518</v>
      </c>
      <c r="T3231" s="16">
        <f t="shared" si="260"/>
        <v>41963.333310185189</v>
      </c>
      <c r="U3231">
        <f t="shared" si="261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8"/>
        <v>110</v>
      </c>
      <c r="P3232">
        <f t="shared" si="262"/>
        <v>77.22</v>
      </c>
      <c r="Q3232" s="10" t="s">
        <v>8309</v>
      </c>
      <c r="R3232" t="s">
        <v>8311</v>
      </c>
      <c r="S3232" s="16">
        <f t="shared" si="259"/>
        <v>41898.168125000004</v>
      </c>
      <c r="T3232" s="16">
        <f t="shared" si="260"/>
        <v>41913.165972222225</v>
      </c>
      <c r="U3232">
        <f t="shared" si="261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8"/>
        <v>161</v>
      </c>
      <c r="P3233">
        <f t="shared" si="262"/>
        <v>57.5</v>
      </c>
      <c r="Q3233" s="10" t="s">
        <v>8309</v>
      </c>
      <c r="R3233" t="s">
        <v>8311</v>
      </c>
      <c r="S3233" s="16">
        <f t="shared" si="259"/>
        <v>42446.943831018521</v>
      </c>
      <c r="T3233" s="16">
        <f t="shared" si="260"/>
        <v>42476.943831018521</v>
      </c>
      <c r="U3233">
        <f t="shared" si="261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8"/>
        <v>131</v>
      </c>
      <c r="P3234">
        <f t="shared" si="262"/>
        <v>50.46</v>
      </c>
      <c r="Q3234" s="10" t="s">
        <v>8309</v>
      </c>
      <c r="R3234" t="s">
        <v>8311</v>
      </c>
      <c r="S3234" s="16">
        <f t="shared" si="259"/>
        <v>42463.81385416667</v>
      </c>
      <c r="T3234" s="16">
        <f t="shared" si="260"/>
        <v>42494.165972222225</v>
      </c>
      <c r="U3234">
        <f t="shared" si="261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8"/>
        <v>119</v>
      </c>
      <c r="P3235">
        <f t="shared" si="262"/>
        <v>97.38</v>
      </c>
      <c r="Q3235" s="10" t="s">
        <v>8309</v>
      </c>
      <c r="R3235" t="s">
        <v>8311</v>
      </c>
      <c r="S3235" s="16">
        <f t="shared" si="259"/>
        <v>42766.805034722223</v>
      </c>
      <c r="T3235" s="16">
        <f t="shared" si="260"/>
        <v>42796.805034722223</v>
      </c>
      <c r="U3235">
        <f t="shared" si="261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8"/>
        <v>100</v>
      </c>
      <c r="P3236">
        <f t="shared" si="262"/>
        <v>34.92</v>
      </c>
      <c r="Q3236" s="10" t="s">
        <v>8309</v>
      </c>
      <c r="R3236" t="s">
        <v>8311</v>
      </c>
      <c r="S3236" s="16">
        <f t="shared" si="259"/>
        <v>42734.789444444439</v>
      </c>
      <c r="T3236" s="16">
        <f t="shared" si="260"/>
        <v>42767.979861111111</v>
      </c>
      <c r="U3236">
        <f t="shared" si="261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8"/>
        <v>103</v>
      </c>
      <c r="P3237">
        <f t="shared" si="262"/>
        <v>85.53</v>
      </c>
      <c r="Q3237" s="10" t="s">
        <v>8309</v>
      </c>
      <c r="R3237" t="s">
        <v>8311</v>
      </c>
      <c r="S3237" s="16">
        <f t="shared" si="259"/>
        <v>42522.347812499997</v>
      </c>
      <c r="T3237" s="16">
        <f t="shared" si="260"/>
        <v>42552.347812499997</v>
      </c>
      <c r="U3237">
        <f t="shared" si="261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8"/>
        <v>101</v>
      </c>
      <c r="P3238">
        <f t="shared" si="262"/>
        <v>182.91</v>
      </c>
      <c r="Q3238" s="10" t="s">
        <v>8309</v>
      </c>
      <c r="R3238" t="s">
        <v>8311</v>
      </c>
      <c r="S3238" s="16">
        <f t="shared" si="259"/>
        <v>42702.917048611111</v>
      </c>
      <c r="T3238" s="16">
        <f t="shared" si="260"/>
        <v>42732.917048611111</v>
      </c>
      <c r="U3238">
        <f t="shared" si="261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8"/>
        <v>101</v>
      </c>
      <c r="P3239">
        <f t="shared" si="262"/>
        <v>131.13999999999999</v>
      </c>
      <c r="Q3239" s="10" t="s">
        <v>8309</v>
      </c>
      <c r="R3239" t="s">
        <v>8311</v>
      </c>
      <c r="S3239" s="16">
        <f t="shared" si="259"/>
        <v>42252.474351851852</v>
      </c>
      <c r="T3239" s="16">
        <f t="shared" si="260"/>
        <v>42276.165972222225</v>
      </c>
      <c r="U3239">
        <f t="shared" si="261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8"/>
        <v>112</v>
      </c>
      <c r="P3240">
        <f t="shared" si="262"/>
        <v>39.81</v>
      </c>
      <c r="Q3240" s="10" t="s">
        <v>8309</v>
      </c>
      <c r="R3240" t="s">
        <v>8311</v>
      </c>
      <c r="S3240" s="16">
        <f t="shared" si="259"/>
        <v>42156.510393518518</v>
      </c>
      <c r="T3240" s="16">
        <f t="shared" si="260"/>
        <v>42186.510393518518</v>
      </c>
      <c r="U3240">
        <f t="shared" si="261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8"/>
        <v>106</v>
      </c>
      <c r="P3241">
        <f t="shared" si="262"/>
        <v>59.7</v>
      </c>
      <c r="Q3241" s="10" t="s">
        <v>8309</v>
      </c>
      <c r="R3241" t="s">
        <v>8311</v>
      </c>
      <c r="S3241" s="16">
        <f t="shared" si="259"/>
        <v>42278.089039351849</v>
      </c>
      <c r="T3241" s="16">
        <f t="shared" si="260"/>
        <v>42302.999305555553</v>
      </c>
      <c r="U3241">
        <f t="shared" si="261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8"/>
        <v>101</v>
      </c>
      <c r="P3242">
        <f t="shared" si="262"/>
        <v>88.74</v>
      </c>
      <c r="Q3242" s="10" t="s">
        <v>8309</v>
      </c>
      <c r="R3242" t="s">
        <v>8311</v>
      </c>
      <c r="S3242" s="16">
        <f t="shared" si="259"/>
        <v>42754.693842592591</v>
      </c>
      <c r="T3242" s="16">
        <f t="shared" si="260"/>
        <v>42782.958333333328</v>
      </c>
      <c r="U3242">
        <f t="shared" si="261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8"/>
        <v>115</v>
      </c>
      <c r="P3243">
        <f t="shared" si="262"/>
        <v>58.69</v>
      </c>
      <c r="Q3243" s="10" t="s">
        <v>8309</v>
      </c>
      <c r="R3243" t="s">
        <v>8311</v>
      </c>
      <c r="S3243" s="16">
        <f t="shared" si="259"/>
        <v>41893.324884259258</v>
      </c>
      <c r="T3243" s="16">
        <f t="shared" si="260"/>
        <v>41926.290972222225</v>
      </c>
      <c r="U3243">
        <f t="shared" si="261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8"/>
        <v>127</v>
      </c>
      <c r="P3244">
        <f t="shared" si="262"/>
        <v>69.569999999999993</v>
      </c>
      <c r="Q3244" s="10" t="s">
        <v>8309</v>
      </c>
      <c r="R3244" t="s">
        <v>8311</v>
      </c>
      <c r="S3244" s="16">
        <f t="shared" si="259"/>
        <v>41871.755694444444</v>
      </c>
      <c r="T3244" s="16">
        <f t="shared" si="260"/>
        <v>41901.755694444444</v>
      </c>
      <c r="U3244">
        <f t="shared" si="261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8"/>
        <v>103</v>
      </c>
      <c r="P3245">
        <f t="shared" si="262"/>
        <v>115.87</v>
      </c>
      <c r="Q3245" s="10" t="s">
        <v>8309</v>
      </c>
      <c r="R3245" t="s">
        <v>8311</v>
      </c>
      <c r="S3245" s="16">
        <f t="shared" si="259"/>
        <v>42262.096782407403</v>
      </c>
      <c r="T3245" s="16">
        <f t="shared" si="260"/>
        <v>42286</v>
      </c>
      <c r="U3245">
        <f t="shared" si="261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8"/>
        <v>103</v>
      </c>
      <c r="P3246">
        <f t="shared" si="262"/>
        <v>23.87</v>
      </c>
      <c r="Q3246" s="10" t="s">
        <v>8309</v>
      </c>
      <c r="R3246" t="s">
        <v>8311</v>
      </c>
      <c r="S3246" s="16">
        <f t="shared" si="259"/>
        <v>42675.694236111114</v>
      </c>
      <c r="T3246" s="16">
        <f t="shared" si="260"/>
        <v>42705.735902777778</v>
      </c>
      <c r="U3246">
        <f t="shared" si="261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8"/>
        <v>104</v>
      </c>
      <c r="P3247">
        <f t="shared" si="262"/>
        <v>81.13</v>
      </c>
      <c r="Q3247" s="10" t="s">
        <v>8309</v>
      </c>
      <c r="R3247" t="s">
        <v>8311</v>
      </c>
      <c r="S3247" s="16">
        <f t="shared" si="259"/>
        <v>42135.60020833333</v>
      </c>
      <c r="T3247" s="16">
        <f t="shared" si="260"/>
        <v>42167.083333333328</v>
      </c>
      <c r="U3247">
        <f t="shared" si="261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8"/>
        <v>111</v>
      </c>
      <c r="P3248">
        <f t="shared" si="262"/>
        <v>57.63</v>
      </c>
      <c r="Q3248" s="10" t="s">
        <v>8309</v>
      </c>
      <c r="R3248" t="s">
        <v>8311</v>
      </c>
      <c r="S3248" s="16">
        <f t="shared" si="259"/>
        <v>42230.472222222219</v>
      </c>
      <c r="T3248" s="16">
        <f t="shared" si="260"/>
        <v>42259.165972222225</v>
      </c>
      <c r="U3248">
        <f t="shared" si="261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8"/>
        <v>106</v>
      </c>
      <c r="P3249">
        <f t="shared" si="262"/>
        <v>46.43</v>
      </c>
      <c r="Q3249" s="10" t="s">
        <v>8309</v>
      </c>
      <c r="R3249" t="s">
        <v>8311</v>
      </c>
      <c r="S3249" s="16">
        <f t="shared" si="259"/>
        <v>42167.434166666666</v>
      </c>
      <c r="T3249" s="16">
        <f t="shared" si="260"/>
        <v>42197.434166666666</v>
      </c>
      <c r="U3249">
        <f t="shared" si="261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8"/>
        <v>101</v>
      </c>
      <c r="P3250">
        <f t="shared" si="262"/>
        <v>60.48</v>
      </c>
      <c r="Q3250" s="10" t="s">
        <v>8309</v>
      </c>
      <c r="R3250" t="s">
        <v>8311</v>
      </c>
      <c r="S3250" s="16">
        <f t="shared" si="259"/>
        <v>42068.888391203705</v>
      </c>
      <c r="T3250" s="16">
        <f t="shared" si="260"/>
        <v>42098.846724537041</v>
      </c>
      <c r="U3250">
        <f t="shared" si="261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8"/>
        <v>105</v>
      </c>
      <c r="P3251">
        <f t="shared" si="262"/>
        <v>65.58</v>
      </c>
      <c r="Q3251" s="10" t="s">
        <v>8309</v>
      </c>
      <c r="R3251" t="s">
        <v>8311</v>
      </c>
      <c r="S3251" s="16">
        <f t="shared" si="259"/>
        <v>42145.746689814812</v>
      </c>
      <c r="T3251" s="16">
        <f t="shared" si="260"/>
        <v>42175.746689814812</v>
      </c>
      <c r="U3251">
        <f t="shared" si="261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8"/>
        <v>102</v>
      </c>
      <c r="P3252">
        <f t="shared" si="262"/>
        <v>119.19</v>
      </c>
      <c r="Q3252" s="10" t="s">
        <v>8309</v>
      </c>
      <c r="R3252" t="s">
        <v>8311</v>
      </c>
      <c r="S3252" s="16">
        <f t="shared" si="259"/>
        <v>41918.742175925923</v>
      </c>
      <c r="T3252" s="16">
        <f t="shared" si="260"/>
        <v>41948.783842592595</v>
      </c>
      <c r="U3252">
        <f t="shared" si="261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8"/>
        <v>111</v>
      </c>
      <c r="P3253">
        <f t="shared" si="262"/>
        <v>83.05</v>
      </c>
      <c r="Q3253" s="10" t="s">
        <v>8309</v>
      </c>
      <c r="R3253" t="s">
        <v>8311</v>
      </c>
      <c r="S3253" s="16">
        <f t="shared" si="259"/>
        <v>42146.731087962966</v>
      </c>
      <c r="T3253" s="16">
        <f t="shared" si="260"/>
        <v>42176.731087962966</v>
      </c>
      <c r="U3253">
        <f t="shared" si="261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8"/>
        <v>128</v>
      </c>
      <c r="P3254">
        <f t="shared" si="262"/>
        <v>57.52</v>
      </c>
      <c r="Q3254" s="10" t="s">
        <v>8309</v>
      </c>
      <c r="R3254" t="s">
        <v>8311</v>
      </c>
      <c r="S3254" s="16">
        <f t="shared" si="259"/>
        <v>42590.472685185188</v>
      </c>
      <c r="T3254" s="16">
        <f t="shared" si="260"/>
        <v>42620.472685185188</v>
      </c>
      <c r="U3254">
        <f t="shared" si="261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8"/>
        <v>102</v>
      </c>
      <c r="P3255">
        <f t="shared" si="262"/>
        <v>177.09</v>
      </c>
      <c r="Q3255" s="10" t="s">
        <v>8309</v>
      </c>
      <c r="R3255" t="s">
        <v>8311</v>
      </c>
      <c r="S3255" s="16">
        <f t="shared" si="259"/>
        <v>42602.576712962968</v>
      </c>
      <c r="T3255" s="16">
        <f t="shared" si="260"/>
        <v>42621.15625</v>
      </c>
      <c r="U3255">
        <f t="shared" si="261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8"/>
        <v>101</v>
      </c>
      <c r="P3256">
        <f t="shared" si="262"/>
        <v>70.77</v>
      </c>
      <c r="Q3256" s="10" t="s">
        <v>8309</v>
      </c>
      <c r="R3256" t="s">
        <v>8311</v>
      </c>
      <c r="S3256" s="16">
        <f t="shared" si="259"/>
        <v>42059.085752314815</v>
      </c>
      <c r="T3256" s="16">
        <f t="shared" si="260"/>
        <v>42089.044085648144</v>
      </c>
      <c r="U3256">
        <f t="shared" si="261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8"/>
        <v>175</v>
      </c>
      <c r="P3257">
        <f t="shared" si="262"/>
        <v>29.17</v>
      </c>
      <c r="Q3257" s="10" t="s">
        <v>8309</v>
      </c>
      <c r="R3257" t="s">
        <v>8311</v>
      </c>
      <c r="S3257" s="16">
        <f t="shared" si="259"/>
        <v>41889.768229166664</v>
      </c>
      <c r="T3257" s="16">
        <f t="shared" si="260"/>
        <v>41919.768229166664</v>
      </c>
      <c r="U3257">
        <f t="shared" si="261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8"/>
        <v>128</v>
      </c>
      <c r="P3258">
        <f t="shared" si="262"/>
        <v>72.760000000000005</v>
      </c>
      <c r="Q3258" s="10" t="s">
        <v>8309</v>
      </c>
      <c r="R3258" t="s">
        <v>8311</v>
      </c>
      <c r="S3258" s="16">
        <f t="shared" si="259"/>
        <v>42144.573807870373</v>
      </c>
      <c r="T3258" s="16">
        <f t="shared" si="260"/>
        <v>42166.165972222225</v>
      </c>
      <c r="U3258">
        <f t="shared" si="261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8"/>
        <v>106</v>
      </c>
      <c r="P3259">
        <f t="shared" si="262"/>
        <v>51.85</v>
      </c>
      <c r="Q3259" s="10" t="s">
        <v>8309</v>
      </c>
      <c r="R3259" t="s">
        <v>8311</v>
      </c>
      <c r="S3259" s="16">
        <f t="shared" si="259"/>
        <v>42758.559629629628</v>
      </c>
      <c r="T3259" s="16">
        <f t="shared" si="260"/>
        <v>42788.559629629628</v>
      </c>
      <c r="U3259">
        <f t="shared" si="261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8"/>
        <v>105</v>
      </c>
      <c r="P3260">
        <f t="shared" si="262"/>
        <v>98.2</v>
      </c>
      <c r="Q3260" s="10" t="s">
        <v>8309</v>
      </c>
      <c r="R3260" t="s">
        <v>8311</v>
      </c>
      <c r="S3260" s="16">
        <f t="shared" si="259"/>
        <v>41982.887280092589</v>
      </c>
      <c r="T3260" s="16">
        <f t="shared" si="260"/>
        <v>42012.887280092589</v>
      </c>
      <c r="U3260">
        <f t="shared" si="261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8"/>
        <v>106</v>
      </c>
      <c r="P3261">
        <f t="shared" si="262"/>
        <v>251.74</v>
      </c>
      <c r="Q3261" s="10" t="s">
        <v>8309</v>
      </c>
      <c r="R3261" t="s">
        <v>8311</v>
      </c>
      <c r="S3261" s="16">
        <f t="shared" si="259"/>
        <v>42614.760937500003</v>
      </c>
      <c r="T3261" s="16">
        <f t="shared" si="260"/>
        <v>42644.165972222225</v>
      </c>
      <c r="U3261">
        <f t="shared" si="261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8"/>
        <v>109</v>
      </c>
      <c r="P3262">
        <f t="shared" si="262"/>
        <v>74.819999999999993</v>
      </c>
      <c r="Q3262" s="10" t="s">
        <v>8309</v>
      </c>
      <c r="R3262" t="s">
        <v>8311</v>
      </c>
      <c r="S3262" s="16">
        <f t="shared" si="259"/>
        <v>42303.672662037032</v>
      </c>
      <c r="T3262" s="16">
        <f t="shared" si="260"/>
        <v>42338.714328703703</v>
      </c>
      <c r="U3262">
        <f t="shared" si="261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8"/>
        <v>100</v>
      </c>
      <c r="P3263">
        <f t="shared" si="262"/>
        <v>67.650000000000006</v>
      </c>
      <c r="Q3263" s="10" t="s">
        <v>8309</v>
      </c>
      <c r="R3263" t="s">
        <v>8311</v>
      </c>
      <c r="S3263" s="16">
        <f t="shared" si="259"/>
        <v>42171.725416666668</v>
      </c>
      <c r="T3263" s="16">
        <f t="shared" si="260"/>
        <v>42201.725416666668</v>
      </c>
      <c r="U3263">
        <f t="shared" si="261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8"/>
        <v>103</v>
      </c>
      <c r="P3264">
        <f t="shared" si="262"/>
        <v>93.81</v>
      </c>
      <c r="Q3264" s="10" t="s">
        <v>8309</v>
      </c>
      <c r="R3264" t="s">
        <v>8311</v>
      </c>
      <c r="S3264" s="16">
        <f t="shared" si="259"/>
        <v>41964.315532407403</v>
      </c>
      <c r="T3264" s="16">
        <f t="shared" si="260"/>
        <v>41995.166666666672</v>
      </c>
      <c r="U3264">
        <f t="shared" si="261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8"/>
        <v>112</v>
      </c>
      <c r="P3265">
        <f t="shared" si="262"/>
        <v>41.24</v>
      </c>
      <c r="Q3265" s="10" t="s">
        <v>8309</v>
      </c>
      <c r="R3265" t="s">
        <v>8311</v>
      </c>
      <c r="S3265" s="16">
        <f t="shared" si="259"/>
        <v>42284.516064814816</v>
      </c>
      <c r="T3265" s="16">
        <f t="shared" si="260"/>
        <v>42307.875</v>
      </c>
      <c r="U3265">
        <f t="shared" si="261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3">ROUND(E3266/D3266*100,0)</f>
        <v>103</v>
      </c>
      <c r="P3266">
        <f t="shared" si="262"/>
        <v>52.55</v>
      </c>
      <c r="Q3266" s="10" t="s">
        <v>8309</v>
      </c>
      <c r="R3266" t="s">
        <v>8311</v>
      </c>
      <c r="S3266" s="16">
        <f t="shared" ref="S3266:S3329" si="264">(((J3266/60)/60)/24)+DATE(1970,1,1)</f>
        <v>42016.800208333334</v>
      </c>
      <c r="T3266" s="16">
        <f t="shared" ref="T3266:T3329" si="265">(((I3266/60)/60)/24)+DATE(1970,1,1)</f>
        <v>42032.916666666672</v>
      </c>
      <c r="U3266">
        <f t="shared" ref="U3266:U3329" si="266">YEAR(S3266)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3"/>
        <v>164</v>
      </c>
      <c r="P3267">
        <f t="shared" si="262"/>
        <v>70.290000000000006</v>
      </c>
      <c r="Q3267" s="10" t="s">
        <v>8309</v>
      </c>
      <c r="R3267" t="s">
        <v>8311</v>
      </c>
      <c r="S3267" s="16">
        <f t="shared" si="264"/>
        <v>42311.711979166663</v>
      </c>
      <c r="T3267" s="16">
        <f t="shared" si="265"/>
        <v>42341.708333333328</v>
      </c>
      <c r="U3267">
        <f t="shared" si="266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3"/>
        <v>131</v>
      </c>
      <c r="P3268">
        <f t="shared" si="262"/>
        <v>48.33</v>
      </c>
      <c r="Q3268" s="10" t="s">
        <v>8309</v>
      </c>
      <c r="R3268" t="s">
        <v>8311</v>
      </c>
      <c r="S3268" s="16">
        <f t="shared" si="264"/>
        <v>42136.536134259266</v>
      </c>
      <c r="T3268" s="16">
        <f t="shared" si="265"/>
        <v>42167.875</v>
      </c>
      <c r="U3268">
        <f t="shared" si="266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3"/>
        <v>102</v>
      </c>
      <c r="P3269">
        <f t="shared" si="262"/>
        <v>53.18</v>
      </c>
      <c r="Q3269" s="10" t="s">
        <v>8309</v>
      </c>
      <c r="R3269" t="s">
        <v>8311</v>
      </c>
      <c r="S3269" s="16">
        <f t="shared" si="264"/>
        <v>42172.757638888885</v>
      </c>
      <c r="T3269" s="16">
        <f t="shared" si="265"/>
        <v>42202.757638888885</v>
      </c>
      <c r="U3269">
        <f t="shared" si="266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3"/>
        <v>128</v>
      </c>
      <c r="P3270">
        <f t="shared" si="262"/>
        <v>60.95</v>
      </c>
      <c r="Q3270" s="10" t="s">
        <v>8309</v>
      </c>
      <c r="R3270" t="s">
        <v>8311</v>
      </c>
      <c r="S3270" s="16">
        <f t="shared" si="264"/>
        <v>42590.90425925926</v>
      </c>
      <c r="T3270" s="16">
        <f t="shared" si="265"/>
        <v>42606.90425925926</v>
      </c>
      <c r="U3270">
        <f t="shared" si="266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3"/>
        <v>102</v>
      </c>
      <c r="P3271">
        <f t="shared" si="262"/>
        <v>116</v>
      </c>
      <c r="Q3271" s="10" t="s">
        <v>8309</v>
      </c>
      <c r="R3271" t="s">
        <v>8311</v>
      </c>
      <c r="S3271" s="16">
        <f t="shared" si="264"/>
        <v>42137.395798611105</v>
      </c>
      <c r="T3271" s="16">
        <f t="shared" si="265"/>
        <v>42171.458333333328</v>
      </c>
      <c r="U3271">
        <f t="shared" si="266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3"/>
        <v>102</v>
      </c>
      <c r="P3272">
        <f t="shared" si="262"/>
        <v>61</v>
      </c>
      <c r="Q3272" s="10" t="s">
        <v>8309</v>
      </c>
      <c r="R3272" t="s">
        <v>8311</v>
      </c>
      <c r="S3272" s="16">
        <f t="shared" si="264"/>
        <v>42167.533159722225</v>
      </c>
      <c r="T3272" s="16">
        <f t="shared" si="265"/>
        <v>42197.533159722225</v>
      </c>
      <c r="U3272">
        <f t="shared" si="266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3"/>
        <v>130</v>
      </c>
      <c r="P3273">
        <f t="shared" ref="P3273:P3336" si="267">IFERROR(ROUND(E3273/L3273,2),0)</f>
        <v>38.24</v>
      </c>
      <c r="Q3273" s="10" t="s">
        <v>8309</v>
      </c>
      <c r="R3273" t="s">
        <v>8311</v>
      </c>
      <c r="S3273" s="16">
        <f t="shared" si="264"/>
        <v>41915.437210648146</v>
      </c>
      <c r="T3273" s="16">
        <f t="shared" si="265"/>
        <v>41945.478877314818</v>
      </c>
      <c r="U3273">
        <f t="shared" si="266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3"/>
        <v>154</v>
      </c>
      <c r="P3274">
        <f t="shared" si="267"/>
        <v>106.5</v>
      </c>
      <c r="Q3274" s="10" t="s">
        <v>8309</v>
      </c>
      <c r="R3274" t="s">
        <v>8311</v>
      </c>
      <c r="S3274" s="16">
        <f t="shared" si="264"/>
        <v>42284.500104166669</v>
      </c>
      <c r="T3274" s="16">
        <f t="shared" si="265"/>
        <v>42314.541770833333</v>
      </c>
      <c r="U3274">
        <f t="shared" si="266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3"/>
        <v>107</v>
      </c>
      <c r="P3275">
        <f t="shared" si="267"/>
        <v>204.57</v>
      </c>
      <c r="Q3275" s="10" t="s">
        <v>8309</v>
      </c>
      <c r="R3275" t="s">
        <v>8311</v>
      </c>
      <c r="S3275" s="16">
        <f t="shared" si="264"/>
        <v>42611.801412037035</v>
      </c>
      <c r="T3275" s="16">
        <f t="shared" si="265"/>
        <v>42627.791666666672</v>
      </c>
      <c r="U3275">
        <f t="shared" si="266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3"/>
        <v>101</v>
      </c>
      <c r="P3276">
        <f t="shared" si="267"/>
        <v>54.91</v>
      </c>
      <c r="Q3276" s="10" t="s">
        <v>8309</v>
      </c>
      <c r="R3276" t="s">
        <v>8311</v>
      </c>
      <c r="S3276" s="16">
        <f t="shared" si="264"/>
        <v>42400.704537037032</v>
      </c>
      <c r="T3276" s="16">
        <f t="shared" si="265"/>
        <v>42444.875</v>
      </c>
      <c r="U3276">
        <f t="shared" si="266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3"/>
        <v>100</v>
      </c>
      <c r="P3277">
        <f t="shared" si="267"/>
        <v>150.41999999999999</v>
      </c>
      <c r="Q3277" s="10" t="s">
        <v>8309</v>
      </c>
      <c r="R3277" t="s">
        <v>8311</v>
      </c>
      <c r="S3277" s="16">
        <f t="shared" si="264"/>
        <v>42017.88045138889</v>
      </c>
      <c r="T3277" s="16">
        <f t="shared" si="265"/>
        <v>42044.1875</v>
      </c>
      <c r="U3277">
        <f t="shared" si="266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3"/>
        <v>117</v>
      </c>
      <c r="P3278">
        <f t="shared" si="267"/>
        <v>52.58</v>
      </c>
      <c r="Q3278" s="10" t="s">
        <v>8309</v>
      </c>
      <c r="R3278" t="s">
        <v>8311</v>
      </c>
      <c r="S3278" s="16">
        <f t="shared" si="264"/>
        <v>42426.949988425928</v>
      </c>
      <c r="T3278" s="16">
        <f t="shared" si="265"/>
        <v>42461.165972222225</v>
      </c>
      <c r="U3278">
        <f t="shared" si="266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3"/>
        <v>109</v>
      </c>
      <c r="P3279">
        <f t="shared" si="267"/>
        <v>54.3</v>
      </c>
      <c r="Q3279" s="10" t="s">
        <v>8309</v>
      </c>
      <c r="R3279" t="s">
        <v>8311</v>
      </c>
      <c r="S3279" s="16">
        <f t="shared" si="264"/>
        <v>41931.682939814818</v>
      </c>
      <c r="T3279" s="16">
        <f t="shared" si="265"/>
        <v>41961.724606481483</v>
      </c>
      <c r="U3279">
        <f t="shared" si="266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3"/>
        <v>103</v>
      </c>
      <c r="P3280">
        <f t="shared" si="267"/>
        <v>76.03</v>
      </c>
      <c r="Q3280" s="10" t="s">
        <v>8309</v>
      </c>
      <c r="R3280" t="s">
        <v>8311</v>
      </c>
      <c r="S3280" s="16">
        <f t="shared" si="264"/>
        <v>42124.848414351851</v>
      </c>
      <c r="T3280" s="16">
        <f t="shared" si="265"/>
        <v>42154.848414351851</v>
      </c>
      <c r="U3280">
        <f t="shared" si="266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3"/>
        <v>114</v>
      </c>
      <c r="P3281">
        <f t="shared" si="267"/>
        <v>105.21</v>
      </c>
      <c r="Q3281" s="10" t="s">
        <v>8309</v>
      </c>
      <c r="R3281" t="s">
        <v>8311</v>
      </c>
      <c r="S3281" s="16">
        <f t="shared" si="264"/>
        <v>42431.102534722217</v>
      </c>
      <c r="T3281" s="16">
        <f t="shared" si="265"/>
        <v>42461.06086805556</v>
      </c>
      <c r="U3281">
        <f t="shared" si="266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3"/>
        <v>103</v>
      </c>
      <c r="P3282">
        <f t="shared" si="267"/>
        <v>68.67</v>
      </c>
      <c r="Q3282" s="10" t="s">
        <v>8309</v>
      </c>
      <c r="R3282" t="s">
        <v>8311</v>
      </c>
      <c r="S3282" s="16">
        <f t="shared" si="264"/>
        <v>42121.756921296299</v>
      </c>
      <c r="T3282" s="16">
        <f t="shared" si="265"/>
        <v>42156.208333333328</v>
      </c>
      <c r="U3282">
        <f t="shared" si="266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3"/>
        <v>122</v>
      </c>
      <c r="P3283">
        <f t="shared" si="267"/>
        <v>129.36000000000001</v>
      </c>
      <c r="Q3283" s="10" t="s">
        <v>8309</v>
      </c>
      <c r="R3283" t="s">
        <v>8311</v>
      </c>
      <c r="S3283" s="16">
        <f t="shared" si="264"/>
        <v>42219.019733796296</v>
      </c>
      <c r="T3283" s="16">
        <f t="shared" si="265"/>
        <v>42249.019733796296</v>
      </c>
      <c r="U3283">
        <f t="shared" si="266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3"/>
        <v>103</v>
      </c>
      <c r="P3284">
        <f t="shared" si="267"/>
        <v>134.26</v>
      </c>
      <c r="Q3284" s="10" t="s">
        <v>8309</v>
      </c>
      <c r="R3284" t="s">
        <v>8311</v>
      </c>
      <c r="S3284" s="16">
        <f t="shared" si="264"/>
        <v>42445.19430555556</v>
      </c>
      <c r="T3284" s="16">
        <f t="shared" si="265"/>
        <v>42489.19430555556</v>
      </c>
      <c r="U3284">
        <f t="shared" si="266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3"/>
        <v>105</v>
      </c>
      <c r="P3285">
        <f t="shared" si="267"/>
        <v>17.829999999999998</v>
      </c>
      <c r="Q3285" s="10" t="s">
        <v>8309</v>
      </c>
      <c r="R3285" t="s">
        <v>8311</v>
      </c>
      <c r="S3285" s="16">
        <f t="shared" si="264"/>
        <v>42379.74418981481</v>
      </c>
      <c r="T3285" s="16">
        <f t="shared" si="265"/>
        <v>42410.875</v>
      </c>
      <c r="U3285">
        <f t="shared" si="266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3"/>
        <v>102</v>
      </c>
      <c r="P3286">
        <f t="shared" si="267"/>
        <v>203.2</v>
      </c>
      <c r="Q3286" s="10" t="s">
        <v>8309</v>
      </c>
      <c r="R3286" t="s">
        <v>8311</v>
      </c>
      <c r="S3286" s="16">
        <f t="shared" si="264"/>
        <v>42380.884872685187</v>
      </c>
      <c r="T3286" s="16">
        <f t="shared" si="265"/>
        <v>42398.249305555553</v>
      </c>
      <c r="U3286">
        <f t="shared" si="266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3"/>
        <v>112</v>
      </c>
      <c r="P3287">
        <f t="shared" si="267"/>
        <v>69.19</v>
      </c>
      <c r="Q3287" s="10" t="s">
        <v>8309</v>
      </c>
      <c r="R3287" t="s">
        <v>8311</v>
      </c>
      <c r="S3287" s="16">
        <f t="shared" si="264"/>
        <v>42762.942430555559</v>
      </c>
      <c r="T3287" s="16">
        <f t="shared" si="265"/>
        <v>42794.208333333328</v>
      </c>
      <c r="U3287">
        <f t="shared" si="266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3"/>
        <v>102</v>
      </c>
      <c r="P3288">
        <f t="shared" si="267"/>
        <v>125.12</v>
      </c>
      <c r="Q3288" s="10" t="s">
        <v>8309</v>
      </c>
      <c r="R3288" t="s">
        <v>8311</v>
      </c>
      <c r="S3288" s="16">
        <f t="shared" si="264"/>
        <v>42567.840069444443</v>
      </c>
      <c r="T3288" s="16">
        <f t="shared" si="265"/>
        <v>42597.840069444443</v>
      </c>
      <c r="U3288">
        <f t="shared" si="266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3"/>
        <v>100</v>
      </c>
      <c r="P3289">
        <f t="shared" si="267"/>
        <v>73.53</v>
      </c>
      <c r="Q3289" s="10" t="s">
        <v>8309</v>
      </c>
      <c r="R3289" t="s">
        <v>8311</v>
      </c>
      <c r="S3289" s="16">
        <f t="shared" si="264"/>
        <v>42311.750324074077</v>
      </c>
      <c r="T3289" s="16">
        <f t="shared" si="265"/>
        <v>42336.750324074077</v>
      </c>
      <c r="U3289">
        <f t="shared" si="266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3"/>
        <v>100</v>
      </c>
      <c r="P3290">
        <f t="shared" si="267"/>
        <v>48.44</v>
      </c>
      <c r="Q3290" s="10" t="s">
        <v>8309</v>
      </c>
      <c r="R3290" t="s">
        <v>8311</v>
      </c>
      <c r="S3290" s="16">
        <f t="shared" si="264"/>
        <v>42505.774479166663</v>
      </c>
      <c r="T3290" s="16">
        <f t="shared" si="265"/>
        <v>42541.958333333328</v>
      </c>
      <c r="U3290">
        <f t="shared" si="266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3"/>
        <v>133</v>
      </c>
      <c r="P3291">
        <f t="shared" si="267"/>
        <v>26.61</v>
      </c>
      <c r="Q3291" s="10" t="s">
        <v>8309</v>
      </c>
      <c r="R3291" t="s">
        <v>8311</v>
      </c>
      <c r="S3291" s="16">
        <f t="shared" si="264"/>
        <v>42758.368078703701</v>
      </c>
      <c r="T3291" s="16">
        <f t="shared" si="265"/>
        <v>42786.368078703701</v>
      </c>
      <c r="U3291">
        <f t="shared" si="266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3"/>
        <v>121</v>
      </c>
      <c r="P3292">
        <f t="shared" si="267"/>
        <v>33.67</v>
      </c>
      <c r="Q3292" s="10" t="s">
        <v>8309</v>
      </c>
      <c r="R3292" t="s">
        <v>8311</v>
      </c>
      <c r="S3292" s="16">
        <f t="shared" si="264"/>
        <v>42775.51494212963</v>
      </c>
      <c r="T3292" s="16">
        <f t="shared" si="265"/>
        <v>42805.51494212963</v>
      </c>
      <c r="U3292">
        <f t="shared" si="266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3"/>
        <v>114</v>
      </c>
      <c r="P3293">
        <f t="shared" si="267"/>
        <v>40.71</v>
      </c>
      <c r="Q3293" s="10" t="s">
        <v>8309</v>
      </c>
      <c r="R3293" t="s">
        <v>8311</v>
      </c>
      <c r="S3293" s="16">
        <f t="shared" si="264"/>
        <v>42232.702546296292</v>
      </c>
      <c r="T3293" s="16">
        <f t="shared" si="265"/>
        <v>42264.165972222225</v>
      </c>
      <c r="U3293">
        <f t="shared" si="266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3"/>
        <v>286</v>
      </c>
      <c r="P3294">
        <f t="shared" si="267"/>
        <v>19.27</v>
      </c>
      <c r="Q3294" s="10" t="s">
        <v>8309</v>
      </c>
      <c r="R3294" t="s">
        <v>8311</v>
      </c>
      <c r="S3294" s="16">
        <f t="shared" si="264"/>
        <v>42282.770231481481</v>
      </c>
      <c r="T3294" s="16">
        <f t="shared" si="265"/>
        <v>42342.811898148153</v>
      </c>
      <c r="U3294">
        <f t="shared" si="266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3"/>
        <v>170</v>
      </c>
      <c r="P3295">
        <f t="shared" si="267"/>
        <v>84.29</v>
      </c>
      <c r="Q3295" s="10" t="s">
        <v>8309</v>
      </c>
      <c r="R3295" t="s">
        <v>8311</v>
      </c>
      <c r="S3295" s="16">
        <f t="shared" si="264"/>
        <v>42768.425370370373</v>
      </c>
      <c r="T3295" s="16">
        <f t="shared" si="265"/>
        <v>42798.425370370373</v>
      </c>
      <c r="U3295">
        <f t="shared" si="266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3"/>
        <v>118</v>
      </c>
      <c r="P3296">
        <f t="shared" si="267"/>
        <v>29.58</v>
      </c>
      <c r="Q3296" s="10" t="s">
        <v>8309</v>
      </c>
      <c r="R3296" t="s">
        <v>8311</v>
      </c>
      <c r="S3296" s="16">
        <f t="shared" si="264"/>
        <v>42141.541134259256</v>
      </c>
      <c r="T3296" s="16">
        <f t="shared" si="265"/>
        <v>42171.541134259256</v>
      </c>
      <c r="U3296">
        <f t="shared" si="266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3"/>
        <v>103</v>
      </c>
      <c r="P3297">
        <f t="shared" si="267"/>
        <v>26.67</v>
      </c>
      <c r="Q3297" s="10" t="s">
        <v>8309</v>
      </c>
      <c r="R3297" t="s">
        <v>8311</v>
      </c>
      <c r="S3297" s="16">
        <f t="shared" si="264"/>
        <v>42609.442465277782</v>
      </c>
      <c r="T3297" s="16">
        <f t="shared" si="265"/>
        <v>42639.442465277782</v>
      </c>
      <c r="U3297">
        <f t="shared" si="266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3"/>
        <v>144</v>
      </c>
      <c r="P3298">
        <f t="shared" si="267"/>
        <v>45.98</v>
      </c>
      <c r="Q3298" s="10" t="s">
        <v>8309</v>
      </c>
      <c r="R3298" t="s">
        <v>8311</v>
      </c>
      <c r="S3298" s="16">
        <f t="shared" si="264"/>
        <v>42309.756620370375</v>
      </c>
      <c r="T3298" s="16">
        <f t="shared" si="265"/>
        <v>42330.916666666672</v>
      </c>
      <c r="U3298">
        <f t="shared" si="266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3"/>
        <v>100</v>
      </c>
      <c r="P3299">
        <f t="shared" si="267"/>
        <v>125.09</v>
      </c>
      <c r="Q3299" s="10" t="s">
        <v>8309</v>
      </c>
      <c r="R3299" t="s">
        <v>8311</v>
      </c>
      <c r="S3299" s="16">
        <f t="shared" si="264"/>
        <v>42193.771481481483</v>
      </c>
      <c r="T3299" s="16">
        <f t="shared" si="265"/>
        <v>42212.957638888889</v>
      </c>
      <c r="U3299">
        <f t="shared" si="266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3"/>
        <v>102</v>
      </c>
      <c r="P3300">
        <f t="shared" si="267"/>
        <v>141.29</v>
      </c>
      <c r="Q3300" s="10" t="s">
        <v>8309</v>
      </c>
      <c r="R3300" t="s">
        <v>8311</v>
      </c>
      <c r="S3300" s="16">
        <f t="shared" si="264"/>
        <v>42239.957962962959</v>
      </c>
      <c r="T3300" s="16">
        <f t="shared" si="265"/>
        <v>42260</v>
      </c>
      <c r="U3300">
        <f t="shared" si="266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3"/>
        <v>116</v>
      </c>
      <c r="P3301">
        <f t="shared" si="267"/>
        <v>55.33</v>
      </c>
      <c r="Q3301" s="10" t="s">
        <v>8309</v>
      </c>
      <c r="R3301" t="s">
        <v>8311</v>
      </c>
      <c r="S3301" s="16">
        <f t="shared" si="264"/>
        <v>42261.917395833334</v>
      </c>
      <c r="T3301" s="16">
        <f t="shared" si="265"/>
        <v>42291.917395833334</v>
      </c>
      <c r="U3301">
        <f t="shared" si="266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3"/>
        <v>136</v>
      </c>
      <c r="P3302">
        <f t="shared" si="267"/>
        <v>46.42</v>
      </c>
      <c r="Q3302" s="10" t="s">
        <v>8309</v>
      </c>
      <c r="R3302" t="s">
        <v>8311</v>
      </c>
      <c r="S3302" s="16">
        <f t="shared" si="264"/>
        <v>42102.743773148148</v>
      </c>
      <c r="T3302" s="16">
        <f t="shared" si="265"/>
        <v>42123.743773148148</v>
      </c>
      <c r="U3302">
        <f t="shared" si="266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3"/>
        <v>133</v>
      </c>
      <c r="P3303">
        <f t="shared" si="267"/>
        <v>57.2</v>
      </c>
      <c r="Q3303" s="10" t="s">
        <v>8309</v>
      </c>
      <c r="R3303" t="s">
        <v>8311</v>
      </c>
      <c r="S3303" s="16">
        <f t="shared" si="264"/>
        <v>42538.73583333334</v>
      </c>
      <c r="T3303" s="16">
        <f t="shared" si="265"/>
        <v>42583.290972222225</v>
      </c>
      <c r="U3303">
        <f t="shared" si="266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3"/>
        <v>103</v>
      </c>
      <c r="P3304">
        <f t="shared" si="267"/>
        <v>173.7</v>
      </c>
      <c r="Q3304" s="10" t="s">
        <v>8309</v>
      </c>
      <c r="R3304" t="s">
        <v>8311</v>
      </c>
      <c r="S3304" s="16">
        <f t="shared" si="264"/>
        <v>42681.35157407407</v>
      </c>
      <c r="T3304" s="16">
        <f t="shared" si="265"/>
        <v>42711.35157407407</v>
      </c>
      <c r="U3304">
        <f t="shared" si="266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3"/>
        <v>116</v>
      </c>
      <c r="P3305">
        <f t="shared" si="267"/>
        <v>59.6</v>
      </c>
      <c r="Q3305" s="10" t="s">
        <v>8309</v>
      </c>
      <c r="R3305" t="s">
        <v>8311</v>
      </c>
      <c r="S3305" s="16">
        <f t="shared" si="264"/>
        <v>42056.65143518518</v>
      </c>
      <c r="T3305" s="16">
        <f t="shared" si="265"/>
        <v>42091.609768518523</v>
      </c>
      <c r="U3305">
        <f t="shared" si="266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3"/>
        <v>105</v>
      </c>
      <c r="P3306">
        <f t="shared" si="267"/>
        <v>89.59</v>
      </c>
      <c r="Q3306" s="10" t="s">
        <v>8309</v>
      </c>
      <c r="R3306" t="s">
        <v>8311</v>
      </c>
      <c r="S3306" s="16">
        <f t="shared" si="264"/>
        <v>42696.624444444446</v>
      </c>
      <c r="T3306" s="16">
        <f t="shared" si="265"/>
        <v>42726.624444444446</v>
      </c>
      <c r="U3306">
        <f t="shared" si="266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3"/>
        <v>102</v>
      </c>
      <c r="P3307">
        <f t="shared" si="267"/>
        <v>204.05</v>
      </c>
      <c r="Q3307" s="10" t="s">
        <v>8309</v>
      </c>
      <c r="R3307" t="s">
        <v>8311</v>
      </c>
      <c r="S3307" s="16">
        <f t="shared" si="264"/>
        <v>42186.855879629627</v>
      </c>
      <c r="T3307" s="16">
        <f t="shared" si="265"/>
        <v>42216.855879629627</v>
      </c>
      <c r="U3307">
        <f t="shared" si="266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3"/>
        <v>175</v>
      </c>
      <c r="P3308">
        <f t="shared" si="267"/>
        <v>48.7</v>
      </c>
      <c r="Q3308" s="10" t="s">
        <v>8309</v>
      </c>
      <c r="R3308" t="s">
        <v>8311</v>
      </c>
      <c r="S3308" s="16">
        <f t="shared" si="264"/>
        <v>42493.219236111108</v>
      </c>
      <c r="T3308" s="16">
        <f t="shared" si="265"/>
        <v>42531.125</v>
      </c>
      <c r="U3308">
        <f t="shared" si="266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3"/>
        <v>107</v>
      </c>
      <c r="P3309">
        <f t="shared" si="267"/>
        <v>53.34</v>
      </c>
      <c r="Q3309" s="10" t="s">
        <v>8309</v>
      </c>
      <c r="R3309" t="s">
        <v>8311</v>
      </c>
      <c r="S3309" s="16">
        <f t="shared" si="264"/>
        <v>42475.057164351849</v>
      </c>
      <c r="T3309" s="16">
        <f t="shared" si="265"/>
        <v>42505.057164351849</v>
      </c>
      <c r="U3309">
        <f t="shared" si="266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3"/>
        <v>122</v>
      </c>
      <c r="P3310">
        <f t="shared" si="267"/>
        <v>75.09</v>
      </c>
      <c r="Q3310" s="10" t="s">
        <v>8309</v>
      </c>
      <c r="R3310" t="s">
        <v>8311</v>
      </c>
      <c r="S3310" s="16">
        <f t="shared" si="264"/>
        <v>42452.876909722225</v>
      </c>
      <c r="T3310" s="16">
        <f t="shared" si="265"/>
        <v>42473.876909722225</v>
      </c>
      <c r="U3310">
        <f t="shared" si="266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3"/>
        <v>159</v>
      </c>
      <c r="P3311">
        <f t="shared" si="267"/>
        <v>18</v>
      </c>
      <c r="Q3311" s="10" t="s">
        <v>8309</v>
      </c>
      <c r="R3311" t="s">
        <v>8311</v>
      </c>
      <c r="S3311" s="16">
        <f t="shared" si="264"/>
        <v>42628.650208333333</v>
      </c>
      <c r="T3311" s="16">
        <f t="shared" si="265"/>
        <v>42659.650208333333</v>
      </c>
      <c r="U3311">
        <f t="shared" si="266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3"/>
        <v>100</v>
      </c>
      <c r="P3312">
        <f t="shared" si="267"/>
        <v>209.84</v>
      </c>
      <c r="Q3312" s="10" t="s">
        <v>8309</v>
      </c>
      <c r="R3312" t="s">
        <v>8311</v>
      </c>
      <c r="S3312" s="16">
        <f t="shared" si="264"/>
        <v>42253.928530092591</v>
      </c>
      <c r="T3312" s="16">
        <f t="shared" si="265"/>
        <v>42283.928530092591</v>
      </c>
      <c r="U3312">
        <f t="shared" si="266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3"/>
        <v>110</v>
      </c>
      <c r="P3313">
        <f t="shared" si="267"/>
        <v>61.02</v>
      </c>
      <c r="Q3313" s="10" t="s">
        <v>8309</v>
      </c>
      <c r="R3313" t="s">
        <v>8311</v>
      </c>
      <c r="S3313" s="16">
        <f t="shared" si="264"/>
        <v>42264.29178240741</v>
      </c>
      <c r="T3313" s="16">
        <f t="shared" si="265"/>
        <v>42294.29178240741</v>
      </c>
      <c r="U3313">
        <f t="shared" si="266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3"/>
        <v>100</v>
      </c>
      <c r="P3314">
        <f t="shared" si="267"/>
        <v>61</v>
      </c>
      <c r="Q3314" s="10" t="s">
        <v>8309</v>
      </c>
      <c r="R3314" t="s">
        <v>8311</v>
      </c>
      <c r="S3314" s="16">
        <f t="shared" si="264"/>
        <v>42664.809560185182</v>
      </c>
      <c r="T3314" s="16">
        <f t="shared" si="265"/>
        <v>42685.916666666672</v>
      </c>
      <c r="U3314">
        <f t="shared" si="266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3"/>
        <v>116</v>
      </c>
      <c r="P3315">
        <f t="shared" si="267"/>
        <v>80.03</v>
      </c>
      <c r="Q3315" s="10" t="s">
        <v>8309</v>
      </c>
      <c r="R3315" t="s">
        <v>8311</v>
      </c>
      <c r="S3315" s="16">
        <f t="shared" si="264"/>
        <v>42382.244409722218</v>
      </c>
      <c r="T3315" s="16">
        <f t="shared" si="265"/>
        <v>42396.041666666672</v>
      </c>
      <c r="U3315">
        <f t="shared" si="266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3"/>
        <v>211</v>
      </c>
      <c r="P3316">
        <f t="shared" si="267"/>
        <v>29.07</v>
      </c>
      <c r="Q3316" s="10" t="s">
        <v>8309</v>
      </c>
      <c r="R3316" t="s">
        <v>8311</v>
      </c>
      <c r="S3316" s="16">
        <f t="shared" si="264"/>
        <v>42105.267488425925</v>
      </c>
      <c r="T3316" s="16">
        <f t="shared" si="265"/>
        <v>42132.836805555555</v>
      </c>
      <c r="U3316">
        <f t="shared" si="266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3"/>
        <v>110</v>
      </c>
      <c r="P3317">
        <f t="shared" si="267"/>
        <v>49.44</v>
      </c>
      <c r="Q3317" s="10" t="s">
        <v>8309</v>
      </c>
      <c r="R3317" t="s">
        <v>8311</v>
      </c>
      <c r="S3317" s="16">
        <f t="shared" si="264"/>
        <v>42466.303715277783</v>
      </c>
      <c r="T3317" s="16">
        <f t="shared" si="265"/>
        <v>42496.303715277783</v>
      </c>
      <c r="U3317">
        <f t="shared" si="266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3"/>
        <v>100</v>
      </c>
      <c r="P3318">
        <f t="shared" si="267"/>
        <v>93.98</v>
      </c>
      <c r="Q3318" s="10" t="s">
        <v>8309</v>
      </c>
      <c r="R3318" t="s">
        <v>8311</v>
      </c>
      <c r="S3318" s="16">
        <f t="shared" si="264"/>
        <v>41826.871238425927</v>
      </c>
      <c r="T3318" s="16">
        <f t="shared" si="265"/>
        <v>41859.57916666667</v>
      </c>
      <c r="U3318">
        <f t="shared" si="266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3"/>
        <v>106</v>
      </c>
      <c r="P3319">
        <f t="shared" si="267"/>
        <v>61.94</v>
      </c>
      <c r="Q3319" s="10" t="s">
        <v>8309</v>
      </c>
      <c r="R3319" t="s">
        <v>8311</v>
      </c>
      <c r="S3319" s="16">
        <f t="shared" si="264"/>
        <v>42499.039629629624</v>
      </c>
      <c r="T3319" s="16">
        <f t="shared" si="265"/>
        <v>42529.039629629624</v>
      </c>
      <c r="U3319">
        <f t="shared" si="266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3"/>
        <v>126</v>
      </c>
      <c r="P3320">
        <f t="shared" si="267"/>
        <v>78.5</v>
      </c>
      <c r="Q3320" s="10" t="s">
        <v>8309</v>
      </c>
      <c r="R3320" t="s">
        <v>8311</v>
      </c>
      <c r="S3320" s="16">
        <f t="shared" si="264"/>
        <v>42431.302002314813</v>
      </c>
      <c r="T3320" s="16">
        <f t="shared" si="265"/>
        <v>42471.104166666672</v>
      </c>
      <c r="U3320">
        <f t="shared" si="266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3"/>
        <v>108</v>
      </c>
      <c r="P3321">
        <f t="shared" si="267"/>
        <v>33.75</v>
      </c>
      <c r="Q3321" s="10" t="s">
        <v>8309</v>
      </c>
      <c r="R3321" t="s">
        <v>8311</v>
      </c>
      <c r="S3321" s="16">
        <f t="shared" si="264"/>
        <v>41990.585486111115</v>
      </c>
      <c r="T3321" s="16">
        <f t="shared" si="265"/>
        <v>42035.585486111115</v>
      </c>
      <c r="U3321">
        <f t="shared" si="266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3"/>
        <v>101</v>
      </c>
      <c r="P3322">
        <f t="shared" si="267"/>
        <v>66.45</v>
      </c>
      <c r="Q3322" s="10" t="s">
        <v>8309</v>
      </c>
      <c r="R3322" t="s">
        <v>8311</v>
      </c>
      <c r="S3322" s="16">
        <f t="shared" si="264"/>
        <v>42513.045798611114</v>
      </c>
      <c r="T3322" s="16">
        <f t="shared" si="265"/>
        <v>42543.045798611114</v>
      </c>
      <c r="U3322">
        <f t="shared" si="266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3"/>
        <v>107</v>
      </c>
      <c r="P3323">
        <f t="shared" si="267"/>
        <v>35.799999999999997</v>
      </c>
      <c r="Q3323" s="10" t="s">
        <v>8309</v>
      </c>
      <c r="R3323" t="s">
        <v>8311</v>
      </c>
      <c r="S3323" s="16">
        <f t="shared" si="264"/>
        <v>41914.100289351853</v>
      </c>
      <c r="T3323" s="16">
        <f t="shared" si="265"/>
        <v>41928.165972222225</v>
      </c>
      <c r="U3323">
        <f t="shared" si="266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3"/>
        <v>102</v>
      </c>
      <c r="P3324">
        <f t="shared" si="267"/>
        <v>145.65</v>
      </c>
      <c r="Q3324" s="10" t="s">
        <v>8309</v>
      </c>
      <c r="R3324" t="s">
        <v>8311</v>
      </c>
      <c r="S3324" s="16">
        <f t="shared" si="264"/>
        <v>42521.010370370372</v>
      </c>
      <c r="T3324" s="16">
        <f t="shared" si="265"/>
        <v>42543.163194444445</v>
      </c>
      <c r="U3324">
        <f t="shared" si="266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3"/>
        <v>126</v>
      </c>
      <c r="P3325">
        <f t="shared" si="267"/>
        <v>25.69</v>
      </c>
      <c r="Q3325" s="10" t="s">
        <v>8309</v>
      </c>
      <c r="R3325" t="s">
        <v>8311</v>
      </c>
      <c r="S3325" s="16">
        <f t="shared" si="264"/>
        <v>42608.36583333333</v>
      </c>
      <c r="T3325" s="16">
        <f t="shared" si="265"/>
        <v>42638.36583333333</v>
      </c>
      <c r="U3325">
        <f t="shared" si="266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3"/>
        <v>102</v>
      </c>
      <c r="P3326">
        <f t="shared" si="267"/>
        <v>152.5</v>
      </c>
      <c r="Q3326" s="10" t="s">
        <v>8309</v>
      </c>
      <c r="R3326" t="s">
        <v>8311</v>
      </c>
      <c r="S3326" s="16">
        <f t="shared" si="264"/>
        <v>42512.58321759259</v>
      </c>
      <c r="T3326" s="16">
        <f t="shared" si="265"/>
        <v>42526.58321759259</v>
      </c>
      <c r="U3326">
        <f t="shared" si="266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3"/>
        <v>113</v>
      </c>
      <c r="P3327">
        <f t="shared" si="267"/>
        <v>30</v>
      </c>
      <c r="Q3327" s="10" t="s">
        <v>8309</v>
      </c>
      <c r="R3327" t="s">
        <v>8311</v>
      </c>
      <c r="S3327" s="16">
        <f t="shared" si="264"/>
        <v>42064.785613425927</v>
      </c>
      <c r="T3327" s="16">
        <f t="shared" si="265"/>
        <v>42099.743946759263</v>
      </c>
      <c r="U3327">
        <f t="shared" si="266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3"/>
        <v>101</v>
      </c>
      <c r="P3328">
        <f t="shared" si="267"/>
        <v>142.28</v>
      </c>
      <c r="Q3328" s="10" t="s">
        <v>8309</v>
      </c>
      <c r="R3328" t="s">
        <v>8311</v>
      </c>
      <c r="S3328" s="16">
        <f t="shared" si="264"/>
        <v>42041.714178240742</v>
      </c>
      <c r="T3328" s="16">
        <f t="shared" si="265"/>
        <v>42071.67251157407</v>
      </c>
      <c r="U3328">
        <f t="shared" si="266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3"/>
        <v>101</v>
      </c>
      <c r="P3329">
        <f t="shared" si="267"/>
        <v>24.55</v>
      </c>
      <c r="Q3329" s="10" t="s">
        <v>8309</v>
      </c>
      <c r="R3329" t="s">
        <v>8311</v>
      </c>
      <c r="S3329" s="16">
        <f t="shared" si="264"/>
        <v>42468.374606481477</v>
      </c>
      <c r="T3329" s="16">
        <f t="shared" si="265"/>
        <v>42498.374606481477</v>
      </c>
      <c r="U3329">
        <f t="shared" si="266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8">ROUND(E3330/D3330*100,0)</f>
        <v>146</v>
      </c>
      <c r="P3330">
        <f t="shared" si="267"/>
        <v>292.77999999999997</v>
      </c>
      <c r="Q3330" s="10" t="s">
        <v>8309</v>
      </c>
      <c r="R3330" t="s">
        <v>8311</v>
      </c>
      <c r="S3330" s="16">
        <f t="shared" ref="S3330:S3393" si="269">(((J3330/60)/60)/24)+DATE(1970,1,1)</f>
        <v>41822.57503472222</v>
      </c>
      <c r="T3330" s="16">
        <f t="shared" ref="T3330:T3393" si="270">(((I3330/60)/60)/24)+DATE(1970,1,1)</f>
        <v>41825.041666666664</v>
      </c>
      <c r="U3330">
        <f t="shared" ref="U3330:U3393" si="271"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8"/>
        <v>117</v>
      </c>
      <c r="P3331">
        <f t="shared" si="267"/>
        <v>44.92</v>
      </c>
      <c r="Q3331" s="10" t="s">
        <v>8309</v>
      </c>
      <c r="R3331" t="s">
        <v>8311</v>
      </c>
      <c r="S3331" s="16">
        <f t="shared" si="269"/>
        <v>41837.323009259257</v>
      </c>
      <c r="T3331" s="16">
        <f t="shared" si="270"/>
        <v>41847.958333333336</v>
      </c>
      <c r="U3331">
        <f t="shared" si="271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8"/>
        <v>106</v>
      </c>
      <c r="P3332">
        <f t="shared" si="267"/>
        <v>23.1</v>
      </c>
      <c r="Q3332" s="10" t="s">
        <v>8309</v>
      </c>
      <c r="R3332" t="s">
        <v>8311</v>
      </c>
      <c r="S3332" s="16">
        <f t="shared" si="269"/>
        <v>42065.887361111112</v>
      </c>
      <c r="T3332" s="16">
        <f t="shared" si="270"/>
        <v>42095.845694444448</v>
      </c>
      <c r="U3332">
        <f t="shared" si="271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8"/>
        <v>105</v>
      </c>
      <c r="P3333">
        <f t="shared" si="267"/>
        <v>80.400000000000006</v>
      </c>
      <c r="Q3333" s="10" t="s">
        <v>8309</v>
      </c>
      <c r="R3333" t="s">
        <v>8311</v>
      </c>
      <c r="S3333" s="16">
        <f t="shared" si="269"/>
        <v>42248.697754629626</v>
      </c>
      <c r="T3333" s="16">
        <f t="shared" si="270"/>
        <v>42283.697754629626</v>
      </c>
      <c r="U3333">
        <f t="shared" si="271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8"/>
        <v>100</v>
      </c>
      <c r="P3334">
        <f t="shared" si="267"/>
        <v>72.290000000000006</v>
      </c>
      <c r="Q3334" s="10" t="s">
        <v>8309</v>
      </c>
      <c r="R3334" t="s">
        <v>8311</v>
      </c>
      <c r="S3334" s="16">
        <f t="shared" si="269"/>
        <v>41809.860300925924</v>
      </c>
      <c r="T3334" s="16">
        <f t="shared" si="270"/>
        <v>41839.860300925924</v>
      </c>
      <c r="U3334">
        <f t="shared" si="271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8"/>
        <v>105</v>
      </c>
      <c r="P3335">
        <f t="shared" si="267"/>
        <v>32.97</v>
      </c>
      <c r="Q3335" s="10" t="s">
        <v>8309</v>
      </c>
      <c r="R3335" t="s">
        <v>8311</v>
      </c>
      <c r="S3335" s="16">
        <f t="shared" si="269"/>
        <v>42148.676851851851</v>
      </c>
      <c r="T3335" s="16">
        <f t="shared" si="270"/>
        <v>42170.676851851851</v>
      </c>
      <c r="U3335">
        <f t="shared" si="271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8"/>
        <v>139</v>
      </c>
      <c r="P3336">
        <f t="shared" si="267"/>
        <v>116.65</v>
      </c>
      <c r="Q3336" s="10" t="s">
        <v>8309</v>
      </c>
      <c r="R3336" t="s">
        <v>8311</v>
      </c>
      <c r="S3336" s="16">
        <f t="shared" si="269"/>
        <v>42185.521087962959</v>
      </c>
      <c r="T3336" s="16">
        <f t="shared" si="270"/>
        <v>42215.521087962959</v>
      </c>
      <c r="U3336">
        <f t="shared" si="271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8"/>
        <v>100</v>
      </c>
      <c r="P3337">
        <f t="shared" ref="P3337:P3400" si="272">IFERROR(ROUND(E3337/L3337,2),0)</f>
        <v>79.62</v>
      </c>
      <c r="Q3337" s="10" t="s">
        <v>8309</v>
      </c>
      <c r="R3337" t="s">
        <v>8311</v>
      </c>
      <c r="S3337" s="16">
        <f t="shared" si="269"/>
        <v>41827.674143518518</v>
      </c>
      <c r="T3337" s="16">
        <f t="shared" si="270"/>
        <v>41854.958333333336</v>
      </c>
      <c r="U3337">
        <f t="shared" si="271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8"/>
        <v>100</v>
      </c>
      <c r="P3338">
        <f t="shared" si="272"/>
        <v>27.78</v>
      </c>
      <c r="Q3338" s="10" t="s">
        <v>8309</v>
      </c>
      <c r="R3338" t="s">
        <v>8311</v>
      </c>
      <c r="S3338" s="16">
        <f t="shared" si="269"/>
        <v>42437.398680555561</v>
      </c>
      <c r="T3338" s="16">
        <f t="shared" si="270"/>
        <v>42465.35701388889</v>
      </c>
      <c r="U3338">
        <f t="shared" si="271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8"/>
        <v>110</v>
      </c>
      <c r="P3339">
        <f t="shared" si="272"/>
        <v>81.03</v>
      </c>
      <c r="Q3339" s="10" t="s">
        <v>8309</v>
      </c>
      <c r="R3339" t="s">
        <v>8311</v>
      </c>
      <c r="S3339" s="16">
        <f t="shared" si="269"/>
        <v>41901.282025462962</v>
      </c>
      <c r="T3339" s="16">
        <f t="shared" si="270"/>
        <v>41922.875</v>
      </c>
      <c r="U3339">
        <f t="shared" si="271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8"/>
        <v>102</v>
      </c>
      <c r="P3340">
        <f t="shared" si="272"/>
        <v>136.85</v>
      </c>
      <c r="Q3340" s="10" t="s">
        <v>8309</v>
      </c>
      <c r="R3340" t="s">
        <v>8311</v>
      </c>
      <c r="S3340" s="16">
        <f t="shared" si="269"/>
        <v>42769.574999999997</v>
      </c>
      <c r="T3340" s="16">
        <f t="shared" si="270"/>
        <v>42790.574999999997</v>
      </c>
      <c r="U3340">
        <f t="shared" si="271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8"/>
        <v>104</v>
      </c>
      <c r="P3341">
        <f t="shared" si="272"/>
        <v>177.62</v>
      </c>
      <c r="Q3341" s="10" t="s">
        <v>8309</v>
      </c>
      <c r="R3341" t="s">
        <v>8311</v>
      </c>
      <c r="S3341" s="16">
        <f t="shared" si="269"/>
        <v>42549.665717592594</v>
      </c>
      <c r="T3341" s="16">
        <f t="shared" si="270"/>
        <v>42579.665717592594</v>
      </c>
      <c r="U3341">
        <f t="shared" si="271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8"/>
        <v>138</v>
      </c>
      <c r="P3342">
        <f t="shared" si="272"/>
        <v>109.08</v>
      </c>
      <c r="Q3342" s="10" t="s">
        <v>8309</v>
      </c>
      <c r="R3342" t="s">
        <v>8311</v>
      </c>
      <c r="S3342" s="16">
        <f t="shared" si="269"/>
        <v>42685.974004629628</v>
      </c>
      <c r="T3342" s="16">
        <f t="shared" si="270"/>
        <v>42710.974004629628</v>
      </c>
      <c r="U3342">
        <f t="shared" si="271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8"/>
        <v>100</v>
      </c>
      <c r="P3343">
        <f t="shared" si="272"/>
        <v>119.64</v>
      </c>
      <c r="Q3343" s="10" t="s">
        <v>8309</v>
      </c>
      <c r="R3343" t="s">
        <v>8311</v>
      </c>
      <c r="S3343" s="16">
        <f t="shared" si="269"/>
        <v>42510.798854166671</v>
      </c>
      <c r="T3343" s="16">
        <f t="shared" si="270"/>
        <v>42533.708333333328</v>
      </c>
      <c r="U3343">
        <f t="shared" si="271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8"/>
        <v>102</v>
      </c>
      <c r="P3344">
        <f t="shared" si="272"/>
        <v>78.209999999999994</v>
      </c>
      <c r="Q3344" s="10" t="s">
        <v>8309</v>
      </c>
      <c r="R3344" t="s">
        <v>8311</v>
      </c>
      <c r="S3344" s="16">
        <f t="shared" si="269"/>
        <v>42062.296412037031</v>
      </c>
      <c r="T3344" s="16">
        <f t="shared" si="270"/>
        <v>42095.207638888889</v>
      </c>
      <c r="U3344">
        <f t="shared" si="271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8"/>
        <v>171</v>
      </c>
      <c r="P3345">
        <f t="shared" si="272"/>
        <v>52.17</v>
      </c>
      <c r="Q3345" s="10" t="s">
        <v>8309</v>
      </c>
      <c r="R3345" t="s">
        <v>8311</v>
      </c>
      <c r="S3345" s="16">
        <f t="shared" si="269"/>
        <v>42452.916481481487</v>
      </c>
      <c r="T3345" s="16">
        <f t="shared" si="270"/>
        <v>42473.554166666669</v>
      </c>
      <c r="U3345">
        <f t="shared" si="271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8"/>
        <v>101</v>
      </c>
      <c r="P3346">
        <f t="shared" si="272"/>
        <v>114.13</v>
      </c>
      <c r="Q3346" s="10" t="s">
        <v>8309</v>
      </c>
      <c r="R3346" t="s">
        <v>8311</v>
      </c>
      <c r="S3346" s="16">
        <f t="shared" si="269"/>
        <v>41851.200150462959</v>
      </c>
      <c r="T3346" s="16">
        <f t="shared" si="270"/>
        <v>41881.200150462959</v>
      </c>
      <c r="U3346">
        <f t="shared" si="271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8"/>
        <v>130</v>
      </c>
      <c r="P3347">
        <f t="shared" si="272"/>
        <v>50</v>
      </c>
      <c r="Q3347" s="10" t="s">
        <v>8309</v>
      </c>
      <c r="R3347" t="s">
        <v>8311</v>
      </c>
      <c r="S3347" s="16">
        <f t="shared" si="269"/>
        <v>42053.106111111112</v>
      </c>
      <c r="T3347" s="16">
        <f t="shared" si="270"/>
        <v>42112.025694444441</v>
      </c>
      <c r="U3347">
        <f t="shared" si="271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8"/>
        <v>110</v>
      </c>
      <c r="P3348">
        <f t="shared" si="272"/>
        <v>91.67</v>
      </c>
      <c r="Q3348" s="10" t="s">
        <v>8309</v>
      </c>
      <c r="R3348" t="s">
        <v>8311</v>
      </c>
      <c r="S3348" s="16">
        <f t="shared" si="269"/>
        <v>42054.024421296301</v>
      </c>
      <c r="T3348" s="16">
        <f t="shared" si="270"/>
        <v>42061.024421296301</v>
      </c>
      <c r="U3348">
        <f t="shared" si="271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8"/>
        <v>119</v>
      </c>
      <c r="P3349">
        <f t="shared" si="272"/>
        <v>108.59</v>
      </c>
      <c r="Q3349" s="10" t="s">
        <v>8309</v>
      </c>
      <c r="R3349" t="s">
        <v>8311</v>
      </c>
      <c r="S3349" s="16">
        <f t="shared" si="269"/>
        <v>42484.551550925928</v>
      </c>
      <c r="T3349" s="16">
        <f t="shared" si="270"/>
        <v>42498.875</v>
      </c>
      <c r="U3349">
        <f t="shared" si="271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8"/>
        <v>100</v>
      </c>
      <c r="P3350">
        <f t="shared" si="272"/>
        <v>69.819999999999993</v>
      </c>
      <c r="Q3350" s="10" t="s">
        <v>8309</v>
      </c>
      <c r="R3350" t="s">
        <v>8311</v>
      </c>
      <c r="S3350" s="16">
        <f t="shared" si="269"/>
        <v>42466.558796296296</v>
      </c>
      <c r="T3350" s="16">
        <f t="shared" si="270"/>
        <v>42490.165972222225</v>
      </c>
      <c r="U3350">
        <f t="shared" si="271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8"/>
        <v>153</v>
      </c>
      <c r="P3351">
        <f t="shared" si="272"/>
        <v>109.57</v>
      </c>
      <c r="Q3351" s="10" t="s">
        <v>8309</v>
      </c>
      <c r="R3351" t="s">
        <v>8311</v>
      </c>
      <c r="S3351" s="16">
        <f t="shared" si="269"/>
        <v>42513.110787037032</v>
      </c>
      <c r="T3351" s="16">
        <f t="shared" si="270"/>
        <v>42534.708333333328</v>
      </c>
      <c r="U3351">
        <f t="shared" si="271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8"/>
        <v>104</v>
      </c>
      <c r="P3352">
        <f t="shared" si="272"/>
        <v>71.67</v>
      </c>
      <c r="Q3352" s="10" t="s">
        <v>8309</v>
      </c>
      <c r="R3352" t="s">
        <v>8311</v>
      </c>
      <c r="S3352" s="16">
        <f t="shared" si="269"/>
        <v>42302.701516203699</v>
      </c>
      <c r="T3352" s="16">
        <f t="shared" si="270"/>
        <v>42337.958333333328</v>
      </c>
      <c r="U3352">
        <f t="shared" si="271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8"/>
        <v>101</v>
      </c>
      <c r="P3353">
        <f t="shared" si="272"/>
        <v>93.61</v>
      </c>
      <c r="Q3353" s="10" t="s">
        <v>8309</v>
      </c>
      <c r="R3353" t="s">
        <v>8311</v>
      </c>
      <c r="S3353" s="16">
        <f t="shared" si="269"/>
        <v>41806.395428240743</v>
      </c>
      <c r="T3353" s="16">
        <f t="shared" si="270"/>
        <v>41843.458333333336</v>
      </c>
      <c r="U3353">
        <f t="shared" si="271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8"/>
        <v>108</v>
      </c>
      <c r="P3354">
        <f t="shared" si="272"/>
        <v>76.8</v>
      </c>
      <c r="Q3354" s="10" t="s">
        <v>8309</v>
      </c>
      <c r="R3354" t="s">
        <v>8311</v>
      </c>
      <c r="S3354" s="16">
        <f t="shared" si="269"/>
        <v>42495.992800925931</v>
      </c>
      <c r="T3354" s="16">
        <f t="shared" si="270"/>
        <v>42552.958333333328</v>
      </c>
      <c r="U3354">
        <f t="shared" si="271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8"/>
        <v>315</v>
      </c>
      <c r="P3355">
        <f t="shared" si="272"/>
        <v>35.799999999999997</v>
      </c>
      <c r="Q3355" s="10" t="s">
        <v>8309</v>
      </c>
      <c r="R3355" t="s">
        <v>8311</v>
      </c>
      <c r="S3355" s="16">
        <f t="shared" si="269"/>
        <v>42479.432291666672</v>
      </c>
      <c r="T3355" s="16">
        <f t="shared" si="270"/>
        <v>42492.958333333328</v>
      </c>
      <c r="U3355">
        <f t="shared" si="271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8"/>
        <v>102</v>
      </c>
      <c r="P3356">
        <f t="shared" si="272"/>
        <v>55.6</v>
      </c>
      <c r="Q3356" s="10" t="s">
        <v>8309</v>
      </c>
      <c r="R3356" t="s">
        <v>8311</v>
      </c>
      <c r="S3356" s="16">
        <f t="shared" si="269"/>
        <v>42270.7269212963</v>
      </c>
      <c r="T3356" s="16">
        <f t="shared" si="270"/>
        <v>42306.167361111111</v>
      </c>
      <c r="U3356">
        <f t="shared" si="271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8"/>
        <v>126</v>
      </c>
      <c r="P3357">
        <f t="shared" si="272"/>
        <v>147.33000000000001</v>
      </c>
      <c r="Q3357" s="10" t="s">
        <v>8309</v>
      </c>
      <c r="R3357" t="s">
        <v>8311</v>
      </c>
      <c r="S3357" s="16">
        <f t="shared" si="269"/>
        <v>42489.619525462964</v>
      </c>
      <c r="T3357" s="16">
        <f t="shared" si="270"/>
        <v>42500.470138888893</v>
      </c>
      <c r="U3357">
        <f t="shared" si="271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8"/>
        <v>101</v>
      </c>
      <c r="P3358">
        <f t="shared" si="272"/>
        <v>56.33</v>
      </c>
      <c r="Q3358" s="10" t="s">
        <v>8309</v>
      </c>
      <c r="R3358" t="s">
        <v>8311</v>
      </c>
      <c r="S3358" s="16">
        <f t="shared" si="269"/>
        <v>42536.815648148149</v>
      </c>
      <c r="T3358" s="16">
        <f t="shared" si="270"/>
        <v>42566.815648148149</v>
      </c>
      <c r="U3358">
        <f t="shared" si="271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8"/>
        <v>101</v>
      </c>
      <c r="P3359">
        <f t="shared" si="272"/>
        <v>96.19</v>
      </c>
      <c r="Q3359" s="10" t="s">
        <v>8309</v>
      </c>
      <c r="R3359" t="s">
        <v>8311</v>
      </c>
      <c r="S3359" s="16">
        <f t="shared" si="269"/>
        <v>41822.417939814812</v>
      </c>
      <c r="T3359" s="16">
        <f t="shared" si="270"/>
        <v>41852.417939814812</v>
      </c>
      <c r="U3359">
        <f t="shared" si="271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8"/>
        <v>103</v>
      </c>
      <c r="P3360">
        <f t="shared" si="272"/>
        <v>63.57</v>
      </c>
      <c r="Q3360" s="10" t="s">
        <v>8309</v>
      </c>
      <c r="R3360" t="s">
        <v>8311</v>
      </c>
      <c r="S3360" s="16">
        <f t="shared" si="269"/>
        <v>41932.311099537037</v>
      </c>
      <c r="T3360" s="16">
        <f t="shared" si="270"/>
        <v>41962.352766203709</v>
      </c>
      <c r="U3360">
        <f t="shared" si="271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8"/>
        <v>106</v>
      </c>
      <c r="P3361">
        <f t="shared" si="272"/>
        <v>184.78</v>
      </c>
      <c r="Q3361" s="10" t="s">
        <v>8309</v>
      </c>
      <c r="R3361" t="s">
        <v>8311</v>
      </c>
      <c r="S3361" s="16">
        <f t="shared" si="269"/>
        <v>42746.057106481487</v>
      </c>
      <c r="T3361" s="16">
        <f t="shared" si="270"/>
        <v>42791.057106481487</v>
      </c>
      <c r="U3361">
        <f t="shared" si="271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8"/>
        <v>101</v>
      </c>
      <c r="P3362">
        <f t="shared" si="272"/>
        <v>126.72</v>
      </c>
      <c r="Q3362" s="10" t="s">
        <v>8309</v>
      </c>
      <c r="R3362" t="s">
        <v>8311</v>
      </c>
      <c r="S3362" s="16">
        <f t="shared" si="269"/>
        <v>42697.082673611112</v>
      </c>
      <c r="T3362" s="16">
        <f t="shared" si="270"/>
        <v>42718.665972222225</v>
      </c>
      <c r="U3362">
        <f t="shared" si="271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8"/>
        <v>113</v>
      </c>
      <c r="P3363">
        <f t="shared" si="272"/>
        <v>83.43</v>
      </c>
      <c r="Q3363" s="10" t="s">
        <v>8309</v>
      </c>
      <c r="R3363" t="s">
        <v>8311</v>
      </c>
      <c r="S3363" s="16">
        <f t="shared" si="269"/>
        <v>41866.025347222225</v>
      </c>
      <c r="T3363" s="16">
        <f t="shared" si="270"/>
        <v>41883.665972222225</v>
      </c>
      <c r="U3363">
        <f t="shared" si="271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8"/>
        <v>218</v>
      </c>
      <c r="P3364">
        <f t="shared" si="272"/>
        <v>54.5</v>
      </c>
      <c r="Q3364" s="10" t="s">
        <v>8309</v>
      </c>
      <c r="R3364" t="s">
        <v>8311</v>
      </c>
      <c r="S3364" s="16">
        <f t="shared" si="269"/>
        <v>42056.091631944444</v>
      </c>
      <c r="T3364" s="16">
        <f t="shared" si="270"/>
        <v>42070.204861111109</v>
      </c>
      <c r="U3364">
        <f t="shared" si="271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8"/>
        <v>101</v>
      </c>
      <c r="P3365">
        <f t="shared" si="272"/>
        <v>302.31</v>
      </c>
      <c r="Q3365" s="10" t="s">
        <v>8309</v>
      </c>
      <c r="R3365" t="s">
        <v>8311</v>
      </c>
      <c r="S3365" s="16">
        <f t="shared" si="269"/>
        <v>41851.771354166667</v>
      </c>
      <c r="T3365" s="16">
        <f t="shared" si="270"/>
        <v>41870.666666666664</v>
      </c>
      <c r="U3365">
        <f t="shared" si="271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8"/>
        <v>106</v>
      </c>
      <c r="P3366">
        <f t="shared" si="272"/>
        <v>44.14</v>
      </c>
      <c r="Q3366" s="10" t="s">
        <v>8309</v>
      </c>
      <c r="R3366" t="s">
        <v>8311</v>
      </c>
      <c r="S3366" s="16">
        <f t="shared" si="269"/>
        <v>42422.977418981478</v>
      </c>
      <c r="T3366" s="16">
        <f t="shared" si="270"/>
        <v>42444.875</v>
      </c>
      <c r="U3366">
        <f t="shared" si="271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8"/>
        <v>104</v>
      </c>
      <c r="P3367">
        <f t="shared" si="272"/>
        <v>866.67</v>
      </c>
      <c r="Q3367" s="10" t="s">
        <v>8309</v>
      </c>
      <c r="R3367" t="s">
        <v>8311</v>
      </c>
      <c r="S3367" s="16">
        <f t="shared" si="269"/>
        <v>42321.101759259262</v>
      </c>
      <c r="T3367" s="16">
        <f t="shared" si="270"/>
        <v>42351.101759259262</v>
      </c>
      <c r="U3367">
        <f t="shared" si="271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8"/>
        <v>221</v>
      </c>
      <c r="P3368">
        <f t="shared" si="272"/>
        <v>61.39</v>
      </c>
      <c r="Q3368" s="10" t="s">
        <v>8309</v>
      </c>
      <c r="R3368" t="s">
        <v>8311</v>
      </c>
      <c r="S3368" s="16">
        <f t="shared" si="269"/>
        <v>42107.067557870367</v>
      </c>
      <c r="T3368" s="16">
        <f t="shared" si="270"/>
        <v>42137.067557870367</v>
      </c>
      <c r="U3368">
        <f t="shared" si="271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8"/>
        <v>119</v>
      </c>
      <c r="P3369">
        <f t="shared" si="272"/>
        <v>29.67</v>
      </c>
      <c r="Q3369" s="10" t="s">
        <v>8309</v>
      </c>
      <c r="R3369" t="s">
        <v>8311</v>
      </c>
      <c r="S3369" s="16">
        <f t="shared" si="269"/>
        <v>42192.933958333335</v>
      </c>
      <c r="T3369" s="16">
        <f t="shared" si="270"/>
        <v>42217.933958333335</v>
      </c>
      <c r="U3369">
        <f t="shared" si="271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8"/>
        <v>105</v>
      </c>
      <c r="P3370">
        <f t="shared" si="272"/>
        <v>45.48</v>
      </c>
      <c r="Q3370" s="10" t="s">
        <v>8309</v>
      </c>
      <c r="R3370" t="s">
        <v>8311</v>
      </c>
      <c r="S3370" s="16">
        <f t="shared" si="269"/>
        <v>41969.199756944443</v>
      </c>
      <c r="T3370" s="16">
        <f t="shared" si="270"/>
        <v>42005.208333333328</v>
      </c>
      <c r="U3370">
        <f t="shared" si="271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8"/>
        <v>104</v>
      </c>
      <c r="P3371">
        <f t="shared" si="272"/>
        <v>96.2</v>
      </c>
      <c r="Q3371" s="10" t="s">
        <v>8309</v>
      </c>
      <c r="R3371" t="s">
        <v>8311</v>
      </c>
      <c r="S3371" s="16">
        <f t="shared" si="269"/>
        <v>42690.041435185187</v>
      </c>
      <c r="T3371" s="16">
        <f t="shared" si="270"/>
        <v>42750.041435185187</v>
      </c>
      <c r="U3371">
        <f t="shared" si="271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8"/>
        <v>118</v>
      </c>
      <c r="P3372">
        <f t="shared" si="272"/>
        <v>67.92</v>
      </c>
      <c r="Q3372" s="10" t="s">
        <v>8309</v>
      </c>
      <c r="R3372" t="s">
        <v>8311</v>
      </c>
      <c r="S3372" s="16">
        <f t="shared" si="269"/>
        <v>42690.334317129629</v>
      </c>
      <c r="T3372" s="16">
        <f t="shared" si="270"/>
        <v>42721.333333333328</v>
      </c>
      <c r="U3372">
        <f t="shared" si="271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8"/>
        <v>139</v>
      </c>
      <c r="P3373">
        <f t="shared" si="272"/>
        <v>30.78</v>
      </c>
      <c r="Q3373" s="10" t="s">
        <v>8309</v>
      </c>
      <c r="R3373" t="s">
        <v>8311</v>
      </c>
      <c r="S3373" s="16">
        <f t="shared" si="269"/>
        <v>42312.874594907407</v>
      </c>
      <c r="T3373" s="16">
        <f t="shared" si="270"/>
        <v>42340.874594907407</v>
      </c>
      <c r="U3373">
        <f t="shared" si="271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8"/>
        <v>104</v>
      </c>
      <c r="P3374">
        <f t="shared" si="272"/>
        <v>38.33</v>
      </c>
      <c r="Q3374" s="10" t="s">
        <v>8309</v>
      </c>
      <c r="R3374" t="s">
        <v>8311</v>
      </c>
      <c r="S3374" s="16">
        <f t="shared" si="269"/>
        <v>41855.548101851848</v>
      </c>
      <c r="T3374" s="16">
        <f t="shared" si="270"/>
        <v>41876.207638888889</v>
      </c>
      <c r="U3374">
        <f t="shared" si="271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8"/>
        <v>100</v>
      </c>
      <c r="P3375">
        <f t="shared" si="272"/>
        <v>66.83</v>
      </c>
      <c r="Q3375" s="10" t="s">
        <v>8309</v>
      </c>
      <c r="R3375" t="s">
        <v>8311</v>
      </c>
      <c r="S3375" s="16">
        <f t="shared" si="269"/>
        <v>42179.854629629626</v>
      </c>
      <c r="T3375" s="16">
        <f t="shared" si="270"/>
        <v>42203.666666666672</v>
      </c>
      <c r="U3375">
        <f t="shared" si="271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8"/>
        <v>107</v>
      </c>
      <c r="P3376">
        <f t="shared" si="272"/>
        <v>71.73</v>
      </c>
      <c r="Q3376" s="10" t="s">
        <v>8309</v>
      </c>
      <c r="R3376" t="s">
        <v>8311</v>
      </c>
      <c r="S3376" s="16">
        <f t="shared" si="269"/>
        <v>42275.731666666667</v>
      </c>
      <c r="T3376" s="16">
        <f t="shared" si="270"/>
        <v>42305.731666666667</v>
      </c>
      <c r="U3376">
        <f t="shared" si="271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8"/>
        <v>100</v>
      </c>
      <c r="P3377">
        <f t="shared" si="272"/>
        <v>176.47</v>
      </c>
      <c r="Q3377" s="10" t="s">
        <v>8309</v>
      </c>
      <c r="R3377" t="s">
        <v>8311</v>
      </c>
      <c r="S3377" s="16">
        <f t="shared" si="269"/>
        <v>41765.610798611109</v>
      </c>
      <c r="T3377" s="16">
        <f t="shared" si="270"/>
        <v>41777.610798611109</v>
      </c>
      <c r="U3377">
        <f t="shared" si="271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8"/>
        <v>100</v>
      </c>
      <c r="P3378">
        <f t="shared" si="272"/>
        <v>421.11</v>
      </c>
      <c r="Q3378" s="10" t="s">
        <v>8309</v>
      </c>
      <c r="R3378" t="s">
        <v>8311</v>
      </c>
      <c r="S3378" s="16">
        <f t="shared" si="269"/>
        <v>42059.701319444444</v>
      </c>
      <c r="T3378" s="16">
        <f t="shared" si="270"/>
        <v>42119.659652777773</v>
      </c>
      <c r="U3378">
        <f t="shared" si="271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8"/>
        <v>101</v>
      </c>
      <c r="P3379">
        <f t="shared" si="272"/>
        <v>104.99</v>
      </c>
      <c r="Q3379" s="10" t="s">
        <v>8309</v>
      </c>
      <c r="R3379" t="s">
        <v>8311</v>
      </c>
      <c r="S3379" s="16">
        <f t="shared" si="269"/>
        <v>42053.732627314821</v>
      </c>
      <c r="T3379" s="16">
        <f t="shared" si="270"/>
        <v>42083.705555555556</v>
      </c>
      <c r="U3379">
        <f t="shared" si="271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8"/>
        <v>108</v>
      </c>
      <c r="P3380">
        <f t="shared" si="272"/>
        <v>28.19</v>
      </c>
      <c r="Q3380" s="10" t="s">
        <v>8309</v>
      </c>
      <c r="R3380" t="s">
        <v>8311</v>
      </c>
      <c r="S3380" s="16">
        <f t="shared" si="269"/>
        <v>41858.355393518519</v>
      </c>
      <c r="T3380" s="16">
        <f t="shared" si="270"/>
        <v>41882.547222222223</v>
      </c>
      <c r="U3380">
        <f t="shared" si="271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8"/>
        <v>104</v>
      </c>
      <c r="P3381">
        <f t="shared" si="272"/>
        <v>54.55</v>
      </c>
      <c r="Q3381" s="10" t="s">
        <v>8309</v>
      </c>
      <c r="R3381" t="s">
        <v>8311</v>
      </c>
      <c r="S3381" s="16">
        <f t="shared" si="269"/>
        <v>42225.513888888891</v>
      </c>
      <c r="T3381" s="16">
        <f t="shared" si="270"/>
        <v>42242.958333333328</v>
      </c>
      <c r="U3381">
        <f t="shared" si="271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8"/>
        <v>104</v>
      </c>
      <c r="P3382">
        <f t="shared" si="272"/>
        <v>111.89</v>
      </c>
      <c r="Q3382" s="10" t="s">
        <v>8309</v>
      </c>
      <c r="R3382" t="s">
        <v>8311</v>
      </c>
      <c r="S3382" s="16">
        <f t="shared" si="269"/>
        <v>41937.95344907407</v>
      </c>
      <c r="T3382" s="16">
        <f t="shared" si="270"/>
        <v>41972.995115740734</v>
      </c>
      <c r="U3382">
        <f t="shared" si="271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8"/>
        <v>102</v>
      </c>
      <c r="P3383">
        <f t="shared" si="272"/>
        <v>85.21</v>
      </c>
      <c r="Q3383" s="10" t="s">
        <v>8309</v>
      </c>
      <c r="R3383" t="s">
        <v>8311</v>
      </c>
      <c r="S3383" s="16">
        <f t="shared" si="269"/>
        <v>42044.184988425928</v>
      </c>
      <c r="T3383" s="16">
        <f t="shared" si="270"/>
        <v>42074.143321759257</v>
      </c>
      <c r="U3383">
        <f t="shared" si="271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8"/>
        <v>101</v>
      </c>
      <c r="P3384">
        <f t="shared" si="272"/>
        <v>76.650000000000006</v>
      </c>
      <c r="Q3384" s="10" t="s">
        <v>8309</v>
      </c>
      <c r="R3384" t="s">
        <v>8311</v>
      </c>
      <c r="S3384" s="16">
        <f t="shared" si="269"/>
        <v>42559.431203703702</v>
      </c>
      <c r="T3384" s="16">
        <f t="shared" si="270"/>
        <v>42583.957638888889</v>
      </c>
      <c r="U3384">
        <f t="shared" si="271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8"/>
        <v>112</v>
      </c>
      <c r="P3385">
        <f t="shared" si="272"/>
        <v>65.17</v>
      </c>
      <c r="Q3385" s="10" t="s">
        <v>8309</v>
      </c>
      <c r="R3385" t="s">
        <v>8311</v>
      </c>
      <c r="S3385" s="16">
        <f t="shared" si="269"/>
        <v>42524.782638888893</v>
      </c>
      <c r="T3385" s="16">
        <f t="shared" si="270"/>
        <v>42544.782638888893</v>
      </c>
      <c r="U3385">
        <f t="shared" si="271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8"/>
        <v>100</v>
      </c>
      <c r="P3386">
        <f t="shared" si="272"/>
        <v>93.76</v>
      </c>
      <c r="Q3386" s="10" t="s">
        <v>8309</v>
      </c>
      <c r="R3386" t="s">
        <v>8311</v>
      </c>
      <c r="S3386" s="16">
        <f t="shared" si="269"/>
        <v>42292.087592592594</v>
      </c>
      <c r="T3386" s="16">
        <f t="shared" si="270"/>
        <v>42329.125</v>
      </c>
      <c r="U3386">
        <f t="shared" si="271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8"/>
        <v>100</v>
      </c>
      <c r="P3387">
        <f t="shared" si="272"/>
        <v>133.33000000000001</v>
      </c>
      <c r="Q3387" s="10" t="s">
        <v>8309</v>
      </c>
      <c r="R3387" t="s">
        <v>8311</v>
      </c>
      <c r="S3387" s="16">
        <f t="shared" si="269"/>
        <v>41953.8675</v>
      </c>
      <c r="T3387" s="16">
        <f t="shared" si="270"/>
        <v>41983.8675</v>
      </c>
      <c r="U3387">
        <f t="shared" si="271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8"/>
        <v>105</v>
      </c>
      <c r="P3388">
        <f t="shared" si="272"/>
        <v>51.22</v>
      </c>
      <c r="Q3388" s="10" t="s">
        <v>8309</v>
      </c>
      <c r="R3388" t="s">
        <v>8311</v>
      </c>
      <c r="S3388" s="16">
        <f t="shared" si="269"/>
        <v>41946.644745370373</v>
      </c>
      <c r="T3388" s="16">
        <f t="shared" si="270"/>
        <v>41976.644745370373</v>
      </c>
      <c r="U3388">
        <f t="shared" si="271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8"/>
        <v>117</v>
      </c>
      <c r="P3389">
        <f t="shared" si="272"/>
        <v>100.17</v>
      </c>
      <c r="Q3389" s="10" t="s">
        <v>8309</v>
      </c>
      <c r="R3389" t="s">
        <v>8311</v>
      </c>
      <c r="S3389" s="16">
        <f t="shared" si="269"/>
        <v>41947.762592592589</v>
      </c>
      <c r="T3389" s="16">
        <f t="shared" si="270"/>
        <v>41987.762592592597</v>
      </c>
      <c r="U3389">
        <f t="shared" si="271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8"/>
        <v>104</v>
      </c>
      <c r="P3390">
        <f t="shared" si="272"/>
        <v>34.6</v>
      </c>
      <c r="Q3390" s="10" t="s">
        <v>8309</v>
      </c>
      <c r="R3390" t="s">
        <v>8311</v>
      </c>
      <c r="S3390" s="16">
        <f t="shared" si="269"/>
        <v>42143.461122685185</v>
      </c>
      <c r="T3390" s="16">
        <f t="shared" si="270"/>
        <v>42173.461122685185</v>
      </c>
      <c r="U3390">
        <f t="shared" si="271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8"/>
        <v>115</v>
      </c>
      <c r="P3391">
        <f t="shared" si="272"/>
        <v>184.68</v>
      </c>
      <c r="Q3391" s="10" t="s">
        <v>8309</v>
      </c>
      <c r="R3391" t="s">
        <v>8311</v>
      </c>
      <c r="S3391" s="16">
        <f t="shared" si="269"/>
        <v>42494.563449074078</v>
      </c>
      <c r="T3391" s="16">
        <f t="shared" si="270"/>
        <v>42524.563449074078</v>
      </c>
      <c r="U3391">
        <f t="shared" si="271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8"/>
        <v>102</v>
      </c>
      <c r="P3392">
        <f t="shared" si="272"/>
        <v>69.819999999999993</v>
      </c>
      <c r="Q3392" s="10" t="s">
        <v>8309</v>
      </c>
      <c r="R3392" t="s">
        <v>8311</v>
      </c>
      <c r="S3392" s="16">
        <f t="shared" si="269"/>
        <v>41815.774826388886</v>
      </c>
      <c r="T3392" s="16">
        <f t="shared" si="270"/>
        <v>41830.774826388886</v>
      </c>
      <c r="U3392">
        <f t="shared" si="271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8"/>
        <v>223</v>
      </c>
      <c r="P3393">
        <f t="shared" si="272"/>
        <v>61.94</v>
      </c>
      <c r="Q3393" s="10" t="s">
        <v>8309</v>
      </c>
      <c r="R3393" t="s">
        <v>8311</v>
      </c>
      <c r="S3393" s="16">
        <f t="shared" si="269"/>
        <v>41830.545694444445</v>
      </c>
      <c r="T3393" s="16">
        <f t="shared" si="270"/>
        <v>41859.936111111114</v>
      </c>
      <c r="U3393">
        <f t="shared" si="271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3">ROUND(E3394/D3394*100,0)</f>
        <v>100</v>
      </c>
      <c r="P3394">
        <f t="shared" si="272"/>
        <v>41.67</v>
      </c>
      <c r="Q3394" s="10" t="s">
        <v>8309</v>
      </c>
      <c r="R3394" t="s">
        <v>8311</v>
      </c>
      <c r="S3394" s="16">
        <f t="shared" ref="S3394:S3457" si="274">(((J3394/60)/60)/24)+DATE(1970,1,1)</f>
        <v>42446.845543981486</v>
      </c>
      <c r="T3394" s="16">
        <f t="shared" ref="T3394:T3457" si="275">(((I3394/60)/60)/24)+DATE(1970,1,1)</f>
        <v>42496.845543981486</v>
      </c>
      <c r="U3394">
        <f t="shared" ref="U3394:U3457" si="276"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3"/>
        <v>106</v>
      </c>
      <c r="P3395">
        <f t="shared" si="272"/>
        <v>36.07</v>
      </c>
      <c r="Q3395" s="10" t="s">
        <v>8309</v>
      </c>
      <c r="R3395" t="s">
        <v>8311</v>
      </c>
      <c r="S3395" s="16">
        <f t="shared" si="274"/>
        <v>41923.921643518523</v>
      </c>
      <c r="T3395" s="16">
        <f t="shared" si="275"/>
        <v>41949.031944444447</v>
      </c>
      <c r="U3395">
        <f t="shared" si="276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3"/>
        <v>142</v>
      </c>
      <c r="P3396">
        <f t="shared" si="272"/>
        <v>29</v>
      </c>
      <c r="Q3396" s="10" t="s">
        <v>8309</v>
      </c>
      <c r="R3396" t="s">
        <v>8311</v>
      </c>
      <c r="S3396" s="16">
        <f t="shared" si="274"/>
        <v>41817.59542824074</v>
      </c>
      <c r="T3396" s="16">
        <f t="shared" si="275"/>
        <v>41847.59542824074</v>
      </c>
      <c r="U3396">
        <f t="shared" si="276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3"/>
        <v>184</v>
      </c>
      <c r="P3397">
        <f t="shared" si="272"/>
        <v>24.21</v>
      </c>
      <c r="Q3397" s="10" t="s">
        <v>8309</v>
      </c>
      <c r="R3397" t="s">
        <v>8311</v>
      </c>
      <c r="S3397" s="16">
        <f t="shared" si="274"/>
        <v>42140.712314814817</v>
      </c>
      <c r="T3397" s="16">
        <f t="shared" si="275"/>
        <v>42154.756944444445</v>
      </c>
      <c r="U3397">
        <f t="shared" si="276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3"/>
        <v>104</v>
      </c>
      <c r="P3398">
        <f t="shared" si="272"/>
        <v>55.89</v>
      </c>
      <c r="Q3398" s="10" t="s">
        <v>8309</v>
      </c>
      <c r="R3398" t="s">
        <v>8311</v>
      </c>
      <c r="S3398" s="16">
        <f t="shared" si="274"/>
        <v>41764.44663194444</v>
      </c>
      <c r="T3398" s="16">
        <f t="shared" si="275"/>
        <v>41791.165972222225</v>
      </c>
      <c r="U3398">
        <f t="shared" si="276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3"/>
        <v>112</v>
      </c>
      <c r="P3399">
        <f t="shared" si="272"/>
        <v>11.67</v>
      </c>
      <c r="Q3399" s="10" t="s">
        <v>8309</v>
      </c>
      <c r="R3399" t="s">
        <v>8311</v>
      </c>
      <c r="S3399" s="16">
        <f t="shared" si="274"/>
        <v>42378.478344907402</v>
      </c>
      <c r="T3399" s="16">
        <f t="shared" si="275"/>
        <v>42418.916666666672</v>
      </c>
      <c r="U3399">
        <f t="shared" si="276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3"/>
        <v>111</v>
      </c>
      <c r="P3400">
        <f t="shared" si="272"/>
        <v>68.349999999999994</v>
      </c>
      <c r="Q3400" s="10" t="s">
        <v>8309</v>
      </c>
      <c r="R3400" t="s">
        <v>8311</v>
      </c>
      <c r="S3400" s="16">
        <f t="shared" si="274"/>
        <v>41941.75203703704</v>
      </c>
      <c r="T3400" s="16">
        <f t="shared" si="275"/>
        <v>41964.708333333328</v>
      </c>
      <c r="U3400">
        <f t="shared" si="276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3"/>
        <v>104</v>
      </c>
      <c r="P3401">
        <f t="shared" ref="P3401:P3464" si="277">IFERROR(ROUND(E3401/L3401,2),0)</f>
        <v>27.07</v>
      </c>
      <c r="Q3401" s="10" t="s">
        <v>8309</v>
      </c>
      <c r="R3401" t="s">
        <v>8311</v>
      </c>
      <c r="S3401" s="16">
        <f t="shared" si="274"/>
        <v>42026.920428240745</v>
      </c>
      <c r="T3401" s="16">
        <f t="shared" si="275"/>
        <v>42056.920428240745</v>
      </c>
      <c r="U3401">
        <f t="shared" si="276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3"/>
        <v>100</v>
      </c>
      <c r="P3402">
        <f t="shared" si="277"/>
        <v>118.13</v>
      </c>
      <c r="Q3402" s="10" t="s">
        <v>8309</v>
      </c>
      <c r="R3402" t="s">
        <v>8311</v>
      </c>
      <c r="S3402" s="16">
        <f t="shared" si="274"/>
        <v>41834.953865740739</v>
      </c>
      <c r="T3402" s="16">
        <f t="shared" si="275"/>
        <v>41879.953865740739</v>
      </c>
      <c r="U3402">
        <f t="shared" si="276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3"/>
        <v>102</v>
      </c>
      <c r="P3403">
        <f t="shared" si="277"/>
        <v>44.76</v>
      </c>
      <c r="Q3403" s="10" t="s">
        <v>8309</v>
      </c>
      <c r="R3403" t="s">
        <v>8311</v>
      </c>
      <c r="S3403" s="16">
        <f t="shared" si="274"/>
        <v>42193.723912037036</v>
      </c>
      <c r="T3403" s="16">
        <f t="shared" si="275"/>
        <v>42223.723912037036</v>
      </c>
      <c r="U3403">
        <f t="shared" si="276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3"/>
        <v>110</v>
      </c>
      <c r="P3404">
        <f t="shared" si="277"/>
        <v>99.79</v>
      </c>
      <c r="Q3404" s="10" t="s">
        <v>8309</v>
      </c>
      <c r="R3404" t="s">
        <v>8311</v>
      </c>
      <c r="S3404" s="16">
        <f t="shared" si="274"/>
        <v>42290.61855324074</v>
      </c>
      <c r="T3404" s="16">
        <f t="shared" si="275"/>
        <v>42320.104861111111</v>
      </c>
      <c r="U3404">
        <f t="shared" si="276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3"/>
        <v>100</v>
      </c>
      <c r="P3405">
        <f t="shared" si="277"/>
        <v>117.65</v>
      </c>
      <c r="Q3405" s="10" t="s">
        <v>8309</v>
      </c>
      <c r="R3405" t="s">
        <v>8311</v>
      </c>
      <c r="S3405" s="16">
        <f t="shared" si="274"/>
        <v>42150.462083333332</v>
      </c>
      <c r="T3405" s="16">
        <f t="shared" si="275"/>
        <v>42180.462083333332</v>
      </c>
      <c r="U3405">
        <f t="shared" si="276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3"/>
        <v>122</v>
      </c>
      <c r="P3406">
        <f t="shared" si="277"/>
        <v>203.33</v>
      </c>
      <c r="Q3406" s="10" t="s">
        <v>8309</v>
      </c>
      <c r="R3406" t="s">
        <v>8311</v>
      </c>
      <c r="S3406" s="16">
        <f t="shared" si="274"/>
        <v>42152.503495370373</v>
      </c>
      <c r="T3406" s="16">
        <f t="shared" si="275"/>
        <v>42172.503495370373</v>
      </c>
      <c r="U3406">
        <f t="shared" si="276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3"/>
        <v>138</v>
      </c>
      <c r="P3407">
        <f t="shared" si="277"/>
        <v>28.32</v>
      </c>
      <c r="Q3407" s="10" t="s">
        <v>8309</v>
      </c>
      <c r="R3407" t="s">
        <v>8311</v>
      </c>
      <c r="S3407" s="16">
        <f t="shared" si="274"/>
        <v>42410.017199074078</v>
      </c>
      <c r="T3407" s="16">
        <f t="shared" si="275"/>
        <v>42430.999305555553</v>
      </c>
      <c r="U3407">
        <f t="shared" si="276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3"/>
        <v>100</v>
      </c>
      <c r="P3408">
        <f t="shared" si="277"/>
        <v>110.23</v>
      </c>
      <c r="Q3408" s="10" t="s">
        <v>8309</v>
      </c>
      <c r="R3408" t="s">
        <v>8311</v>
      </c>
      <c r="S3408" s="16">
        <f t="shared" si="274"/>
        <v>41791.492777777778</v>
      </c>
      <c r="T3408" s="16">
        <f t="shared" si="275"/>
        <v>41836.492777777778</v>
      </c>
      <c r="U3408">
        <f t="shared" si="276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3"/>
        <v>107</v>
      </c>
      <c r="P3409">
        <f t="shared" si="277"/>
        <v>31.97</v>
      </c>
      <c r="Q3409" s="10" t="s">
        <v>8309</v>
      </c>
      <c r="R3409" t="s">
        <v>8311</v>
      </c>
      <c r="S3409" s="16">
        <f t="shared" si="274"/>
        <v>41796.422326388885</v>
      </c>
      <c r="T3409" s="16">
        <f t="shared" si="275"/>
        <v>41826.422326388885</v>
      </c>
      <c r="U3409">
        <f t="shared" si="276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3"/>
        <v>211</v>
      </c>
      <c r="P3410">
        <f t="shared" si="277"/>
        <v>58.61</v>
      </c>
      <c r="Q3410" s="10" t="s">
        <v>8309</v>
      </c>
      <c r="R3410" t="s">
        <v>8311</v>
      </c>
      <c r="S3410" s="16">
        <f t="shared" si="274"/>
        <v>41808.991944444446</v>
      </c>
      <c r="T3410" s="16">
        <f t="shared" si="275"/>
        <v>41838.991944444446</v>
      </c>
      <c r="U3410">
        <f t="shared" si="276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3"/>
        <v>124</v>
      </c>
      <c r="P3411">
        <f t="shared" si="277"/>
        <v>29.43</v>
      </c>
      <c r="Q3411" s="10" t="s">
        <v>8309</v>
      </c>
      <c r="R3411" t="s">
        <v>8311</v>
      </c>
      <c r="S3411" s="16">
        <f t="shared" si="274"/>
        <v>42544.814328703709</v>
      </c>
      <c r="T3411" s="16">
        <f t="shared" si="275"/>
        <v>42582.873611111107</v>
      </c>
      <c r="U3411">
        <f t="shared" si="276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3"/>
        <v>109</v>
      </c>
      <c r="P3412">
        <f t="shared" si="277"/>
        <v>81.38</v>
      </c>
      <c r="Q3412" s="10" t="s">
        <v>8309</v>
      </c>
      <c r="R3412" t="s">
        <v>8311</v>
      </c>
      <c r="S3412" s="16">
        <f t="shared" si="274"/>
        <v>42500.041550925926</v>
      </c>
      <c r="T3412" s="16">
        <f t="shared" si="275"/>
        <v>42527.291666666672</v>
      </c>
      <c r="U3412">
        <f t="shared" si="276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3"/>
        <v>104</v>
      </c>
      <c r="P3413">
        <f t="shared" si="277"/>
        <v>199.17</v>
      </c>
      <c r="Q3413" s="10" t="s">
        <v>8309</v>
      </c>
      <c r="R3413" t="s">
        <v>8311</v>
      </c>
      <c r="S3413" s="16">
        <f t="shared" si="274"/>
        <v>42265.022824074069</v>
      </c>
      <c r="T3413" s="16">
        <f t="shared" si="275"/>
        <v>42285.022824074069</v>
      </c>
      <c r="U3413">
        <f t="shared" si="276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3"/>
        <v>100</v>
      </c>
      <c r="P3414">
        <f t="shared" si="277"/>
        <v>115.38</v>
      </c>
      <c r="Q3414" s="10" t="s">
        <v>8309</v>
      </c>
      <c r="R3414" t="s">
        <v>8311</v>
      </c>
      <c r="S3414" s="16">
        <f t="shared" si="274"/>
        <v>41879.959050925929</v>
      </c>
      <c r="T3414" s="16">
        <f t="shared" si="275"/>
        <v>41909.959050925929</v>
      </c>
      <c r="U3414">
        <f t="shared" si="276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3"/>
        <v>130</v>
      </c>
      <c r="P3415">
        <f t="shared" si="277"/>
        <v>46.43</v>
      </c>
      <c r="Q3415" s="10" t="s">
        <v>8309</v>
      </c>
      <c r="R3415" t="s">
        <v>8311</v>
      </c>
      <c r="S3415" s="16">
        <f t="shared" si="274"/>
        <v>42053.733078703706</v>
      </c>
      <c r="T3415" s="16">
        <f t="shared" si="275"/>
        <v>42063.207638888889</v>
      </c>
      <c r="U3415">
        <f t="shared" si="276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3"/>
        <v>104</v>
      </c>
      <c r="P3416">
        <f t="shared" si="277"/>
        <v>70.569999999999993</v>
      </c>
      <c r="Q3416" s="10" t="s">
        <v>8309</v>
      </c>
      <c r="R3416" t="s">
        <v>8311</v>
      </c>
      <c r="S3416" s="16">
        <f t="shared" si="274"/>
        <v>42675.832465277781</v>
      </c>
      <c r="T3416" s="16">
        <f t="shared" si="275"/>
        <v>42705.332638888889</v>
      </c>
      <c r="U3416">
        <f t="shared" si="276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3"/>
        <v>100</v>
      </c>
      <c r="P3417">
        <f t="shared" si="277"/>
        <v>22.22</v>
      </c>
      <c r="Q3417" s="10" t="s">
        <v>8309</v>
      </c>
      <c r="R3417" t="s">
        <v>8311</v>
      </c>
      <c r="S3417" s="16">
        <f t="shared" si="274"/>
        <v>42467.144166666665</v>
      </c>
      <c r="T3417" s="16">
        <f t="shared" si="275"/>
        <v>42477.979166666672</v>
      </c>
      <c r="U3417">
        <f t="shared" si="276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3"/>
        <v>120</v>
      </c>
      <c r="P3418">
        <f t="shared" si="277"/>
        <v>159.47</v>
      </c>
      <c r="Q3418" s="10" t="s">
        <v>8309</v>
      </c>
      <c r="R3418" t="s">
        <v>8311</v>
      </c>
      <c r="S3418" s="16">
        <f t="shared" si="274"/>
        <v>42089.412557870368</v>
      </c>
      <c r="T3418" s="16">
        <f t="shared" si="275"/>
        <v>42117.770833333328</v>
      </c>
      <c r="U3418">
        <f t="shared" si="276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3"/>
        <v>100</v>
      </c>
      <c r="P3419">
        <f t="shared" si="277"/>
        <v>37.78</v>
      </c>
      <c r="Q3419" s="10" t="s">
        <v>8309</v>
      </c>
      <c r="R3419" t="s">
        <v>8311</v>
      </c>
      <c r="S3419" s="16">
        <f t="shared" si="274"/>
        <v>41894.91375</v>
      </c>
      <c r="T3419" s="16">
        <f t="shared" si="275"/>
        <v>41938.029861111114</v>
      </c>
      <c r="U3419">
        <f t="shared" si="276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3"/>
        <v>101</v>
      </c>
      <c r="P3420">
        <f t="shared" si="277"/>
        <v>72.05</v>
      </c>
      <c r="Q3420" s="10" t="s">
        <v>8309</v>
      </c>
      <c r="R3420" t="s">
        <v>8311</v>
      </c>
      <c r="S3420" s="16">
        <f t="shared" si="274"/>
        <v>41752.83457175926</v>
      </c>
      <c r="T3420" s="16">
        <f t="shared" si="275"/>
        <v>41782.83457175926</v>
      </c>
      <c r="U3420">
        <f t="shared" si="276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3"/>
        <v>107</v>
      </c>
      <c r="P3421">
        <f t="shared" si="277"/>
        <v>63.7</v>
      </c>
      <c r="Q3421" s="10" t="s">
        <v>8309</v>
      </c>
      <c r="R3421" t="s">
        <v>8311</v>
      </c>
      <c r="S3421" s="16">
        <f t="shared" si="274"/>
        <v>42448.821585648147</v>
      </c>
      <c r="T3421" s="16">
        <f t="shared" si="275"/>
        <v>42466.895833333328</v>
      </c>
      <c r="U3421">
        <f t="shared" si="276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3"/>
        <v>138</v>
      </c>
      <c r="P3422">
        <f t="shared" si="277"/>
        <v>28.41</v>
      </c>
      <c r="Q3422" s="10" t="s">
        <v>8309</v>
      </c>
      <c r="R3422" t="s">
        <v>8311</v>
      </c>
      <c r="S3422" s="16">
        <f t="shared" si="274"/>
        <v>42405.090300925927</v>
      </c>
      <c r="T3422" s="16">
        <f t="shared" si="275"/>
        <v>42414</v>
      </c>
      <c r="U3422">
        <f t="shared" si="276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3"/>
        <v>101</v>
      </c>
      <c r="P3423">
        <f t="shared" si="277"/>
        <v>103.21</v>
      </c>
      <c r="Q3423" s="10" t="s">
        <v>8309</v>
      </c>
      <c r="R3423" t="s">
        <v>8311</v>
      </c>
      <c r="S3423" s="16">
        <f t="shared" si="274"/>
        <v>42037.791238425925</v>
      </c>
      <c r="T3423" s="16">
        <f t="shared" si="275"/>
        <v>42067.791238425925</v>
      </c>
      <c r="U3423">
        <f t="shared" si="276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3"/>
        <v>109</v>
      </c>
      <c r="P3424">
        <f t="shared" si="277"/>
        <v>71.150000000000006</v>
      </c>
      <c r="Q3424" s="10" t="s">
        <v>8309</v>
      </c>
      <c r="R3424" t="s">
        <v>8311</v>
      </c>
      <c r="S3424" s="16">
        <f t="shared" si="274"/>
        <v>42323.562222222223</v>
      </c>
      <c r="T3424" s="16">
        <f t="shared" si="275"/>
        <v>42352</v>
      </c>
      <c r="U3424">
        <f t="shared" si="276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3"/>
        <v>140</v>
      </c>
      <c r="P3425">
        <f t="shared" si="277"/>
        <v>35</v>
      </c>
      <c r="Q3425" s="10" t="s">
        <v>8309</v>
      </c>
      <c r="R3425" t="s">
        <v>8311</v>
      </c>
      <c r="S3425" s="16">
        <f t="shared" si="274"/>
        <v>42088.911354166667</v>
      </c>
      <c r="T3425" s="16">
        <f t="shared" si="275"/>
        <v>42118.911354166667</v>
      </c>
      <c r="U3425">
        <f t="shared" si="276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3"/>
        <v>104</v>
      </c>
      <c r="P3426">
        <f t="shared" si="277"/>
        <v>81.78</v>
      </c>
      <c r="Q3426" s="10" t="s">
        <v>8309</v>
      </c>
      <c r="R3426" t="s">
        <v>8311</v>
      </c>
      <c r="S3426" s="16">
        <f t="shared" si="274"/>
        <v>42018.676898148144</v>
      </c>
      <c r="T3426" s="16">
        <f t="shared" si="275"/>
        <v>42040.290972222225</v>
      </c>
      <c r="U3426">
        <f t="shared" si="276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3"/>
        <v>103</v>
      </c>
      <c r="P3427">
        <f t="shared" si="277"/>
        <v>297.02999999999997</v>
      </c>
      <c r="Q3427" s="10" t="s">
        <v>8309</v>
      </c>
      <c r="R3427" t="s">
        <v>8311</v>
      </c>
      <c r="S3427" s="16">
        <f t="shared" si="274"/>
        <v>41884.617314814815</v>
      </c>
      <c r="T3427" s="16">
        <f t="shared" si="275"/>
        <v>41916.617314814815</v>
      </c>
      <c r="U3427">
        <f t="shared" si="276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3"/>
        <v>108</v>
      </c>
      <c r="P3428">
        <f t="shared" si="277"/>
        <v>46.61</v>
      </c>
      <c r="Q3428" s="10" t="s">
        <v>8309</v>
      </c>
      <c r="R3428" t="s">
        <v>8311</v>
      </c>
      <c r="S3428" s="16">
        <f t="shared" si="274"/>
        <v>41884.056747685187</v>
      </c>
      <c r="T3428" s="16">
        <f t="shared" si="275"/>
        <v>41903.083333333336</v>
      </c>
      <c r="U3428">
        <f t="shared" si="276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3"/>
        <v>100</v>
      </c>
      <c r="P3429">
        <f t="shared" si="277"/>
        <v>51.72</v>
      </c>
      <c r="Q3429" s="10" t="s">
        <v>8309</v>
      </c>
      <c r="R3429" t="s">
        <v>8311</v>
      </c>
      <c r="S3429" s="16">
        <f t="shared" si="274"/>
        <v>41792.645277777774</v>
      </c>
      <c r="T3429" s="16">
        <f t="shared" si="275"/>
        <v>41822.645277777774</v>
      </c>
      <c r="U3429">
        <f t="shared" si="276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3"/>
        <v>103</v>
      </c>
      <c r="P3430">
        <f t="shared" si="277"/>
        <v>40.29</v>
      </c>
      <c r="Q3430" s="10" t="s">
        <v>8309</v>
      </c>
      <c r="R3430" t="s">
        <v>8311</v>
      </c>
      <c r="S3430" s="16">
        <f t="shared" si="274"/>
        <v>42038.720451388886</v>
      </c>
      <c r="T3430" s="16">
        <f t="shared" si="275"/>
        <v>42063.708333333328</v>
      </c>
      <c r="U3430">
        <f t="shared" si="276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3"/>
        <v>130</v>
      </c>
      <c r="P3431">
        <f t="shared" si="277"/>
        <v>16.25</v>
      </c>
      <c r="Q3431" s="10" t="s">
        <v>8309</v>
      </c>
      <c r="R3431" t="s">
        <v>8311</v>
      </c>
      <c r="S3431" s="16">
        <f t="shared" si="274"/>
        <v>42662.021539351852</v>
      </c>
      <c r="T3431" s="16">
        <f t="shared" si="275"/>
        <v>42676.021539351852</v>
      </c>
      <c r="U3431">
        <f t="shared" si="276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3"/>
        <v>109</v>
      </c>
      <c r="P3432">
        <f t="shared" si="277"/>
        <v>30.15</v>
      </c>
      <c r="Q3432" s="10" t="s">
        <v>8309</v>
      </c>
      <c r="R3432" t="s">
        <v>8311</v>
      </c>
      <c r="S3432" s="16">
        <f t="shared" si="274"/>
        <v>41820.945613425924</v>
      </c>
      <c r="T3432" s="16">
        <f t="shared" si="275"/>
        <v>41850.945613425924</v>
      </c>
      <c r="U3432">
        <f t="shared" si="276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3"/>
        <v>100</v>
      </c>
      <c r="P3433">
        <f t="shared" si="277"/>
        <v>95.24</v>
      </c>
      <c r="Q3433" s="10" t="s">
        <v>8309</v>
      </c>
      <c r="R3433" t="s">
        <v>8311</v>
      </c>
      <c r="S3433" s="16">
        <f t="shared" si="274"/>
        <v>41839.730937500004</v>
      </c>
      <c r="T3433" s="16">
        <f t="shared" si="275"/>
        <v>41869.730937500004</v>
      </c>
      <c r="U3433">
        <f t="shared" si="276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3"/>
        <v>110</v>
      </c>
      <c r="P3434">
        <f t="shared" si="277"/>
        <v>52.21</v>
      </c>
      <c r="Q3434" s="10" t="s">
        <v>8309</v>
      </c>
      <c r="R3434" t="s">
        <v>8311</v>
      </c>
      <c r="S3434" s="16">
        <f t="shared" si="274"/>
        <v>42380.581180555557</v>
      </c>
      <c r="T3434" s="16">
        <f t="shared" si="275"/>
        <v>42405.916666666672</v>
      </c>
      <c r="U3434">
        <f t="shared" si="276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3"/>
        <v>100</v>
      </c>
      <c r="P3435">
        <f t="shared" si="277"/>
        <v>134.15</v>
      </c>
      <c r="Q3435" s="10" t="s">
        <v>8309</v>
      </c>
      <c r="R3435" t="s">
        <v>8311</v>
      </c>
      <c r="S3435" s="16">
        <f t="shared" si="274"/>
        <v>41776.063136574077</v>
      </c>
      <c r="T3435" s="16">
        <f t="shared" si="275"/>
        <v>41807.125</v>
      </c>
      <c r="U3435">
        <f t="shared" si="276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3"/>
        <v>106</v>
      </c>
      <c r="P3436">
        <f t="shared" si="277"/>
        <v>62.83</v>
      </c>
      <c r="Q3436" s="10" t="s">
        <v>8309</v>
      </c>
      <c r="R3436" t="s">
        <v>8311</v>
      </c>
      <c r="S3436" s="16">
        <f t="shared" si="274"/>
        <v>41800.380428240744</v>
      </c>
      <c r="T3436" s="16">
        <f t="shared" si="275"/>
        <v>41830.380428240744</v>
      </c>
      <c r="U3436">
        <f t="shared" si="276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3"/>
        <v>112</v>
      </c>
      <c r="P3437">
        <f t="shared" si="277"/>
        <v>58.95</v>
      </c>
      <c r="Q3437" s="10" t="s">
        <v>8309</v>
      </c>
      <c r="R3437" t="s">
        <v>8311</v>
      </c>
      <c r="S3437" s="16">
        <f t="shared" si="274"/>
        <v>42572.61681712963</v>
      </c>
      <c r="T3437" s="16">
        <f t="shared" si="275"/>
        <v>42589.125</v>
      </c>
      <c r="U3437">
        <f t="shared" si="276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3"/>
        <v>106</v>
      </c>
      <c r="P3438">
        <f t="shared" si="277"/>
        <v>143.11000000000001</v>
      </c>
      <c r="Q3438" s="10" t="s">
        <v>8309</v>
      </c>
      <c r="R3438" t="s">
        <v>8311</v>
      </c>
      <c r="S3438" s="16">
        <f t="shared" si="274"/>
        <v>41851.541585648149</v>
      </c>
      <c r="T3438" s="16">
        <f t="shared" si="275"/>
        <v>41872.686111111114</v>
      </c>
      <c r="U3438">
        <f t="shared" si="276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3"/>
        <v>101</v>
      </c>
      <c r="P3439">
        <f t="shared" si="277"/>
        <v>84.17</v>
      </c>
      <c r="Q3439" s="10" t="s">
        <v>8309</v>
      </c>
      <c r="R3439" t="s">
        <v>8311</v>
      </c>
      <c r="S3439" s="16">
        <f t="shared" si="274"/>
        <v>42205.710879629631</v>
      </c>
      <c r="T3439" s="16">
        <f t="shared" si="275"/>
        <v>42235.710879629631</v>
      </c>
      <c r="U3439">
        <f t="shared" si="276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3"/>
        <v>104</v>
      </c>
      <c r="P3440">
        <f t="shared" si="277"/>
        <v>186.07</v>
      </c>
      <c r="Q3440" s="10" t="s">
        <v>8309</v>
      </c>
      <c r="R3440" t="s">
        <v>8311</v>
      </c>
      <c r="S3440" s="16">
        <f t="shared" si="274"/>
        <v>42100.927858796291</v>
      </c>
      <c r="T3440" s="16">
        <f t="shared" si="275"/>
        <v>42126.875</v>
      </c>
      <c r="U3440">
        <f t="shared" si="276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3"/>
        <v>135</v>
      </c>
      <c r="P3441">
        <f t="shared" si="277"/>
        <v>89.79</v>
      </c>
      <c r="Q3441" s="10" t="s">
        <v>8309</v>
      </c>
      <c r="R3441" t="s">
        <v>8311</v>
      </c>
      <c r="S3441" s="16">
        <f t="shared" si="274"/>
        <v>42374.911226851851</v>
      </c>
      <c r="T3441" s="16">
        <f t="shared" si="275"/>
        <v>42388.207638888889</v>
      </c>
      <c r="U3441">
        <f t="shared" si="276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3"/>
        <v>105</v>
      </c>
      <c r="P3442">
        <f t="shared" si="277"/>
        <v>64.16</v>
      </c>
      <c r="Q3442" s="10" t="s">
        <v>8309</v>
      </c>
      <c r="R3442" t="s">
        <v>8311</v>
      </c>
      <c r="S3442" s="16">
        <f t="shared" si="274"/>
        <v>41809.12300925926</v>
      </c>
      <c r="T3442" s="16">
        <f t="shared" si="275"/>
        <v>41831.677083333336</v>
      </c>
      <c r="U3442">
        <f t="shared" si="276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3"/>
        <v>103</v>
      </c>
      <c r="P3443">
        <f t="shared" si="277"/>
        <v>59.65</v>
      </c>
      <c r="Q3443" s="10" t="s">
        <v>8309</v>
      </c>
      <c r="R3443" t="s">
        <v>8311</v>
      </c>
      <c r="S3443" s="16">
        <f t="shared" si="274"/>
        <v>42294.429641203707</v>
      </c>
      <c r="T3443" s="16">
        <f t="shared" si="275"/>
        <v>42321.845138888893</v>
      </c>
      <c r="U3443">
        <f t="shared" si="276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3"/>
        <v>100</v>
      </c>
      <c r="P3444">
        <f t="shared" si="277"/>
        <v>31.25</v>
      </c>
      <c r="Q3444" s="10" t="s">
        <v>8309</v>
      </c>
      <c r="R3444" t="s">
        <v>8311</v>
      </c>
      <c r="S3444" s="16">
        <f t="shared" si="274"/>
        <v>42124.841111111105</v>
      </c>
      <c r="T3444" s="16">
        <f t="shared" si="275"/>
        <v>42154.841111111105</v>
      </c>
      <c r="U3444">
        <f t="shared" si="276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3"/>
        <v>186</v>
      </c>
      <c r="P3445">
        <f t="shared" si="277"/>
        <v>41.22</v>
      </c>
      <c r="Q3445" s="10" t="s">
        <v>8309</v>
      </c>
      <c r="R3445" t="s">
        <v>8311</v>
      </c>
      <c r="S3445" s="16">
        <f t="shared" si="274"/>
        <v>41861.524837962963</v>
      </c>
      <c r="T3445" s="16">
        <f t="shared" si="275"/>
        <v>41891.524837962963</v>
      </c>
      <c r="U3445">
        <f t="shared" si="276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3"/>
        <v>289</v>
      </c>
      <c r="P3446">
        <f t="shared" si="277"/>
        <v>43.35</v>
      </c>
      <c r="Q3446" s="10" t="s">
        <v>8309</v>
      </c>
      <c r="R3446" t="s">
        <v>8311</v>
      </c>
      <c r="S3446" s="16">
        <f t="shared" si="274"/>
        <v>42521.291504629626</v>
      </c>
      <c r="T3446" s="16">
        <f t="shared" si="275"/>
        <v>42529.582638888889</v>
      </c>
      <c r="U3446">
        <f t="shared" si="276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3"/>
        <v>100</v>
      </c>
      <c r="P3447">
        <f t="shared" si="277"/>
        <v>64.52</v>
      </c>
      <c r="Q3447" s="10" t="s">
        <v>8309</v>
      </c>
      <c r="R3447" t="s">
        <v>8311</v>
      </c>
      <c r="S3447" s="16">
        <f t="shared" si="274"/>
        <v>42272.530509259261</v>
      </c>
      <c r="T3447" s="16">
        <f t="shared" si="275"/>
        <v>42300.530509259261</v>
      </c>
      <c r="U3447">
        <f t="shared" si="276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3"/>
        <v>108</v>
      </c>
      <c r="P3448">
        <f t="shared" si="277"/>
        <v>43.28</v>
      </c>
      <c r="Q3448" s="10" t="s">
        <v>8309</v>
      </c>
      <c r="R3448" t="s">
        <v>8311</v>
      </c>
      <c r="S3448" s="16">
        <f t="shared" si="274"/>
        <v>42016.832465277781</v>
      </c>
      <c r="T3448" s="16">
        <f t="shared" si="275"/>
        <v>42040.513888888891</v>
      </c>
      <c r="U3448">
        <f t="shared" si="276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3"/>
        <v>108</v>
      </c>
      <c r="P3449">
        <f t="shared" si="277"/>
        <v>77</v>
      </c>
      <c r="Q3449" s="10" t="s">
        <v>8309</v>
      </c>
      <c r="R3449" t="s">
        <v>8311</v>
      </c>
      <c r="S3449" s="16">
        <f t="shared" si="274"/>
        <v>42402.889027777783</v>
      </c>
      <c r="T3449" s="16">
        <f t="shared" si="275"/>
        <v>42447.847361111111</v>
      </c>
      <c r="U3449">
        <f t="shared" si="276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3"/>
        <v>110</v>
      </c>
      <c r="P3450">
        <f t="shared" si="277"/>
        <v>51.22</v>
      </c>
      <c r="Q3450" s="10" t="s">
        <v>8309</v>
      </c>
      <c r="R3450" t="s">
        <v>8311</v>
      </c>
      <c r="S3450" s="16">
        <f t="shared" si="274"/>
        <v>41960.119085648148</v>
      </c>
      <c r="T3450" s="16">
        <f t="shared" si="275"/>
        <v>41990.119085648148</v>
      </c>
      <c r="U3450">
        <f t="shared" si="276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3"/>
        <v>171</v>
      </c>
      <c r="P3451">
        <f t="shared" si="277"/>
        <v>68.25</v>
      </c>
      <c r="Q3451" s="10" t="s">
        <v>8309</v>
      </c>
      <c r="R3451" t="s">
        <v>8311</v>
      </c>
      <c r="S3451" s="16">
        <f t="shared" si="274"/>
        <v>42532.052523148144</v>
      </c>
      <c r="T3451" s="16">
        <f t="shared" si="275"/>
        <v>42560.166666666672</v>
      </c>
      <c r="U3451">
        <f t="shared" si="276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3"/>
        <v>152</v>
      </c>
      <c r="P3452">
        <f t="shared" si="277"/>
        <v>19.489999999999998</v>
      </c>
      <c r="Q3452" s="10" t="s">
        <v>8309</v>
      </c>
      <c r="R3452" t="s">
        <v>8311</v>
      </c>
      <c r="S3452" s="16">
        <f t="shared" si="274"/>
        <v>42036.704525462963</v>
      </c>
      <c r="T3452" s="16">
        <f t="shared" si="275"/>
        <v>42096.662858796291</v>
      </c>
      <c r="U3452">
        <f t="shared" si="276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3"/>
        <v>101</v>
      </c>
      <c r="P3453">
        <f t="shared" si="277"/>
        <v>41.13</v>
      </c>
      <c r="Q3453" s="10" t="s">
        <v>8309</v>
      </c>
      <c r="R3453" t="s">
        <v>8311</v>
      </c>
      <c r="S3453" s="16">
        <f t="shared" si="274"/>
        <v>42088.723692129628</v>
      </c>
      <c r="T3453" s="16">
        <f t="shared" si="275"/>
        <v>42115.723692129628</v>
      </c>
      <c r="U3453">
        <f t="shared" si="276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3"/>
        <v>153</v>
      </c>
      <c r="P3454">
        <f t="shared" si="277"/>
        <v>41.41</v>
      </c>
      <c r="Q3454" s="10" t="s">
        <v>8309</v>
      </c>
      <c r="R3454" t="s">
        <v>8311</v>
      </c>
      <c r="S3454" s="16">
        <f t="shared" si="274"/>
        <v>41820.639189814814</v>
      </c>
      <c r="T3454" s="16">
        <f t="shared" si="275"/>
        <v>41843.165972222225</v>
      </c>
      <c r="U3454">
        <f t="shared" si="276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3"/>
        <v>128</v>
      </c>
      <c r="P3455">
        <f t="shared" si="277"/>
        <v>27.5</v>
      </c>
      <c r="Q3455" s="10" t="s">
        <v>8309</v>
      </c>
      <c r="R3455" t="s">
        <v>8311</v>
      </c>
      <c r="S3455" s="16">
        <f t="shared" si="274"/>
        <v>42535.97865740741</v>
      </c>
      <c r="T3455" s="16">
        <f t="shared" si="275"/>
        <v>42595.97865740741</v>
      </c>
      <c r="U3455">
        <f t="shared" si="276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3"/>
        <v>101</v>
      </c>
      <c r="P3456">
        <f t="shared" si="277"/>
        <v>33.57</v>
      </c>
      <c r="Q3456" s="10" t="s">
        <v>8309</v>
      </c>
      <c r="R3456" t="s">
        <v>8311</v>
      </c>
      <c r="S3456" s="16">
        <f t="shared" si="274"/>
        <v>41821.698599537034</v>
      </c>
      <c r="T3456" s="16">
        <f t="shared" si="275"/>
        <v>41851.698599537034</v>
      </c>
      <c r="U3456">
        <f t="shared" si="276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3"/>
        <v>101</v>
      </c>
      <c r="P3457">
        <f t="shared" si="277"/>
        <v>145.87</v>
      </c>
      <c r="Q3457" s="10" t="s">
        <v>8309</v>
      </c>
      <c r="R3457" t="s">
        <v>8311</v>
      </c>
      <c r="S3457" s="16">
        <f t="shared" si="274"/>
        <v>42626.7503125</v>
      </c>
      <c r="T3457" s="16">
        <f t="shared" si="275"/>
        <v>42656.7503125</v>
      </c>
      <c r="U3457">
        <f t="shared" si="276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8">ROUND(E3458/D3458*100,0)</f>
        <v>191</v>
      </c>
      <c r="P3458">
        <f t="shared" si="277"/>
        <v>358.69</v>
      </c>
      <c r="Q3458" s="10" t="s">
        <v>8309</v>
      </c>
      <c r="R3458" t="s">
        <v>8311</v>
      </c>
      <c r="S3458" s="16">
        <f t="shared" ref="S3458:S3521" si="279">(((J3458/60)/60)/24)+DATE(1970,1,1)</f>
        <v>41821.205636574072</v>
      </c>
      <c r="T3458" s="16">
        <f t="shared" ref="T3458:T3521" si="280">(((I3458/60)/60)/24)+DATE(1970,1,1)</f>
        <v>41852.290972222225</v>
      </c>
      <c r="U3458">
        <f t="shared" ref="U3458:U3521" si="281">YEAR(S3458)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8"/>
        <v>140</v>
      </c>
      <c r="P3459">
        <f t="shared" si="277"/>
        <v>50.98</v>
      </c>
      <c r="Q3459" s="10" t="s">
        <v>8309</v>
      </c>
      <c r="R3459" t="s">
        <v>8311</v>
      </c>
      <c r="S3459" s="16">
        <f t="shared" si="279"/>
        <v>42016.706678240742</v>
      </c>
      <c r="T3459" s="16">
        <f t="shared" si="280"/>
        <v>42047.249305555553</v>
      </c>
      <c r="U3459">
        <f t="shared" si="281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8"/>
        <v>124</v>
      </c>
      <c r="P3460">
        <f t="shared" si="277"/>
        <v>45.04</v>
      </c>
      <c r="Q3460" s="10" t="s">
        <v>8309</v>
      </c>
      <c r="R3460" t="s">
        <v>8311</v>
      </c>
      <c r="S3460" s="16">
        <f t="shared" si="279"/>
        <v>42011.202581018515</v>
      </c>
      <c r="T3460" s="16">
        <f t="shared" si="280"/>
        <v>42038.185416666667</v>
      </c>
      <c r="U3460">
        <f t="shared" si="281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8"/>
        <v>126</v>
      </c>
      <c r="P3461">
        <f t="shared" si="277"/>
        <v>17.53</v>
      </c>
      <c r="Q3461" s="10" t="s">
        <v>8309</v>
      </c>
      <c r="R3461" t="s">
        <v>8311</v>
      </c>
      <c r="S3461" s="16">
        <f t="shared" si="279"/>
        <v>42480.479861111111</v>
      </c>
      <c r="T3461" s="16">
        <f t="shared" si="280"/>
        <v>42510.479861111111</v>
      </c>
      <c r="U3461">
        <f t="shared" si="281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8"/>
        <v>190</v>
      </c>
      <c r="P3462">
        <f t="shared" si="277"/>
        <v>50</v>
      </c>
      <c r="Q3462" s="10" t="s">
        <v>8309</v>
      </c>
      <c r="R3462" t="s">
        <v>8311</v>
      </c>
      <c r="S3462" s="16">
        <f t="shared" si="279"/>
        <v>41852.527222222219</v>
      </c>
      <c r="T3462" s="16">
        <f t="shared" si="280"/>
        <v>41866.527222222219</v>
      </c>
      <c r="U3462">
        <f t="shared" si="281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8"/>
        <v>139</v>
      </c>
      <c r="P3463">
        <f t="shared" si="277"/>
        <v>57.92</v>
      </c>
      <c r="Q3463" s="10" t="s">
        <v>8309</v>
      </c>
      <c r="R3463" t="s">
        <v>8311</v>
      </c>
      <c r="S3463" s="16">
        <f t="shared" si="279"/>
        <v>42643.632858796293</v>
      </c>
      <c r="T3463" s="16">
        <f t="shared" si="280"/>
        <v>42672.125</v>
      </c>
      <c r="U3463">
        <f t="shared" si="281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8"/>
        <v>202</v>
      </c>
      <c r="P3464">
        <f t="shared" si="277"/>
        <v>29.71</v>
      </c>
      <c r="Q3464" s="10" t="s">
        <v>8309</v>
      </c>
      <c r="R3464" t="s">
        <v>8311</v>
      </c>
      <c r="S3464" s="16">
        <f t="shared" si="279"/>
        <v>42179.898472222223</v>
      </c>
      <c r="T3464" s="16">
        <f t="shared" si="280"/>
        <v>42195.75</v>
      </c>
      <c r="U3464">
        <f t="shared" si="281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8"/>
        <v>103</v>
      </c>
      <c r="P3465">
        <f t="shared" ref="P3465:P3528" si="282">IFERROR(ROUND(E3465/L3465,2),0)</f>
        <v>90.68</v>
      </c>
      <c r="Q3465" s="10" t="s">
        <v>8309</v>
      </c>
      <c r="R3465" t="s">
        <v>8311</v>
      </c>
      <c r="S3465" s="16">
        <f t="shared" si="279"/>
        <v>42612.918807870374</v>
      </c>
      <c r="T3465" s="16">
        <f t="shared" si="280"/>
        <v>42654.165972222225</v>
      </c>
      <c r="U3465">
        <f t="shared" si="281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8"/>
        <v>102</v>
      </c>
      <c r="P3466">
        <f t="shared" si="282"/>
        <v>55.01</v>
      </c>
      <c r="Q3466" s="10" t="s">
        <v>8309</v>
      </c>
      <c r="R3466" t="s">
        <v>8311</v>
      </c>
      <c r="S3466" s="16">
        <f t="shared" si="279"/>
        <v>42575.130057870367</v>
      </c>
      <c r="T3466" s="16">
        <f t="shared" si="280"/>
        <v>42605.130057870367</v>
      </c>
      <c r="U3466">
        <f t="shared" si="281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8"/>
        <v>103</v>
      </c>
      <c r="P3467">
        <f t="shared" si="282"/>
        <v>57.22</v>
      </c>
      <c r="Q3467" s="10" t="s">
        <v>8309</v>
      </c>
      <c r="R3467" t="s">
        <v>8311</v>
      </c>
      <c r="S3467" s="16">
        <f t="shared" si="279"/>
        <v>42200.625833333332</v>
      </c>
      <c r="T3467" s="16">
        <f t="shared" si="280"/>
        <v>42225.666666666672</v>
      </c>
      <c r="U3467">
        <f t="shared" si="281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8"/>
        <v>127</v>
      </c>
      <c r="P3468">
        <f t="shared" si="282"/>
        <v>72.95</v>
      </c>
      <c r="Q3468" s="10" t="s">
        <v>8309</v>
      </c>
      <c r="R3468" t="s">
        <v>8311</v>
      </c>
      <c r="S3468" s="16">
        <f t="shared" si="279"/>
        <v>42420.019097222219</v>
      </c>
      <c r="T3468" s="16">
        <f t="shared" si="280"/>
        <v>42479.977430555555</v>
      </c>
      <c r="U3468">
        <f t="shared" si="281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8"/>
        <v>101</v>
      </c>
      <c r="P3469">
        <f t="shared" si="282"/>
        <v>64.47</v>
      </c>
      <c r="Q3469" s="10" t="s">
        <v>8309</v>
      </c>
      <c r="R3469" t="s">
        <v>8311</v>
      </c>
      <c r="S3469" s="16">
        <f t="shared" si="279"/>
        <v>42053.671666666662</v>
      </c>
      <c r="T3469" s="16">
        <f t="shared" si="280"/>
        <v>42083.630000000005</v>
      </c>
      <c r="U3469">
        <f t="shared" si="281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8"/>
        <v>122</v>
      </c>
      <c r="P3470">
        <f t="shared" si="282"/>
        <v>716.35</v>
      </c>
      <c r="Q3470" s="10" t="s">
        <v>8309</v>
      </c>
      <c r="R3470" t="s">
        <v>8311</v>
      </c>
      <c r="S3470" s="16">
        <f t="shared" si="279"/>
        <v>42605.765381944439</v>
      </c>
      <c r="T3470" s="16">
        <f t="shared" si="280"/>
        <v>42634.125</v>
      </c>
      <c r="U3470">
        <f t="shared" si="281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8"/>
        <v>113</v>
      </c>
      <c r="P3471">
        <f t="shared" si="282"/>
        <v>50.4</v>
      </c>
      <c r="Q3471" s="10" t="s">
        <v>8309</v>
      </c>
      <c r="R3471" t="s">
        <v>8311</v>
      </c>
      <c r="S3471" s="16">
        <f t="shared" si="279"/>
        <v>42458.641724537039</v>
      </c>
      <c r="T3471" s="16">
        <f t="shared" si="280"/>
        <v>42488.641724537039</v>
      </c>
      <c r="U3471">
        <f t="shared" si="281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8"/>
        <v>150</v>
      </c>
      <c r="P3472">
        <f t="shared" si="282"/>
        <v>41.67</v>
      </c>
      <c r="Q3472" s="10" t="s">
        <v>8309</v>
      </c>
      <c r="R3472" t="s">
        <v>8311</v>
      </c>
      <c r="S3472" s="16">
        <f t="shared" si="279"/>
        <v>42529.022013888884</v>
      </c>
      <c r="T3472" s="16">
        <f t="shared" si="280"/>
        <v>42566.901388888888</v>
      </c>
      <c r="U3472">
        <f t="shared" si="281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8"/>
        <v>215</v>
      </c>
      <c r="P3473">
        <f t="shared" si="282"/>
        <v>35.770000000000003</v>
      </c>
      <c r="Q3473" s="10" t="s">
        <v>8309</v>
      </c>
      <c r="R3473" t="s">
        <v>8311</v>
      </c>
      <c r="S3473" s="16">
        <f t="shared" si="279"/>
        <v>41841.820486111108</v>
      </c>
      <c r="T3473" s="16">
        <f t="shared" si="280"/>
        <v>41882.833333333336</v>
      </c>
      <c r="U3473">
        <f t="shared" si="281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8"/>
        <v>102</v>
      </c>
      <c r="P3474">
        <f t="shared" si="282"/>
        <v>88.74</v>
      </c>
      <c r="Q3474" s="10" t="s">
        <v>8309</v>
      </c>
      <c r="R3474" t="s">
        <v>8311</v>
      </c>
      <c r="S3474" s="16">
        <f t="shared" si="279"/>
        <v>41928.170497685183</v>
      </c>
      <c r="T3474" s="16">
        <f t="shared" si="280"/>
        <v>41949.249305555553</v>
      </c>
      <c r="U3474">
        <f t="shared" si="281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8"/>
        <v>100</v>
      </c>
      <c r="P3475">
        <f t="shared" si="282"/>
        <v>148.47999999999999</v>
      </c>
      <c r="Q3475" s="10" t="s">
        <v>8309</v>
      </c>
      <c r="R3475" t="s">
        <v>8311</v>
      </c>
      <c r="S3475" s="16">
        <f t="shared" si="279"/>
        <v>42062.834444444445</v>
      </c>
      <c r="T3475" s="16">
        <f t="shared" si="280"/>
        <v>42083.852083333331</v>
      </c>
      <c r="U3475">
        <f t="shared" si="281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8"/>
        <v>101</v>
      </c>
      <c r="P3476">
        <f t="shared" si="282"/>
        <v>51.79</v>
      </c>
      <c r="Q3476" s="10" t="s">
        <v>8309</v>
      </c>
      <c r="R3476" t="s">
        <v>8311</v>
      </c>
      <c r="S3476" s="16">
        <f t="shared" si="279"/>
        <v>42541.501516203702</v>
      </c>
      <c r="T3476" s="16">
        <f t="shared" si="280"/>
        <v>42571.501516203702</v>
      </c>
      <c r="U3476">
        <f t="shared" si="281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8"/>
        <v>113</v>
      </c>
      <c r="P3477">
        <f t="shared" si="282"/>
        <v>20</v>
      </c>
      <c r="Q3477" s="10" t="s">
        <v>8309</v>
      </c>
      <c r="R3477" t="s">
        <v>8311</v>
      </c>
      <c r="S3477" s="16">
        <f t="shared" si="279"/>
        <v>41918.880833333329</v>
      </c>
      <c r="T3477" s="16">
        <f t="shared" si="280"/>
        <v>41946</v>
      </c>
      <c r="U3477">
        <f t="shared" si="281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8"/>
        <v>104</v>
      </c>
      <c r="P3478">
        <f t="shared" si="282"/>
        <v>52</v>
      </c>
      <c r="Q3478" s="10" t="s">
        <v>8309</v>
      </c>
      <c r="R3478" t="s">
        <v>8311</v>
      </c>
      <c r="S3478" s="16">
        <f t="shared" si="279"/>
        <v>41921.279976851853</v>
      </c>
      <c r="T3478" s="16">
        <f t="shared" si="280"/>
        <v>41939.125</v>
      </c>
      <c r="U3478">
        <f t="shared" si="281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8"/>
        <v>115</v>
      </c>
      <c r="P3479">
        <f t="shared" si="282"/>
        <v>53.23</v>
      </c>
      <c r="Q3479" s="10" t="s">
        <v>8309</v>
      </c>
      <c r="R3479" t="s">
        <v>8311</v>
      </c>
      <c r="S3479" s="16">
        <f t="shared" si="279"/>
        <v>42128.736608796295</v>
      </c>
      <c r="T3479" s="16">
        <f t="shared" si="280"/>
        <v>42141.125</v>
      </c>
      <c r="U3479">
        <f t="shared" si="281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8"/>
        <v>113</v>
      </c>
      <c r="P3480">
        <f t="shared" si="282"/>
        <v>39.6</v>
      </c>
      <c r="Q3480" s="10" t="s">
        <v>8309</v>
      </c>
      <c r="R3480" t="s">
        <v>8311</v>
      </c>
      <c r="S3480" s="16">
        <f t="shared" si="279"/>
        <v>42053.916921296302</v>
      </c>
      <c r="T3480" s="16">
        <f t="shared" si="280"/>
        <v>42079.875</v>
      </c>
      <c r="U3480">
        <f t="shared" si="281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8"/>
        <v>128</v>
      </c>
      <c r="P3481">
        <f t="shared" si="282"/>
        <v>34.25</v>
      </c>
      <c r="Q3481" s="10" t="s">
        <v>8309</v>
      </c>
      <c r="R3481" t="s">
        <v>8311</v>
      </c>
      <c r="S3481" s="16">
        <f t="shared" si="279"/>
        <v>41781.855092592588</v>
      </c>
      <c r="T3481" s="16">
        <f t="shared" si="280"/>
        <v>41811.855092592588</v>
      </c>
      <c r="U3481">
        <f t="shared" si="281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8"/>
        <v>143</v>
      </c>
      <c r="P3482">
        <f t="shared" si="282"/>
        <v>164.62</v>
      </c>
      <c r="Q3482" s="10" t="s">
        <v>8309</v>
      </c>
      <c r="R3482" t="s">
        <v>8311</v>
      </c>
      <c r="S3482" s="16">
        <f t="shared" si="279"/>
        <v>42171.317442129628</v>
      </c>
      <c r="T3482" s="16">
        <f t="shared" si="280"/>
        <v>42195.875</v>
      </c>
      <c r="U3482">
        <f t="shared" si="281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8"/>
        <v>119</v>
      </c>
      <c r="P3483">
        <f t="shared" si="282"/>
        <v>125.05</v>
      </c>
      <c r="Q3483" s="10" t="s">
        <v>8309</v>
      </c>
      <c r="R3483" t="s">
        <v>8311</v>
      </c>
      <c r="S3483" s="16">
        <f t="shared" si="279"/>
        <v>41989.24754629629</v>
      </c>
      <c r="T3483" s="16">
        <f t="shared" si="280"/>
        <v>42006.24754629629</v>
      </c>
      <c r="U3483">
        <f t="shared" si="281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8"/>
        <v>138</v>
      </c>
      <c r="P3484">
        <f t="shared" si="282"/>
        <v>51.88</v>
      </c>
      <c r="Q3484" s="10" t="s">
        <v>8309</v>
      </c>
      <c r="R3484" t="s">
        <v>8311</v>
      </c>
      <c r="S3484" s="16">
        <f t="shared" si="279"/>
        <v>41796.771597222221</v>
      </c>
      <c r="T3484" s="16">
        <f t="shared" si="280"/>
        <v>41826.771597222221</v>
      </c>
      <c r="U3484">
        <f t="shared" si="281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8"/>
        <v>160</v>
      </c>
      <c r="P3485">
        <f t="shared" si="282"/>
        <v>40.29</v>
      </c>
      <c r="Q3485" s="10" t="s">
        <v>8309</v>
      </c>
      <c r="R3485" t="s">
        <v>8311</v>
      </c>
      <c r="S3485" s="16">
        <f t="shared" si="279"/>
        <v>41793.668761574074</v>
      </c>
      <c r="T3485" s="16">
        <f t="shared" si="280"/>
        <v>41823.668761574074</v>
      </c>
      <c r="U3485">
        <f t="shared" si="281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8"/>
        <v>114</v>
      </c>
      <c r="P3486">
        <f t="shared" si="282"/>
        <v>64.91</v>
      </c>
      <c r="Q3486" s="10" t="s">
        <v>8309</v>
      </c>
      <c r="R3486" t="s">
        <v>8311</v>
      </c>
      <c r="S3486" s="16">
        <f t="shared" si="279"/>
        <v>42506.760405092587</v>
      </c>
      <c r="T3486" s="16">
        <f t="shared" si="280"/>
        <v>42536.760405092587</v>
      </c>
      <c r="U3486">
        <f t="shared" si="281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8"/>
        <v>101</v>
      </c>
      <c r="P3487">
        <f t="shared" si="282"/>
        <v>55.33</v>
      </c>
      <c r="Q3487" s="10" t="s">
        <v>8309</v>
      </c>
      <c r="R3487" t="s">
        <v>8311</v>
      </c>
      <c r="S3487" s="16">
        <f t="shared" si="279"/>
        <v>42372.693055555559</v>
      </c>
      <c r="T3487" s="16">
        <f t="shared" si="280"/>
        <v>42402.693055555559</v>
      </c>
      <c r="U3487">
        <f t="shared" si="281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8"/>
        <v>155</v>
      </c>
      <c r="P3488">
        <f t="shared" si="282"/>
        <v>83.14</v>
      </c>
      <c r="Q3488" s="10" t="s">
        <v>8309</v>
      </c>
      <c r="R3488" t="s">
        <v>8311</v>
      </c>
      <c r="S3488" s="16">
        <f t="shared" si="279"/>
        <v>42126.87501157407</v>
      </c>
      <c r="T3488" s="16">
        <f t="shared" si="280"/>
        <v>42158.290972222225</v>
      </c>
      <c r="U3488">
        <f t="shared" si="281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8"/>
        <v>128</v>
      </c>
      <c r="P3489">
        <f t="shared" si="282"/>
        <v>38.71</v>
      </c>
      <c r="Q3489" s="10" t="s">
        <v>8309</v>
      </c>
      <c r="R3489" t="s">
        <v>8311</v>
      </c>
      <c r="S3489" s="16">
        <f t="shared" si="279"/>
        <v>42149.940416666665</v>
      </c>
      <c r="T3489" s="16">
        <f t="shared" si="280"/>
        <v>42179.940416666665</v>
      </c>
      <c r="U3489">
        <f t="shared" si="281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8"/>
        <v>121</v>
      </c>
      <c r="P3490">
        <f t="shared" si="282"/>
        <v>125.38</v>
      </c>
      <c r="Q3490" s="10" t="s">
        <v>8309</v>
      </c>
      <c r="R3490" t="s">
        <v>8311</v>
      </c>
      <c r="S3490" s="16">
        <f t="shared" si="279"/>
        <v>42087.768055555556</v>
      </c>
      <c r="T3490" s="16">
        <f t="shared" si="280"/>
        <v>42111.666666666672</v>
      </c>
      <c r="U3490">
        <f t="shared" si="281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8"/>
        <v>113</v>
      </c>
      <c r="P3491">
        <f t="shared" si="282"/>
        <v>78.260000000000005</v>
      </c>
      <c r="Q3491" s="10" t="s">
        <v>8309</v>
      </c>
      <c r="R3491" t="s">
        <v>8311</v>
      </c>
      <c r="S3491" s="16">
        <f t="shared" si="279"/>
        <v>41753.635775462964</v>
      </c>
      <c r="T3491" s="16">
        <f t="shared" si="280"/>
        <v>41783.875</v>
      </c>
      <c r="U3491">
        <f t="shared" si="281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8"/>
        <v>128</v>
      </c>
      <c r="P3492">
        <f t="shared" si="282"/>
        <v>47.22</v>
      </c>
      <c r="Q3492" s="10" t="s">
        <v>8309</v>
      </c>
      <c r="R3492" t="s">
        <v>8311</v>
      </c>
      <c r="S3492" s="16">
        <f t="shared" si="279"/>
        <v>42443.802361111113</v>
      </c>
      <c r="T3492" s="16">
        <f t="shared" si="280"/>
        <v>42473.802361111113</v>
      </c>
      <c r="U3492">
        <f t="shared" si="281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8"/>
        <v>158</v>
      </c>
      <c r="P3493">
        <f t="shared" si="282"/>
        <v>79.099999999999994</v>
      </c>
      <c r="Q3493" s="10" t="s">
        <v>8309</v>
      </c>
      <c r="R3493" t="s">
        <v>8311</v>
      </c>
      <c r="S3493" s="16">
        <f t="shared" si="279"/>
        <v>42121.249814814815</v>
      </c>
      <c r="T3493" s="16">
        <f t="shared" si="280"/>
        <v>42142.249814814815</v>
      </c>
      <c r="U3493">
        <f t="shared" si="281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8"/>
        <v>105</v>
      </c>
      <c r="P3494">
        <f t="shared" si="282"/>
        <v>114.29</v>
      </c>
      <c r="Q3494" s="10" t="s">
        <v>8309</v>
      </c>
      <c r="R3494" t="s">
        <v>8311</v>
      </c>
      <c r="S3494" s="16">
        <f t="shared" si="279"/>
        <v>42268.009224537032</v>
      </c>
      <c r="T3494" s="16">
        <f t="shared" si="280"/>
        <v>42303.009224537032</v>
      </c>
      <c r="U3494">
        <f t="shared" si="281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8"/>
        <v>100</v>
      </c>
      <c r="P3495">
        <f t="shared" si="282"/>
        <v>51.72</v>
      </c>
      <c r="Q3495" s="10" t="s">
        <v>8309</v>
      </c>
      <c r="R3495" t="s">
        <v>8311</v>
      </c>
      <c r="S3495" s="16">
        <f t="shared" si="279"/>
        <v>41848.866157407407</v>
      </c>
      <c r="T3495" s="16">
        <f t="shared" si="280"/>
        <v>41868.21597222222</v>
      </c>
      <c r="U3495">
        <f t="shared" si="281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8"/>
        <v>100</v>
      </c>
      <c r="P3496">
        <f t="shared" si="282"/>
        <v>30.77</v>
      </c>
      <c r="Q3496" s="10" t="s">
        <v>8309</v>
      </c>
      <c r="R3496" t="s">
        <v>8311</v>
      </c>
      <c r="S3496" s="16">
        <f t="shared" si="279"/>
        <v>42689.214988425927</v>
      </c>
      <c r="T3496" s="16">
        <f t="shared" si="280"/>
        <v>42700.25</v>
      </c>
      <c r="U3496">
        <f t="shared" si="281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8"/>
        <v>107</v>
      </c>
      <c r="P3497">
        <f t="shared" si="282"/>
        <v>74.209999999999994</v>
      </c>
      <c r="Q3497" s="10" t="s">
        <v>8309</v>
      </c>
      <c r="R3497" t="s">
        <v>8311</v>
      </c>
      <c r="S3497" s="16">
        <f t="shared" si="279"/>
        <v>41915.762835648151</v>
      </c>
      <c r="T3497" s="16">
        <f t="shared" si="280"/>
        <v>41944.720833333333</v>
      </c>
      <c r="U3497">
        <f t="shared" si="281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8"/>
        <v>124</v>
      </c>
      <c r="P3498">
        <f t="shared" si="282"/>
        <v>47.85</v>
      </c>
      <c r="Q3498" s="10" t="s">
        <v>8309</v>
      </c>
      <c r="R3498" t="s">
        <v>8311</v>
      </c>
      <c r="S3498" s="16">
        <f t="shared" si="279"/>
        <v>42584.846828703703</v>
      </c>
      <c r="T3498" s="16">
        <f t="shared" si="280"/>
        <v>42624.846828703703</v>
      </c>
      <c r="U3498">
        <f t="shared" si="281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8"/>
        <v>109</v>
      </c>
      <c r="P3499">
        <f t="shared" si="282"/>
        <v>34.409999999999997</v>
      </c>
      <c r="Q3499" s="10" t="s">
        <v>8309</v>
      </c>
      <c r="R3499" t="s">
        <v>8311</v>
      </c>
      <c r="S3499" s="16">
        <f t="shared" si="279"/>
        <v>42511.741944444439</v>
      </c>
      <c r="T3499" s="16">
        <f t="shared" si="280"/>
        <v>42523.916666666672</v>
      </c>
      <c r="U3499">
        <f t="shared" si="281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8"/>
        <v>102</v>
      </c>
      <c r="P3500">
        <f t="shared" si="282"/>
        <v>40.24</v>
      </c>
      <c r="Q3500" s="10" t="s">
        <v>8309</v>
      </c>
      <c r="R3500" t="s">
        <v>8311</v>
      </c>
      <c r="S3500" s="16">
        <f t="shared" si="279"/>
        <v>42459.15861111111</v>
      </c>
      <c r="T3500" s="16">
        <f t="shared" si="280"/>
        <v>42518.905555555553</v>
      </c>
      <c r="U3500">
        <f t="shared" si="281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8"/>
        <v>106</v>
      </c>
      <c r="P3501">
        <f t="shared" si="282"/>
        <v>60.29</v>
      </c>
      <c r="Q3501" s="10" t="s">
        <v>8309</v>
      </c>
      <c r="R3501" t="s">
        <v>8311</v>
      </c>
      <c r="S3501" s="16">
        <f t="shared" si="279"/>
        <v>42132.036168981482</v>
      </c>
      <c r="T3501" s="16">
        <f t="shared" si="280"/>
        <v>42186.290972222225</v>
      </c>
      <c r="U3501">
        <f t="shared" si="281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8"/>
        <v>106</v>
      </c>
      <c r="P3502">
        <f t="shared" si="282"/>
        <v>25.31</v>
      </c>
      <c r="Q3502" s="10" t="s">
        <v>8309</v>
      </c>
      <c r="R3502" t="s">
        <v>8311</v>
      </c>
      <c r="S3502" s="16">
        <f t="shared" si="279"/>
        <v>42419.91942129629</v>
      </c>
      <c r="T3502" s="16">
        <f t="shared" si="280"/>
        <v>42436.207638888889</v>
      </c>
      <c r="U3502">
        <f t="shared" si="281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8"/>
        <v>101</v>
      </c>
      <c r="P3503">
        <f t="shared" si="282"/>
        <v>35.950000000000003</v>
      </c>
      <c r="Q3503" s="10" t="s">
        <v>8309</v>
      </c>
      <c r="R3503" t="s">
        <v>8311</v>
      </c>
      <c r="S3503" s="16">
        <f t="shared" si="279"/>
        <v>42233.763831018514</v>
      </c>
      <c r="T3503" s="16">
        <f t="shared" si="280"/>
        <v>42258.763831018514</v>
      </c>
      <c r="U3503">
        <f t="shared" si="281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8"/>
        <v>105</v>
      </c>
      <c r="P3504">
        <f t="shared" si="282"/>
        <v>136</v>
      </c>
      <c r="Q3504" s="10" t="s">
        <v>8309</v>
      </c>
      <c r="R3504" t="s">
        <v>8311</v>
      </c>
      <c r="S3504" s="16">
        <f t="shared" si="279"/>
        <v>42430.839398148149</v>
      </c>
      <c r="T3504" s="16">
        <f t="shared" si="280"/>
        <v>42445.165972222225</v>
      </c>
      <c r="U3504">
        <f t="shared" si="281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8"/>
        <v>108</v>
      </c>
      <c r="P3505">
        <f t="shared" si="282"/>
        <v>70.760000000000005</v>
      </c>
      <c r="Q3505" s="10" t="s">
        <v>8309</v>
      </c>
      <c r="R3505" t="s">
        <v>8311</v>
      </c>
      <c r="S3505" s="16">
        <f t="shared" si="279"/>
        <v>42545.478333333333</v>
      </c>
      <c r="T3505" s="16">
        <f t="shared" si="280"/>
        <v>42575.478333333333</v>
      </c>
      <c r="U3505">
        <f t="shared" si="281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8"/>
        <v>100</v>
      </c>
      <c r="P3506">
        <f t="shared" si="282"/>
        <v>125</v>
      </c>
      <c r="Q3506" s="10" t="s">
        <v>8309</v>
      </c>
      <c r="R3506" t="s">
        <v>8311</v>
      </c>
      <c r="S3506" s="16">
        <f t="shared" si="279"/>
        <v>42297.748738425929</v>
      </c>
      <c r="T3506" s="16">
        <f t="shared" si="280"/>
        <v>42327.790405092594</v>
      </c>
      <c r="U3506">
        <f t="shared" si="281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8"/>
        <v>104</v>
      </c>
      <c r="P3507">
        <f t="shared" si="282"/>
        <v>66.510000000000005</v>
      </c>
      <c r="Q3507" s="10" t="s">
        <v>8309</v>
      </c>
      <c r="R3507" t="s">
        <v>8311</v>
      </c>
      <c r="S3507" s="16">
        <f t="shared" si="279"/>
        <v>41760.935706018521</v>
      </c>
      <c r="T3507" s="16">
        <f t="shared" si="280"/>
        <v>41772.166666666664</v>
      </c>
      <c r="U3507">
        <f t="shared" si="281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8"/>
        <v>102</v>
      </c>
      <c r="P3508">
        <f t="shared" si="282"/>
        <v>105</v>
      </c>
      <c r="Q3508" s="10" t="s">
        <v>8309</v>
      </c>
      <c r="R3508" t="s">
        <v>8311</v>
      </c>
      <c r="S3508" s="16">
        <f t="shared" si="279"/>
        <v>41829.734259259261</v>
      </c>
      <c r="T3508" s="16">
        <f t="shared" si="280"/>
        <v>41874.734259259261</v>
      </c>
      <c r="U3508">
        <f t="shared" si="281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8"/>
        <v>104</v>
      </c>
      <c r="P3509">
        <f t="shared" si="282"/>
        <v>145</v>
      </c>
      <c r="Q3509" s="10" t="s">
        <v>8309</v>
      </c>
      <c r="R3509" t="s">
        <v>8311</v>
      </c>
      <c r="S3509" s="16">
        <f t="shared" si="279"/>
        <v>42491.92288194444</v>
      </c>
      <c r="T3509" s="16">
        <f t="shared" si="280"/>
        <v>42521.92288194444</v>
      </c>
      <c r="U3509">
        <f t="shared" si="281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8"/>
        <v>180</v>
      </c>
      <c r="P3510">
        <f t="shared" si="282"/>
        <v>12</v>
      </c>
      <c r="Q3510" s="10" t="s">
        <v>8309</v>
      </c>
      <c r="R3510" t="s">
        <v>8311</v>
      </c>
      <c r="S3510" s="16">
        <f t="shared" si="279"/>
        <v>42477.729780092588</v>
      </c>
      <c r="T3510" s="16">
        <f t="shared" si="280"/>
        <v>42500.875</v>
      </c>
      <c r="U3510">
        <f t="shared" si="281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8"/>
        <v>106</v>
      </c>
      <c r="P3511">
        <f t="shared" si="282"/>
        <v>96.67</v>
      </c>
      <c r="Q3511" s="10" t="s">
        <v>8309</v>
      </c>
      <c r="R3511" t="s">
        <v>8311</v>
      </c>
      <c r="S3511" s="16">
        <f t="shared" si="279"/>
        <v>41950.859560185185</v>
      </c>
      <c r="T3511" s="16">
        <f t="shared" si="280"/>
        <v>41964.204861111109</v>
      </c>
      <c r="U3511">
        <f t="shared" si="281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8"/>
        <v>101</v>
      </c>
      <c r="P3512">
        <f t="shared" si="282"/>
        <v>60.33</v>
      </c>
      <c r="Q3512" s="10" t="s">
        <v>8309</v>
      </c>
      <c r="R3512" t="s">
        <v>8311</v>
      </c>
      <c r="S3512" s="16">
        <f t="shared" si="279"/>
        <v>41802.62090277778</v>
      </c>
      <c r="T3512" s="16">
        <f t="shared" si="280"/>
        <v>41822.62090277778</v>
      </c>
      <c r="U3512">
        <f t="shared" si="281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8"/>
        <v>101</v>
      </c>
      <c r="P3513">
        <f t="shared" si="282"/>
        <v>79.89</v>
      </c>
      <c r="Q3513" s="10" t="s">
        <v>8309</v>
      </c>
      <c r="R3513" t="s">
        <v>8311</v>
      </c>
      <c r="S3513" s="16">
        <f t="shared" si="279"/>
        <v>41927.873784722222</v>
      </c>
      <c r="T3513" s="16">
        <f t="shared" si="280"/>
        <v>41950.770833333336</v>
      </c>
      <c r="U3513">
        <f t="shared" si="281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8"/>
        <v>100</v>
      </c>
      <c r="P3514">
        <f t="shared" si="282"/>
        <v>58.82</v>
      </c>
      <c r="Q3514" s="10" t="s">
        <v>8309</v>
      </c>
      <c r="R3514" t="s">
        <v>8311</v>
      </c>
      <c r="S3514" s="16">
        <f t="shared" si="279"/>
        <v>42057.536944444444</v>
      </c>
      <c r="T3514" s="16">
        <f t="shared" si="280"/>
        <v>42117.49527777778</v>
      </c>
      <c r="U3514">
        <f t="shared" si="281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8"/>
        <v>118</v>
      </c>
      <c r="P3515">
        <f t="shared" si="282"/>
        <v>75.34</v>
      </c>
      <c r="Q3515" s="10" t="s">
        <v>8309</v>
      </c>
      <c r="R3515" t="s">
        <v>8311</v>
      </c>
      <c r="S3515" s="16">
        <f t="shared" si="279"/>
        <v>41781.096203703702</v>
      </c>
      <c r="T3515" s="16">
        <f t="shared" si="280"/>
        <v>41794.207638888889</v>
      </c>
      <c r="U3515">
        <f t="shared" si="281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8"/>
        <v>110</v>
      </c>
      <c r="P3516">
        <f t="shared" si="282"/>
        <v>55</v>
      </c>
      <c r="Q3516" s="10" t="s">
        <v>8309</v>
      </c>
      <c r="R3516" t="s">
        <v>8311</v>
      </c>
      <c r="S3516" s="16">
        <f t="shared" si="279"/>
        <v>42020.846666666665</v>
      </c>
      <c r="T3516" s="16">
        <f t="shared" si="280"/>
        <v>42037.207638888889</v>
      </c>
      <c r="U3516">
        <f t="shared" si="281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8"/>
        <v>103</v>
      </c>
      <c r="P3517">
        <f t="shared" si="282"/>
        <v>66.959999999999994</v>
      </c>
      <c r="Q3517" s="10" t="s">
        <v>8309</v>
      </c>
      <c r="R3517" t="s">
        <v>8311</v>
      </c>
      <c r="S3517" s="16">
        <f t="shared" si="279"/>
        <v>42125.772812499999</v>
      </c>
      <c r="T3517" s="16">
        <f t="shared" si="280"/>
        <v>42155.772812499999</v>
      </c>
      <c r="U3517">
        <f t="shared" si="281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8"/>
        <v>100</v>
      </c>
      <c r="P3518">
        <f t="shared" si="282"/>
        <v>227.27</v>
      </c>
      <c r="Q3518" s="10" t="s">
        <v>8309</v>
      </c>
      <c r="R3518" t="s">
        <v>8311</v>
      </c>
      <c r="S3518" s="16">
        <f t="shared" si="279"/>
        <v>41856.010069444441</v>
      </c>
      <c r="T3518" s="16">
        <f t="shared" si="280"/>
        <v>41890.125</v>
      </c>
      <c r="U3518">
        <f t="shared" si="281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8"/>
        <v>100</v>
      </c>
      <c r="P3519">
        <f t="shared" si="282"/>
        <v>307.69</v>
      </c>
      <c r="Q3519" s="10" t="s">
        <v>8309</v>
      </c>
      <c r="R3519" t="s">
        <v>8311</v>
      </c>
      <c r="S3519" s="16">
        <f t="shared" si="279"/>
        <v>41794.817523148151</v>
      </c>
      <c r="T3519" s="16">
        <f t="shared" si="280"/>
        <v>41824.458333333336</v>
      </c>
      <c r="U3519">
        <f t="shared" si="281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8"/>
        <v>110</v>
      </c>
      <c r="P3520">
        <f t="shared" si="282"/>
        <v>50.02</v>
      </c>
      <c r="Q3520" s="10" t="s">
        <v>8309</v>
      </c>
      <c r="R3520" t="s">
        <v>8311</v>
      </c>
      <c r="S3520" s="16">
        <f t="shared" si="279"/>
        <v>41893.783553240741</v>
      </c>
      <c r="T3520" s="16">
        <f t="shared" si="280"/>
        <v>41914.597916666666</v>
      </c>
      <c r="U3520">
        <f t="shared" si="281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8"/>
        <v>101</v>
      </c>
      <c r="P3521">
        <f t="shared" si="282"/>
        <v>72.39</v>
      </c>
      <c r="Q3521" s="10" t="s">
        <v>8309</v>
      </c>
      <c r="R3521" t="s">
        <v>8311</v>
      </c>
      <c r="S3521" s="16">
        <f t="shared" si="279"/>
        <v>42037.598958333328</v>
      </c>
      <c r="T3521" s="16">
        <f t="shared" si="280"/>
        <v>42067.598958333328</v>
      </c>
      <c r="U3521">
        <f t="shared" si="281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3">ROUND(E3522/D3522*100,0)</f>
        <v>101</v>
      </c>
      <c r="P3522">
        <f t="shared" si="282"/>
        <v>95.95</v>
      </c>
      <c r="Q3522" s="10" t="s">
        <v>8309</v>
      </c>
      <c r="R3522" t="s">
        <v>8311</v>
      </c>
      <c r="S3522" s="16">
        <f t="shared" ref="S3522:S3585" si="284">(((J3522/60)/60)/24)+DATE(1970,1,1)</f>
        <v>42227.824212962965</v>
      </c>
      <c r="T3522" s="16">
        <f t="shared" ref="T3522:T3585" si="285">(((I3522/60)/60)/24)+DATE(1970,1,1)</f>
        <v>42253.57430555555</v>
      </c>
      <c r="U3522">
        <f t="shared" ref="U3522:U3585" si="286">YEAR(S3522)</f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3"/>
        <v>169</v>
      </c>
      <c r="P3523">
        <f t="shared" si="282"/>
        <v>45.62</v>
      </c>
      <c r="Q3523" s="10" t="s">
        <v>8309</v>
      </c>
      <c r="R3523" t="s">
        <v>8311</v>
      </c>
      <c r="S3523" s="16">
        <f t="shared" si="284"/>
        <v>41881.361342592594</v>
      </c>
      <c r="T3523" s="16">
        <f t="shared" si="285"/>
        <v>41911.361342592594</v>
      </c>
      <c r="U3523">
        <f t="shared" si="286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3"/>
        <v>100</v>
      </c>
      <c r="P3524">
        <f t="shared" si="282"/>
        <v>41.03</v>
      </c>
      <c r="Q3524" s="10" t="s">
        <v>8309</v>
      </c>
      <c r="R3524" t="s">
        <v>8311</v>
      </c>
      <c r="S3524" s="16">
        <f t="shared" si="284"/>
        <v>42234.789884259255</v>
      </c>
      <c r="T3524" s="16">
        <f t="shared" si="285"/>
        <v>42262.420833333337</v>
      </c>
      <c r="U3524">
        <f t="shared" si="286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3"/>
        <v>114</v>
      </c>
      <c r="P3525">
        <f t="shared" si="282"/>
        <v>56.83</v>
      </c>
      <c r="Q3525" s="10" t="s">
        <v>8309</v>
      </c>
      <c r="R3525" t="s">
        <v>8311</v>
      </c>
      <c r="S3525" s="16">
        <f t="shared" si="284"/>
        <v>42581.397546296299</v>
      </c>
      <c r="T3525" s="16">
        <f t="shared" si="285"/>
        <v>42638.958333333328</v>
      </c>
      <c r="U3525">
        <f t="shared" si="286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3"/>
        <v>102</v>
      </c>
      <c r="P3526">
        <f t="shared" si="282"/>
        <v>137.24</v>
      </c>
      <c r="Q3526" s="10" t="s">
        <v>8309</v>
      </c>
      <c r="R3526" t="s">
        <v>8311</v>
      </c>
      <c r="S3526" s="16">
        <f t="shared" si="284"/>
        <v>41880.76357638889</v>
      </c>
      <c r="T3526" s="16">
        <f t="shared" si="285"/>
        <v>41895.166666666664</v>
      </c>
      <c r="U3526">
        <f t="shared" si="286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3"/>
        <v>106</v>
      </c>
      <c r="P3527">
        <f t="shared" si="282"/>
        <v>75.709999999999994</v>
      </c>
      <c r="Q3527" s="10" t="s">
        <v>8309</v>
      </c>
      <c r="R3527" t="s">
        <v>8311</v>
      </c>
      <c r="S3527" s="16">
        <f t="shared" si="284"/>
        <v>42214.6956712963</v>
      </c>
      <c r="T3527" s="16">
        <f t="shared" si="285"/>
        <v>42225.666666666672</v>
      </c>
      <c r="U3527">
        <f t="shared" si="286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3"/>
        <v>102</v>
      </c>
      <c r="P3528">
        <f t="shared" si="282"/>
        <v>99</v>
      </c>
      <c r="Q3528" s="10" t="s">
        <v>8309</v>
      </c>
      <c r="R3528" t="s">
        <v>8311</v>
      </c>
      <c r="S3528" s="16">
        <f t="shared" si="284"/>
        <v>42460.335312499999</v>
      </c>
      <c r="T3528" s="16">
        <f t="shared" si="285"/>
        <v>42488.249305555553</v>
      </c>
      <c r="U3528">
        <f t="shared" si="286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3"/>
        <v>117</v>
      </c>
      <c r="P3529">
        <f t="shared" ref="P3529:P3592" si="287">IFERROR(ROUND(E3529/L3529,2),0)</f>
        <v>81.569999999999993</v>
      </c>
      <c r="Q3529" s="10" t="s">
        <v>8309</v>
      </c>
      <c r="R3529" t="s">
        <v>8311</v>
      </c>
      <c r="S3529" s="16">
        <f t="shared" si="284"/>
        <v>42167.023206018523</v>
      </c>
      <c r="T3529" s="16">
        <f t="shared" si="285"/>
        <v>42196.165972222225</v>
      </c>
      <c r="U3529">
        <f t="shared" si="286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3"/>
        <v>101</v>
      </c>
      <c r="P3530">
        <f t="shared" si="287"/>
        <v>45.11</v>
      </c>
      <c r="Q3530" s="10" t="s">
        <v>8309</v>
      </c>
      <c r="R3530" t="s">
        <v>8311</v>
      </c>
      <c r="S3530" s="16">
        <f t="shared" si="284"/>
        <v>42733.50136574074</v>
      </c>
      <c r="T3530" s="16">
        <f t="shared" si="285"/>
        <v>42753.50136574074</v>
      </c>
      <c r="U3530">
        <f t="shared" si="286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3"/>
        <v>132</v>
      </c>
      <c r="P3531">
        <f t="shared" si="287"/>
        <v>36.67</v>
      </c>
      <c r="Q3531" s="10" t="s">
        <v>8309</v>
      </c>
      <c r="R3531" t="s">
        <v>8311</v>
      </c>
      <c r="S3531" s="16">
        <f t="shared" si="284"/>
        <v>42177.761782407411</v>
      </c>
      <c r="T3531" s="16">
        <f t="shared" si="285"/>
        <v>42198.041666666672</v>
      </c>
      <c r="U3531">
        <f t="shared" si="286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3"/>
        <v>100</v>
      </c>
      <c r="P3532">
        <f t="shared" si="287"/>
        <v>125</v>
      </c>
      <c r="Q3532" s="10" t="s">
        <v>8309</v>
      </c>
      <c r="R3532" t="s">
        <v>8311</v>
      </c>
      <c r="S3532" s="16">
        <f t="shared" si="284"/>
        <v>42442.623344907406</v>
      </c>
      <c r="T3532" s="16">
        <f t="shared" si="285"/>
        <v>42470.833333333328</v>
      </c>
      <c r="U3532">
        <f t="shared" si="286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3"/>
        <v>128</v>
      </c>
      <c r="P3533">
        <f t="shared" si="287"/>
        <v>49.23</v>
      </c>
      <c r="Q3533" s="10" t="s">
        <v>8309</v>
      </c>
      <c r="R3533" t="s">
        <v>8311</v>
      </c>
      <c r="S3533" s="16">
        <f t="shared" si="284"/>
        <v>42521.654328703706</v>
      </c>
      <c r="T3533" s="16">
        <f t="shared" si="285"/>
        <v>42551.654328703706</v>
      </c>
      <c r="U3533">
        <f t="shared" si="286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3"/>
        <v>119</v>
      </c>
      <c r="P3534">
        <f t="shared" si="287"/>
        <v>42.3</v>
      </c>
      <c r="Q3534" s="10" t="s">
        <v>8309</v>
      </c>
      <c r="R3534" t="s">
        <v>8311</v>
      </c>
      <c r="S3534" s="16">
        <f t="shared" si="284"/>
        <v>41884.599849537037</v>
      </c>
      <c r="T3534" s="16">
        <f t="shared" si="285"/>
        <v>41900.165972222225</v>
      </c>
      <c r="U3534">
        <f t="shared" si="286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3"/>
        <v>126</v>
      </c>
      <c r="P3535">
        <f t="shared" si="287"/>
        <v>78.88</v>
      </c>
      <c r="Q3535" s="10" t="s">
        <v>8309</v>
      </c>
      <c r="R3535" t="s">
        <v>8311</v>
      </c>
      <c r="S3535" s="16">
        <f t="shared" si="284"/>
        <v>42289.761192129634</v>
      </c>
      <c r="T3535" s="16">
        <f t="shared" si="285"/>
        <v>42319.802858796291</v>
      </c>
      <c r="U3535">
        <f t="shared" si="286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3"/>
        <v>156</v>
      </c>
      <c r="P3536">
        <f t="shared" si="287"/>
        <v>38.28</v>
      </c>
      <c r="Q3536" s="10" t="s">
        <v>8309</v>
      </c>
      <c r="R3536" t="s">
        <v>8311</v>
      </c>
      <c r="S3536" s="16">
        <f t="shared" si="284"/>
        <v>42243.6252662037</v>
      </c>
      <c r="T3536" s="16">
        <f t="shared" si="285"/>
        <v>42278.6252662037</v>
      </c>
      <c r="U3536">
        <f t="shared" si="286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3"/>
        <v>103</v>
      </c>
      <c r="P3537">
        <f t="shared" si="287"/>
        <v>44.85</v>
      </c>
      <c r="Q3537" s="10" t="s">
        <v>8309</v>
      </c>
      <c r="R3537" t="s">
        <v>8311</v>
      </c>
      <c r="S3537" s="16">
        <f t="shared" si="284"/>
        <v>42248.640162037031</v>
      </c>
      <c r="T3537" s="16">
        <f t="shared" si="285"/>
        <v>42279.75</v>
      </c>
      <c r="U3537">
        <f t="shared" si="286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3"/>
        <v>153</v>
      </c>
      <c r="P3538">
        <f t="shared" si="287"/>
        <v>13.53</v>
      </c>
      <c r="Q3538" s="10" t="s">
        <v>8309</v>
      </c>
      <c r="R3538" t="s">
        <v>8311</v>
      </c>
      <c r="S3538" s="16">
        <f t="shared" si="284"/>
        <v>42328.727141203708</v>
      </c>
      <c r="T3538" s="16">
        <f t="shared" si="285"/>
        <v>42358.499305555553</v>
      </c>
      <c r="U3538">
        <f t="shared" si="286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3"/>
        <v>180</v>
      </c>
      <c r="P3539">
        <f t="shared" si="287"/>
        <v>43.5</v>
      </c>
      <c r="Q3539" s="10" t="s">
        <v>8309</v>
      </c>
      <c r="R3539" t="s">
        <v>8311</v>
      </c>
      <c r="S3539" s="16">
        <f t="shared" si="284"/>
        <v>41923.354351851849</v>
      </c>
      <c r="T3539" s="16">
        <f t="shared" si="285"/>
        <v>41960.332638888889</v>
      </c>
      <c r="U3539">
        <f t="shared" si="286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3"/>
        <v>128</v>
      </c>
      <c r="P3540">
        <f t="shared" si="287"/>
        <v>30.95</v>
      </c>
      <c r="Q3540" s="10" t="s">
        <v>8309</v>
      </c>
      <c r="R3540" t="s">
        <v>8311</v>
      </c>
      <c r="S3540" s="16">
        <f t="shared" si="284"/>
        <v>42571.420601851853</v>
      </c>
      <c r="T3540" s="16">
        <f t="shared" si="285"/>
        <v>42599.420601851853</v>
      </c>
      <c r="U3540">
        <f t="shared" si="286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3"/>
        <v>120</v>
      </c>
      <c r="P3541">
        <f t="shared" si="287"/>
        <v>55.23</v>
      </c>
      <c r="Q3541" s="10" t="s">
        <v>8309</v>
      </c>
      <c r="R3541" t="s">
        <v>8311</v>
      </c>
      <c r="S3541" s="16">
        <f t="shared" si="284"/>
        <v>42600.756041666667</v>
      </c>
      <c r="T3541" s="16">
        <f t="shared" si="285"/>
        <v>42621.756041666667</v>
      </c>
      <c r="U3541">
        <f t="shared" si="286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3"/>
        <v>123</v>
      </c>
      <c r="P3542">
        <f t="shared" si="287"/>
        <v>46.13</v>
      </c>
      <c r="Q3542" s="10" t="s">
        <v>8309</v>
      </c>
      <c r="R3542" t="s">
        <v>8311</v>
      </c>
      <c r="S3542" s="16">
        <f t="shared" si="284"/>
        <v>42517.003368055557</v>
      </c>
      <c r="T3542" s="16">
        <f t="shared" si="285"/>
        <v>42547.003368055557</v>
      </c>
      <c r="U3542">
        <f t="shared" si="286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3"/>
        <v>105</v>
      </c>
      <c r="P3543">
        <f t="shared" si="287"/>
        <v>39.380000000000003</v>
      </c>
      <c r="Q3543" s="10" t="s">
        <v>8309</v>
      </c>
      <c r="R3543" t="s">
        <v>8311</v>
      </c>
      <c r="S3543" s="16">
        <f t="shared" si="284"/>
        <v>42222.730034722219</v>
      </c>
      <c r="T3543" s="16">
        <f t="shared" si="285"/>
        <v>42247.730034722219</v>
      </c>
      <c r="U3543">
        <f t="shared" si="286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3"/>
        <v>102</v>
      </c>
      <c r="P3544">
        <f t="shared" si="287"/>
        <v>66.150000000000006</v>
      </c>
      <c r="Q3544" s="10" t="s">
        <v>8309</v>
      </c>
      <c r="R3544" t="s">
        <v>8311</v>
      </c>
      <c r="S3544" s="16">
        <f t="shared" si="284"/>
        <v>41829.599791666667</v>
      </c>
      <c r="T3544" s="16">
        <f t="shared" si="285"/>
        <v>41889.599791666667</v>
      </c>
      <c r="U3544">
        <f t="shared" si="286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3"/>
        <v>105</v>
      </c>
      <c r="P3545">
        <f t="shared" si="287"/>
        <v>54.14</v>
      </c>
      <c r="Q3545" s="10" t="s">
        <v>8309</v>
      </c>
      <c r="R3545" t="s">
        <v>8311</v>
      </c>
      <c r="S3545" s="16">
        <f t="shared" si="284"/>
        <v>42150.755312499998</v>
      </c>
      <c r="T3545" s="16">
        <f t="shared" si="285"/>
        <v>42180.755312499998</v>
      </c>
      <c r="U3545">
        <f t="shared" si="286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3"/>
        <v>100</v>
      </c>
      <c r="P3546">
        <f t="shared" si="287"/>
        <v>104.17</v>
      </c>
      <c r="Q3546" s="10" t="s">
        <v>8309</v>
      </c>
      <c r="R3546" t="s">
        <v>8311</v>
      </c>
      <c r="S3546" s="16">
        <f t="shared" si="284"/>
        <v>42040.831678240742</v>
      </c>
      <c r="T3546" s="16">
        <f t="shared" si="285"/>
        <v>42070.831678240742</v>
      </c>
      <c r="U3546">
        <f t="shared" si="286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3"/>
        <v>100</v>
      </c>
      <c r="P3547">
        <f t="shared" si="287"/>
        <v>31.38</v>
      </c>
      <c r="Q3547" s="10" t="s">
        <v>8309</v>
      </c>
      <c r="R3547" t="s">
        <v>8311</v>
      </c>
      <c r="S3547" s="16">
        <f t="shared" si="284"/>
        <v>42075.807395833333</v>
      </c>
      <c r="T3547" s="16">
        <f t="shared" si="285"/>
        <v>42105.807395833333</v>
      </c>
      <c r="U3547">
        <f t="shared" si="286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3"/>
        <v>102</v>
      </c>
      <c r="P3548">
        <f t="shared" si="287"/>
        <v>59.21</v>
      </c>
      <c r="Q3548" s="10" t="s">
        <v>8309</v>
      </c>
      <c r="R3548" t="s">
        <v>8311</v>
      </c>
      <c r="S3548" s="16">
        <f t="shared" si="284"/>
        <v>42073.660694444443</v>
      </c>
      <c r="T3548" s="16">
        <f t="shared" si="285"/>
        <v>42095.165972222225</v>
      </c>
      <c r="U3548">
        <f t="shared" si="286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3"/>
        <v>114</v>
      </c>
      <c r="P3549">
        <f t="shared" si="287"/>
        <v>119.18</v>
      </c>
      <c r="Q3549" s="10" t="s">
        <v>8309</v>
      </c>
      <c r="R3549" t="s">
        <v>8311</v>
      </c>
      <c r="S3549" s="16">
        <f t="shared" si="284"/>
        <v>42480.078715277778</v>
      </c>
      <c r="T3549" s="16">
        <f t="shared" si="285"/>
        <v>42504.165972222225</v>
      </c>
      <c r="U3549">
        <f t="shared" si="286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3"/>
        <v>102</v>
      </c>
      <c r="P3550">
        <f t="shared" si="287"/>
        <v>164.62</v>
      </c>
      <c r="Q3550" s="10" t="s">
        <v>8309</v>
      </c>
      <c r="R3550" t="s">
        <v>8311</v>
      </c>
      <c r="S3550" s="16">
        <f t="shared" si="284"/>
        <v>42411.942291666666</v>
      </c>
      <c r="T3550" s="16">
        <f t="shared" si="285"/>
        <v>42434.041666666672</v>
      </c>
      <c r="U3550">
        <f t="shared" si="286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3"/>
        <v>102</v>
      </c>
      <c r="P3551">
        <f t="shared" si="287"/>
        <v>24.29</v>
      </c>
      <c r="Q3551" s="10" t="s">
        <v>8309</v>
      </c>
      <c r="R3551" t="s">
        <v>8311</v>
      </c>
      <c r="S3551" s="16">
        <f t="shared" si="284"/>
        <v>42223.394363425927</v>
      </c>
      <c r="T3551" s="16">
        <f t="shared" si="285"/>
        <v>42251.394363425927</v>
      </c>
      <c r="U3551">
        <f t="shared" si="286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3"/>
        <v>105</v>
      </c>
      <c r="P3552">
        <f t="shared" si="287"/>
        <v>40.94</v>
      </c>
      <c r="Q3552" s="10" t="s">
        <v>8309</v>
      </c>
      <c r="R3552" t="s">
        <v>8311</v>
      </c>
      <c r="S3552" s="16">
        <f t="shared" si="284"/>
        <v>42462.893495370372</v>
      </c>
      <c r="T3552" s="16">
        <f t="shared" si="285"/>
        <v>42492.893495370372</v>
      </c>
      <c r="U3552">
        <f t="shared" si="286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3"/>
        <v>102</v>
      </c>
      <c r="P3553">
        <f t="shared" si="287"/>
        <v>61.1</v>
      </c>
      <c r="Q3553" s="10" t="s">
        <v>8309</v>
      </c>
      <c r="R3553" t="s">
        <v>8311</v>
      </c>
      <c r="S3553" s="16">
        <f t="shared" si="284"/>
        <v>41753.515856481477</v>
      </c>
      <c r="T3553" s="16">
        <f t="shared" si="285"/>
        <v>41781.921527777777</v>
      </c>
      <c r="U3553">
        <f t="shared" si="286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3"/>
        <v>100</v>
      </c>
      <c r="P3554">
        <f t="shared" si="287"/>
        <v>38.65</v>
      </c>
      <c r="Q3554" s="10" t="s">
        <v>8309</v>
      </c>
      <c r="R3554" t="s">
        <v>8311</v>
      </c>
      <c r="S3554" s="16">
        <f t="shared" si="284"/>
        <v>41788.587083333332</v>
      </c>
      <c r="T3554" s="16">
        <f t="shared" si="285"/>
        <v>41818.587083333332</v>
      </c>
      <c r="U3554">
        <f t="shared" si="286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3"/>
        <v>106</v>
      </c>
      <c r="P3555">
        <f t="shared" si="287"/>
        <v>56.2</v>
      </c>
      <c r="Q3555" s="10" t="s">
        <v>8309</v>
      </c>
      <c r="R3555" t="s">
        <v>8311</v>
      </c>
      <c r="S3555" s="16">
        <f t="shared" si="284"/>
        <v>42196.028703703705</v>
      </c>
      <c r="T3555" s="16">
        <f t="shared" si="285"/>
        <v>42228</v>
      </c>
      <c r="U3555">
        <f t="shared" si="286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3"/>
        <v>113</v>
      </c>
      <c r="P3556">
        <f t="shared" si="287"/>
        <v>107</v>
      </c>
      <c r="Q3556" s="10" t="s">
        <v>8309</v>
      </c>
      <c r="R3556" t="s">
        <v>8311</v>
      </c>
      <c r="S3556" s="16">
        <f t="shared" si="284"/>
        <v>42016.050451388888</v>
      </c>
      <c r="T3556" s="16">
        <f t="shared" si="285"/>
        <v>42046.708333333328</v>
      </c>
      <c r="U3556">
        <f t="shared" si="286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3"/>
        <v>100</v>
      </c>
      <c r="P3557">
        <f t="shared" si="287"/>
        <v>171.43</v>
      </c>
      <c r="Q3557" s="10" t="s">
        <v>8309</v>
      </c>
      <c r="R3557" t="s">
        <v>8311</v>
      </c>
      <c r="S3557" s="16">
        <f t="shared" si="284"/>
        <v>42661.442060185189</v>
      </c>
      <c r="T3557" s="16">
        <f t="shared" si="285"/>
        <v>42691.483726851846</v>
      </c>
      <c r="U3557">
        <f t="shared" si="286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3"/>
        <v>100</v>
      </c>
      <c r="P3558">
        <f t="shared" si="287"/>
        <v>110.5</v>
      </c>
      <c r="Q3558" s="10" t="s">
        <v>8309</v>
      </c>
      <c r="R3558" t="s">
        <v>8311</v>
      </c>
      <c r="S3558" s="16">
        <f t="shared" si="284"/>
        <v>41808.649583333332</v>
      </c>
      <c r="T3558" s="16">
        <f t="shared" si="285"/>
        <v>41868.649583333332</v>
      </c>
      <c r="U3558">
        <f t="shared" si="286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3"/>
        <v>100</v>
      </c>
      <c r="P3559">
        <f t="shared" si="287"/>
        <v>179.28</v>
      </c>
      <c r="Q3559" s="10" t="s">
        <v>8309</v>
      </c>
      <c r="R3559" t="s">
        <v>8311</v>
      </c>
      <c r="S3559" s="16">
        <f t="shared" si="284"/>
        <v>41730.276747685188</v>
      </c>
      <c r="T3559" s="16">
        <f t="shared" si="285"/>
        <v>41764.276747685188</v>
      </c>
      <c r="U3559">
        <f t="shared" si="286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3"/>
        <v>144</v>
      </c>
      <c r="P3560">
        <f t="shared" si="287"/>
        <v>22.91</v>
      </c>
      <c r="Q3560" s="10" t="s">
        <v>8309</v>
      </c>
      <c r="R3560" t="s">
        <v>8311</v>
      </c>
      <c r="S3560" s="16">
        <f t="shared" si="284"/>
        <v>42139.816840277781</v>
      </c>
      <c r="T3560" s="16">
        <f t="shared" si="285"/>
        <v>42181.875</v>
      </c>
      <c r="U3560">
        <f t="shared" si="286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3"/>
        <v>104</v>
      </c>
      <c r="P3561">
        <f t="shared" si="287"/>
        <v>43.13</v>
      </c>
      <c r="Q3561" s="10" t="s">
        <v>8309</v>
      </c>
      <c r="R3561" t="s">
        <v>8311</v>
      </c>
      <c r="S3561" s="16">
        <f t="shared" si="284"/>
        <v>42194.096157407403</v>
      </c>
      <c r="T3561" s="16">
        <f t="shared" si="285"/>
        <v>42216.373611111107</v>
      </c>
      <c r="U3561">
        <f t="shared" si="286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3"/>
        <v>108</v>
      </c>
      <c r="P3562">
        <f t="shared" si="287"/>
        <v>46.89</v>
      </c>
      <c r="Q3562" s="10" t="s">
        <v>8309</v>
      </c>
      <c r="R3562" t="s">
        <v>8311</v>
      </c>
      <c r="S3562" s="16">
        <f t="shared" si="284"/>
        <v>42115.889652777783</v>
      </c>
      <c r="T3562" s="16">
        <f t="shared" si="285"/>
        <v>42151.114583333328</v>
      </c>
      <c r="U3562">
        <f t="shared" si="286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3"/>
        <v>102</v>
      </c>
      <c r="P3563">
        <f t="shared" si="287"/>
        <v>47.41</v>
      </c>
      <c r="Q3563" s="10" t="s">
        <v>8309</v>
      </c>
      <c r="R3563" t="s">
        <v>8311</v>
      </c>
      <c r="S3563" s="16">
        <f t="shared" si="284"/>
        <v>42203.680300925931</v>
      </c>
      <c r="T3563" s="16">
        <f t="shared" si="285"/>
        <v>42221.774999999994</v>
      </c>
      <c r="U3563">
        <f t="shared" si="286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3"/>
        <v>149</v>
      </c>
      <c r="P3564">
        <f t="shared" si="287"/>
        <v>15.13</v>
      </c>
      <c r="Q3564" s="10" t="s">
        <v>8309</v>
      </c>
      <c r="R3564" t="s">
        <v>8311</v>
      </c>
      <c r="S3564" s="16">
        <f t="shared" si="284"/>
        <v>42433.761886574073</v>
      </c>
      <c r="T3564" s="16">
        <f t="shared" si="285"/>
        <v>42442.916666666672</v>
      </c>
      <c r="U3564">
        <f t="shared" si="286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3"/>
        <v>105</v>
      </c>
      <c r="P3565">
        <f t="shared" si="287"/>
        <v>21.1</v>
      </c>
      <c r="Q3565" s="10" t="s">
        <v>8309</v>
      </c>
      <c r="R3565" t="s">
        <v>8311</v>
      </c>
      <c r="S3565" s="16">
        <f t="shared" si="284"/>
        <v>42555.671944444446</v>
      </c>
      <c r="T3565" s="16">
        <f t="shared" si="285"/>
        <v>42583.791666666672</v>
      </c>
      <c r="U3565">
        <f t="shared" si="286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3"/>
        <v>101</v>
      </c>
      <c r="P3566">
        <f t="shared" si="287"/>
        <v>59.12</v>
      </c>
      <c r="Q3566" s="10" t="s">
        <v>8309</v>
      </c>
      <c r="R3566" t="s">
        <v>8311</v>
      </c>
      <c r="S3566" s="16">
        <f t="shared" si="284"/>
        <v>42236.623252314821</v>
      </c>
      <c r="T3566" s="16">
        <f t="shared" si="285"/>
        <v>42282.666666666672</v>
      </c>
      <c r="U3566">
        <f t="shared" si="286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3"/>
        <v>131</v>
      </c>
      <c r="P3567">
        <f t="shared" si="287"/>
        <v>97.92</v>
      </c>
      <c r="Q3567" s="10" t="s">
        <v>8309</v>
      </c>
      <c r="R3567" t="s">
        <v>8311</v>
      </c>
      <c r="S3567" s="16">
        <f t="shared" si="284"/>
        <v>41974.743148148147</v>
      </c>
      <c r="T3567" s="16">
        <f t="shared" si="285"/>
        <v>42004.743148148147</v>
      </c>
      <c r="U3567">
        <f t="shared" si="286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3"/>
        <v>105</v>
      </c>
      <c r="P3568">
        <f t="shared" si="287"/>
        <v>55.13</v>
      </c>
      <c r="Q3568" s="10" t="s">
        <v>8309</v>
      </c>
      <c r="R3568" t="s">
        <v>8311</v>
      </c>
      <c r="S3568" s="16">
        <f t="shared" si="284"/>
        <v>41997.507905092592</v>
      </c>
      <c r="T3568" s="16">
        <f t="shared" si="285"/>
        <v>42027.507905092592</v>
      </c>
      <c r="U3568">
        <f t="shared" si="286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3"/>
        <v>109</v>
      </c>
      <c r="P3569">
        <f t="shared" si="287"/>
        <v>26.54</v>
      </c>
      <c r="Q3569" s="10" t="s">
        <v>8309</v>
      </c>
      <c r="R3569" t="s">
        <v>8311</v>
      </c>
      <c r="S3569" s="16">
        <f t="shared" si="284"/>
        <v>42135.810694444444</v>
      </c>
      <c r="T3569" s="16">
        <f t="shared" si="285"/>
        <v>42165.810694444444</v>
      </c>
      <c r="U3569">
        <f t="shared" si="286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3"/>
        <v>111</v>
      </c>
      <c r="P3570">
        <f t="shared" si="287"/>
        <v>58.42</v>
      </c>
      <c r="Q3570" s="10" t="s">
        <v>8309</v>
      </c>
      <c r="R3570" t="s">
        <v>8311</v>
      </c>
      <c r="S3570" s="16">
        <f t="shared" si="284"/>
        <v>41869.740671296298</v>
      </c>
      <c r="T3570" s="16">
        <f t="shared" si="285"/>
        <v>41899.740671296298</v>
      </c>
      <c r="U3570">
        <f t="shared" si="286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3"/>
        <v>100</v>
      </c>
      <c r="P3571">
        <f t="shared" si="287"/>
        <v>122.54</v>
      </c>
      <c r="Q3571" s="10" t="s">
        <v>8309</v>
      </c>
      <c r="R3571" t="s">
        <v>8311</v>
      </c>
      <c r="S3571" s="16">
        <f t="shared" si="284"/>
        <v>41982.688611111109</v>
      </c>
      <c r="T3571" s="16">
        <f t="shared" si="285"/>
        <v>42012.688611111109</v>
      </c>
      <c r="U3571">
        <f t="shared" si="286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3"/>
        <v>114</v>
      </c>
      <c r="P3572">
        <f t="shared" si="287"/>
        <v>87.96</v>
      </c>
      <c r="Q3572" s="10" t="s">
        <v>8309</v>
      </c>
      <c r="R3572" t="s">
        <v>8311</v>
      </c>
      <c r="S3572" s="16">
        <f t="shared" si="284"/>
        <v>41976.331979166673</v>
      </c>
      <c r="T3572" s="16">
        <f t="shared" si="285"/>
        <v>42004.291666666672</v>
      </c>
      <c r="U3572">
        <f t="shared" si="286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3"/>
        <v>122</v>
      </c>
      <c r="P3573">
        <f t="shared" si="287"/>
        <v>73.239999999999995</v>
      </c>
      <c r="Q3573" s="10" t="s">
        <v>8309</v>
      </c>
      <c r="R3573" t="s">
        <v>8311</v>
      </c>
      <c r="S3573" s="16">
        <f t="shared" si="284"/>
        <v>41912.858946759261</v>
      </c>
      <c r="T3573" s="16">
        <f t="shared" si="285"/>
        <v>41942.858946759261</v>
      </c>
      <c r="U3573">
        <f t="shared" si="286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3"/>
        <v>100</v>
      </c>
      <c r="P3574">
        <f t="shared" si="287"/>
        <v>55.56</v>
      </c>
      <c r="Q3574" s="10" t="s">
        <v>8309</v>
      </c>
      <c r="R3574" t="s">
        <v>8311</v>
      </c>
      <c r="S3574" s="16">
        <f t="shared" si="284"/>
        <v>42146.570393518516</v>
      </c>
      <c r="T3574" s="16">
        <f t="shared" si="285"/>
        <v>42176.570393518516</v>
      </c>
      <c r="U3574">
        <f t="shared" si="286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3"/>
        <v>103</v>
      </c>
      <c r="P3575">
        <f t="shared" si="287"/>
        <v>39.54</v>
      </c>
      <c r="Q3575" s="10" t="s">
        <v>8309</v>
      </c>
      <c r="R3575" t="s">
        <v>8311</v>
      </c>
      <c r="S3575" s="16">
        <f t="shared" si="284"/>
        <v>41921.375532407408</v>
      </c>
      <c r="T3575" s="16">
        <f t="shared" si="285"/>
        <v>41951.417199074072</v>
      </c>
      <c r="U3575">
        <f t="shared" si="286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3"/>
        <v>106</v>
      </c>
      <c r="P3576">
        <f t="shared" si="287"/>
        <v>136.78</v>
      </c>
      <c r="Q3576" s="10" t="s">
        <v>8309</v>
      </c>
      <c r="R3576" t="s">
        <v>8311</v>
      </c>
      <c r="S3576" s="16">
        <f t="shared" si="284"/>
        <v>41926.942685185182</v>
      </c>
      <c r="T3576" s="16">
        <f t="shared" si="285"/>
        <v>41956.984351851846</v>
      </c>
      <c r="U3576">
        <f t="shared" si="286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3"/>
        <v>101</v>
      </c>
      <c r="P3577">
        <f t="shared" si="287"/>
        <v>99.34</v>
      </c>
      <c r="Q3577" s="10" t="s">
        <v>8309</v>
      </c>
      <c r="R3577" t="s">
        <v>8311</v>
      </c>
      <c r="S3577" s="16">
        <f t="shared" si="284"/>
        <v>42561.783877314811</v>
      </c>
      <c r="T3577" s="16">
        <f t="shared" si="285"/>
        <v>42593.165972222225</v>
      </c>
      <c r="U3577">
        <f t="shared" si="286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3"/>
        <v>100</v>
      </c>
      <c r="P3578">
        <f t="shared" si="287"/>
        <v>20</v>
      </c>
      <c r="Q3578" s="10" t="s">
        <v>8309</v>
      </c>
      <c r="R3578" t="s">
        <v>8311</v>
      </c>
      <c r="S3578" s="16">
        <f t="shared" si="284"/>
        <v>42649.54923611111</v>
      </c>
      <c r="T3578" s="16">
        <f t="shared" si="285"/>
        <v>42709.590902777782</v>
      </c>
      <c r="U3578">
        <f t="shared" si="286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3"/>
        <v>130</v>
      </c>
      <c r="P3579">
        <f t="shared" si="287"/>
        <v>28.89</v>
      </c>
      <c r="Q3579" s="10" t="s">
        <v>8309</v>
      </c>
      <c r="R3579" t="s">
        <v>8311</v>
      </c>
      <c r="S3579" s="16">
        <f t="shared" si="284"/>
        <v>42093.786840277782</v>
      </c>
      <c r="T3579" s="16">
        <f t="shared" si="285"/>
        <v>42120.26944444445</v>
      </c>
      <c r="U3579">
        <f t="shared" si="286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3"/>
        <v>100</v>
      </c>
      <c r="P3580">
        <f t="shared" si="287"/>
        <v>40.549999999999997</v>
      </c>
      <c r="Q3580" s="10" t="s">
        <v>8309</v>
      </c>
      <c r="R3580" t="s">
        <v>8311</v>
      </c>
      <c r="S3580" s="16">
        <f t="shared" si="284"/>
        <v>42460.733530092592</v>
      </c>
      <c r="T3580" s="16">
        <f t="shared" si="285"/>
        <v>42490.733530092592</v>
      </c>
      <c r="U3580">
        <f t="shared" si="286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3"/>
        <v>100</v>
      </c>
      <c r="P3581">
        <f t="shared" si="287"/>
        <v>35.71</v>
      </c>
      <c r="Q3581" s="10" t="s">
        <v>8309</v>
      </c>
      <c r="R3581" t="s">
        <v>8311</v>
      </c>
      <c r="S3581" s="16">
        <f t="shared" si="284"/>
        <v>42430.762222222227</v>
      </c>
      <c r="T3581" s="16">
        <f t="shared" si="285"/>
        <v>42460.720555555556</v>
      </c>
      <c r="U3581">
        <f t="shared" si="286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3"/>
        <v>114</v>
      </c>
      <c r="P3582">
        <f t="shared" si="287"/>
        <v>37.96</v>
      </c>
      <c r="Q3582" s="10" t="s">
        <v>8309</v>
      </c>
      <c r="R3582" t="s">
        <v>8311</v>
      </c>
      <c r="S3582" s="16">
        <f t="shared" si="284"/>
        <v>42026.176180555558</v>
      </c>
      <c r="T3582" s="16">
        <f t="shared" si="285"/>
        <v>42064.207638888889</v>
      </c>
      <c r="U3582">
        <f t="shared" si="286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3"/>
        <v>100</v>
      </c>
      <c r="P3583">
        <f t="shared" si="287"/>
        <v>33.33</v>
      </c>
      <c r="Q3583" s="10" t="s">
        <v>8309</v>
      </c>
      <c r="R3583" t="s">
        <v>8311</v>
      </c>
      <c r="S3583" s="16">
        <f t="shared" si="284"/>
        <v>41836.471180555556</v>
      </c>
      <c r="T3583" s="16">
        <f t="shared" si="285"/>
        <v>41850.471180555556</v>
      </c>
      <c r="U3583">
        <f t="shared" si="286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3"/>
        <v>287</v>
      </c>
      <c r="P3584">
        <f t="shared" si="287"/>
        <v>58.57</v>
      </c>
      <c r="Q3584" s="10" t="s">
        <v>8309</v>
      </c>
      <c r="R3584" t="s">
        <v>8311</v>
      </c>
      <c r="S3584" s="16">
        <f t="shared" si="284"/>
        <v>42451.095856481479</v>
      </c>
      <c r="T3584" s="16">
        <f t="shared" si="285"/>
        <v>42465.095856481479</v>
      </c>
      <c r="U3584">
        <f t="shared" si="286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3"/>
        <v>109</v>
      </c>
      <c r="P3585">
        <f t="shared" si="287"/>
        <v>135.63</v>
      </c>
      <c r="Q3585" s="10" t="s">
        <v>8309</v>
      </c>
      <c r="R3585" t="s">
        <v>8311</v>
      </c>
      <c r="S3585" s="16">
        <f t="shared" si="284"/>
        <v>42418.425983796296</v>
      </c>
      <c r="T3585" s="16">
        <f t="shared" si="285"/>
        <v>42478.384317129632</v>
      </c>
      <c r="U3585">
        <f t="shared" si="286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8">ROUND(E3586/D3586*100,0)</f>
        <v>116</v>
      </c>
      <c r="P3586">
        <f t="shared" si="287"/>
        <v>30.94</v>
      </c>
      <c r="Q3586" s="10" t="s">
        <v>8309</v>
      </c>
      <c r="R3586" t="s">
        <v>8311</v>
      </c>
      <c r="S3586" s="16">
        <f t="shared" ref="S3586:S3649" si="289">(((J3586/60)/60)/24)+DATE(1970,1,1)</f>
        <v>42168.316481481481</v>
      </c>
      <c r="T3586" s="16">
        <f t="shared" ref="T3586:T3649" si="290">(((I3586/60)/60)/24)+DATE(1970,1,1)</f>
        <v>42198.316481481481</v>
      </c>
      <c r="U3586">
        <f t="shared" ref="U3586:U3649" si="291">YEAR(S3586)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8"/>
        <v>119</v>
      </c>
      <c r="P3587">
        <f t="shared" si="287"/>
        <v>176.09</v>
      </c>
      <c r="Q3587" s="10" t="s">
        <v>8309</v>
      </c>
      <c r="R3587" t="s">
        <v>8311</v>
      </c>
      <c r="S3587" s="16">
        <f t="shared" si="289"/>
        <v>41964.716319444444</v>
      </c>
      <c r="T3587" s="16">
        <f t="shared" si="290"/>
        <v>41994.716319444444</v>
      </c>
      <c r="U3587">
        <f t="shared" si="291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8"/>
        <v>109</v>
      </c>
      <c r="P3588">
        <f t="shared" si="287"/>
        <v>151.97999999999999</v>
      </c>
      <c r="Q3588" s="10" t="s">
        <v>8309</v>
      </c>
      <c r="R3588" t="s">
        <v>8311</v>
      </c>
      <c r="S3588" s="16">
        <f t="shared" si="289"/>
        <v>42576.697569444441</v>
      </c>
      <c r="T3588" s="16">
        <f t="shared" si="290"/>
        <v>42636.697569444441</v>
      </c>
      <c r="U3588">
        <f t="shared" si="291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8"/>
        <v>127</v>
      </c>
      <c r="P3589">
        <f t="shared" si="287"/>
        <v>22.61</v>
      </c>
      <c r="Q3589" s="10" t="s">
        <v>8309</v>
      </c>
      <c r="R3589" t="s">
        <v>8311</v>
      </c>
      <c r="S3589" s="16">
        <f t="shared" si="289"/>
        <v>42503.539976851855</v>
      </c>
      <c r="T3589" s="16">
        <f t="shared" si="290"/>
        <v>42548.791666666672</v>
      </c>
      <c r="U3589">
        <f t="shared" si="291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8"/>
        <v>101</v>
      </c>
      <c r="P3590">
        <f t="shared" si="287"/>
        <v>18.27</v>
      </c>
      <c r="Q3590" s="10" t="s">
        <v>8309</v>
      </c>
      <c r="R3590" t="s">
        <v>8311</v>
      </c>
      <c r="S3590" s="16">
        <f t="shared" si="289"/>
        <v>42101.828819444447</v>
      </c>
      <c r="T3590" s="16">
        <f t="shared" si="290"/>
        <v>42123.958333333328</v>
      </c>
      <c r="U3590">
        <f t="shared" si="291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8"/>
        <v>128</v>
      </c>
      <c r="P3591">
        <f t="shared" si="287"/>
        <v>82.26</v>
      </c>
      <c r="Q3591" s="10" t="s">
        <v>8309</v>
      </c>
      <c r="R3591" t="s">
        <v>8311</v>
      </c>
      <c r="S3591" s="16">
        <f t="shared" si="289"/>
        <v>42125.647534722222</v>
      </c>
      <c r="T3591" s="16">
        <f t="shared" si="290"/>
        <v>42150.647534722222</v>
      </c>
      <c r="U3591">
        <f t="shared" si="291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8"/>
        <v>100</v>
      </c>
      <c r="P3592">
        <f t="shared" si="287"/>
        <v>68.53</v>
      </c>
      <c r="Q3592" s="10" t="s">
        <v>8309</v>
      </c>
      <c r="R3592" t="s">
        <v>8311</v>
      </c>
      <c r="S3592" s="16">
        <f t="shared" si="289"/>
        <v>41902.333726851852</v>
      </c>
      <c r="T3592" s="16">
        <f t="shared" si="290"/>
        <v>41932.333726851852</v>
      </c>
      <c r="U3592">
        <f t="shared" si="291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8"/>
        <v>175</v>
      </c>
      <c r="P3593">
        <f t="shared" ref="P3593:P3629" si="292">IFERROR(ROUND(E3593/L3593,2),0)</f>
        <v>68.06</v>
      </c>
      <c r="Q3593" s="10" t="s">
        <v>8309</v>
      </c>
      <c r="R3593" t="s">
        <v>8311</v>
      </c>
      <c r="S3593" s="16">
        <f t="shared" si="289"/>
        <v>42003.948425925926</v>
      </c>
      <c r="T3593" s="16">
        <f t="shared" si="290"/>
        <v>42028.207638888889</v>
      </c>
      <c r="U3593">
        <f t="shared" si="291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8"/>
        <v>127</v>
      </c>
      <c r="P3594">
        <f t="shared" si="292"/>
        <v>72.709999999999994</v>
      </c>
      <c r="Q3594" s="10" t="s">
        <v>8309</v>
      </c>
      <c r="R3594" t="s">
        <v>8311</v>
      </c>
      <c r="S3594" s="16">
        <f t="shared" si="289"/>
        <v>41988.829942129625</v>
      </c>
      <c r="T3594" s="16">
        <f t="shared" si="290"/>
        <v>42046.207638888889</v>
      </c>
      <c r="U3594">
        <f t="shared" si="291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8"/>
        <v>111</v>
      </c>
      <c r="P3595">
        <f t="shared" si="292"/>
        <v>77.19</v>
      </c>
      <c r="Q3595" s="10" t="s">
        <v>8309</v>
      </c>
      <c r="R3595" t="s">
        <v>8311</v>
      </c>
      <c r="S3595" s="16">
        <f t="shared" si="289"/>
        <v>41974.898599537039</v>
      </c>
      <c r="T3595" s="16">
        <f t="shared" si="290"/>
        <v>42009.851388888885</v>
      </c>
      <c r="U3595">
        <f t="shared" si="291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8"/>
        <v>126</v>
      </c>
      <c r="P3596">
        <f t="shared" si="292"/>
        <v>55.97</v>
      </c>
      <c r="Q3596" s="10" t="s">
        <v>8309</v>
      </c>
      <c r="R3596" t="s">
        <v>8311</v>
      </c>
      <c r="S3596" s="16">
        <f t="shared" si="289"/>
        <v>42592.066921296297</v>
      </c>
      <c r="T3596" s="16">
        <f t="shared" si="290"/>
        <v>42617.066921296297</v>
      </c>
      <c r="U3596">
        <f t="shared" si="291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8"/>
        <v>119</v>
      </c>
      <c r="P3597">
        <f t="shared" si="292"/>
        <v>49.69</v>
      </c>
      <c r="Q3597" s="10" t="s">
        <v>8309</v>
      </c>
      <c r="R3597" t="s">
        <v>8311</v>
      </c>
      <c r="S3597" s="16">
        <f t="shared" si="289"/>
        <v>42050.008368055554</v>
      </c>
      <c r="T3597" s="16">
        <f t="shared" si="290"/>
        <v>42076.290972222225</v>
      </c>
      <c r="U3597">
        <f t="shared" si="291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8"/>
        <v>108</v>
      </c>
      <c r="P3598">
        <f t="shared" si="292"/>
        <v>79</v>
      </c>
      <c r="Q3598" s="10" t="s">
        <v>8309</v>
      </c>
      <c r="R3598" t="s">
        <v>8311</v>
      </c>
      <c r="S3598" s="16">
        <f t="shared" si="289"/>
        <v>41856.715069444443</v>
      </c>
      <c r="T3598" s="16">
        <f t="shared" si="290"/>
        <v>41877.715069444443</v>
      </c>
      <c r="U3598">
        <f t="shared" si="291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8"/>
        <v>103</v>
      </c>
      <c r="P3599">
        <f t="shared" si="292"/>
        <v>77.73</v>
      </c>
      <c r="Q3599" s="10" t="s">
        <v>8309</v>
      </c>
      <c r="R3599" t="s">
        <v>8311</v>
      </c>
      <c r="S3599" s="16">
        <f t="shared" si="289"/>
        <v>42417.585532407407</v>
      </c>
      <c r="T3599" s="16">
        <f t="shared" si="290"/>
        <v>42432.249305555553</v>
      </c>
      <c r="U3599">
        <f t="shared" si="291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8"/>
        <v>110</v>
      </c>
      <c r="P3600">
        <f t="shared" si="292"/>
        <v>40.78</v>
      </c>
      <c r="Q3600" s="10" t="s">
        <v>8309</v>
      </c>
      <c r="R3600" t="s">
        <v>8311</v>
      </c>
      <c r="S3600" s="16">
        <f t="shared" si="289"/>
        <v>41866.79886574074</v>
      </c>
      <c r="T3600" s="16">
        <f t="shared" si="290"/>
        <v>41885.207638888889</v>
      </c>
      <c r="U3600">
        <f t="shared" si="291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8"/>
        <v>202</v>
      </c>
      <c r="P3601">
        <f t="shared" si="292"/>
        <v>59.41</v>
      </c>
      <c r="Q3601" s="10" t="s">
        <v>8309</v>
      </c>
      <c r="R3601" t="s">
        <v>8311</v>
      </c>
      <c r="S3601" s="16">
        <f t="shared" si="289"/>
        <v>42220.79487268519</v>
      </c>
      <c r="T3601" s="16">
        <f t="shared" si="290"/>
        <v>42246</v>
      </c>
      <c r="U3601">
        <f t="shared" si="291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8"/>
        <v>130</v>
      </c>
      <c r="P3602">
        <f t="shared" si="292"/>
        <v>3.25</v>
      </c>
      <c r="Q3602" s="10" t="s">
        <v>8309</v>
      </c>
      <c r="R3602" t="s">
        <v>8311</v>
      </c>
      <c r="S3602" s="16">
        <f t="shared" si="289"/>
        <v>42628.849120370374</v>
      </c>
      <c r="T3602" s="16">
        <f t="shared" si="290"/>
        <v>42656.849120370374</v>
      </c>
      <c r="U3602">
        <f t="shared" si="291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8"/>
        <v>104</v>
      </c>
      <c r="P3603">
        <f t="shared" si="292"/>
        <v>39.380000000000003</v>
      </c>
      <c r="Q3603" s="10" t="s">
        <v>8309</v>
      </c>
      <c r="R3603" t="s">
        <v>8311</v>
      </c>
      <c r="S3603" s="16">
        <f t="shared" si="289"/>
        <v>41990.99863425926</v>
      </c>
      <c r="T3603" s="16">
        <f t="shared" si="290"/>
        <v>42020.99863425926</v>
      </c>
      <c r="U3603">
        <f t="shared" si="291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8"/>
        <v>100</v>
      </c>
      <c r="P3604">
        <f t="shared" si="292"/>
        <v>81.67</v>
      </c>
      <c r="Q3604" s="10" t="s">
        <v>8309</v>
      </c>
      <c r="R3604" t="s">
        <v>8311</v>
      </c>
      <c r="S3604" s="16">
        <f t="shared" si="289"/>
        <v>42447.894432870366</v>
      </c>
      <c r="T3604" s="16">
        <f t="shared" si="290"/>
        <v>42507.894432870366</v>
      </c>
      <c r="U3604">
        <f t="shared" si="291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8"/>
        <v>171</v>
      </c>
      <c r="P3605">
        <f t="shared" si="292"/>
        <v>44.91</v>
      </c>
      <c r="Q3605" s="10" t="s">
        <v>8309</v>
      </c>
      <c r="R3605" t="s">
        <v>8311</v>
      </c>
      <c r="S3605" s="16">
        <f t="shared" si="289"/>
        <v>42283.864351851851</v>
      </c>
      <c r="T3605" s="16">
        <f t="shared" si="290"/>
        <v>42313.906018518523</v>
      </c>
      <c r="U3605">
        <f t="shared" si="291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8"/>
        <v>113</v>
      </c>
      <c r="P3606">
        <f t="shared" si="292"/>
        <v>49.06</v>
      </c>
      <c r="Q3606" s="10" t="s">
        <v>8309</v>
      </c>
      <c r="R3606" t="s">
        <v>8311</v>
      </c>
      <c r="S3606" s="16">
        <f t="shared" si="289"/>
        <v>42483.015694444446</v>
      </c>
      <c r="T3606" s="16">
        <f t="shared" si="290"/>
        <v>42489.290972222225</v>
      </c>
      <c r="U3606">
        <f t="shared" si="291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8"/>
        <v>184</v>
      </c>
      <c r="P3607">
        <f t="shared" si="292"/>
        <v>30.67</v>
      </c>
      <c r="Q3607" s="10" t="s">
        <v>8309</v>
      </c>
      <c r="R3607" t="s">
        <v>8311</v>
      </c>
      <c r="S3607" s="16">
        <f t="shared" si="289"/>
        <v>42383.793124999997</v>
      </c>
      <c r="T3607" s="16">
        <f t="shared" si="290"/>
        <v>42413.793124999997</v>
      </c>
      <c r="U3607">
        <f t="shared" si="291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8"/>
        <v>130</v>
      </c>
      <c r="P3608">
        <f t="shared" si="292"/>
        <v>61.06</v>
      </c>
      <c r="Q3608" s="10" t="s">
        <v>8309</v>
      </c>
      <c r="R3608" t="s">
        <v>8311</v>
      </c>
      <c r="S3608" s="16">
        <f t="shared" si="289"/>
        <v>42566.604826388888</v>
      </c>
      <c r="T3608" s="16">
        <f t="shared" si="290"/>
        <v>42596.604826388888</v>
      </c>
      <c r="U3608">
        <f t="shared" si="291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8"/>
        <v>105</v>
      </c>
      <c r="P3609">
        <f t="shared" si="292"/>
        <v>29</v>
      </c>
      <c r="Q3609" s="10" t="s">
        <v>8309</v>
      </c>
      <c r="R3609" t="s">
        <v>8311</v>
      </c>
      <c r="S3609" s="16">
        <f t="shared" si="289"/>
        <v>42338.963912037041</v>
      </c>
      <c r="T3609" s="16">
        <f t="shared" si="290"/>
        <v>42353</v>
      </c>
      <c r="U3609">
        <f t="shared" si="291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8"/>
        <v>100</v>
      </c>
      <c r="P3610">
        <f t="shared" si="292"/>
        <v>29.63</v>
      </c>
      <c r="Q3610" s="10" t="s">
        <v>8309</v>
      </c>
      <c r="R3610" t="s">
        <v>8311</v>
      </c>
      <c r="S3610" s="16">
        <f t="shared" si="289"/>
        <v>42506.709375000006</v>
      </c>
      <c r="T3610" s="16">
        <f t="shared" si="290"/>
        <v>42538.583333333328</v>
      </c>
      <c r="U3610">
        <f t="shared" si="291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8"/>
        <v>153</v>
      </c>
      <c r="P3611">
        <f t="shared" si="292"/>
        <v>143.1</v>
      </c>
      <c r="Q3611" s="10" t="s">
        <v>8309</v>
      </c>
      <c r="R3611" t="s">
        <v>8311</v>
      </c>
      <c r="S3611" s="16">
        <f t="shared" si="289"/>
        <v>42429.991724537031</v>
      </c>
      <c r="T3611" s="16">
        <f t="shared" si="290"/>
        <v>42459.950057870374</v>
      </c>
      <c r="U3611">
        <f t="shared" si="291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8"/>
        <v>162</v>
      </c>
      <c r="P3612">
        <f t="shared" si="292"/>
        <v>52.35</v>
      </c>
      <c r="Q3612" s="10" t="s">
        <v>8309</v>
      </c>
      <c r="R3612" t="s">
        <v>8311</v>
      </c>
      <c r="S3612" s="16">
        <f t="shared" si="289"/>
        <v>42203.432129629626</v>
      </c>
      <c r="T3612" s="16">
        <f t="shared" si="290"/>
        <v>42233.432129629626</v>
      </c>
      <c r="U3612">
        <f t="shared" si="291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8"/>
        <v>136</v>
      </c>
      <c r="P3613">
        <f t="shared" si="292"/>
        <v>66.67</v>
      </c>
      <c r="Q3613" s="10" t="s">
        <v>8309</v>
      </c>
      <c r="R3613" t="s">
        <v>8311</v>
      </c>
      <c r="S3613" s="16">
        <f t="shared" si="289"/>
        <v>42072.370381944449</v>
      </c>
      <c r="T3613" s="16">
        <f t="shared" si="290"/>
        <v>42102.370381944449</v>
      </c>
      <c r="U3613">
        <f t="shared" si="291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8"/>
        <v>144</v>
      </c>
      <c r="P3614">
        <f t="shared" si="292"/>
        <v>126.67</v>
      </c>
      <c r="Q3614" s="10" t="s">
        <v>8309</v>
      </c>
      <c r="R3614" t="s">
        <v>8311</v>
      </c>
      <c r="S3614" s="16">
        <f t="shared" si="289"/>
        <v>41789.726979166669</v>
      </c>
      <c r="T3614" s="16">
        <f t="shared" si="290"/>
        <v>41799.726979166669</v>
      </c>
      <c r="U3614">
        <f t="shared" si="291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8"/>
        <v>100</v>
      </c>
      <c r="P3615">
        <f t="shared" si="292"/>
        <v>62.5</v>
      </c>
      <c r="Q3615" s="10" t="s">
        <v>8309</v>
      </c>
      <c r="R3615" t="s">
        <v>8311</v>
      </c>
      <c r="S3615" s="16">
        <f t="shared" si="289"/>
        <v>41788.58997685185</v>
      </c>
      <c r="T3615" s="16">
        <f t="shared" si="290"/>
        <v>41818.58997685185</v>
      </c>
      <c r="U3615">
        <f t="shared" si="291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8"/>
        <v>101</v>
      </c>
      <c r="P3616">
        <f t="shared" si="292"/>
        <v>35.49</v>
      </c>
      <c r="Q3616" s="10" t="s">
        <v>8309</v>
      </c>
      <c r="R3616" t="s">
        <v>8311</v>
      </c>
      <c r="S3616" s="16">
        <f t="shared" si="289"/>
        <v>42144.041851851856</v>
      </c>
      <c r="T3616" s="16">
        <f t="shared" si="290"/>
        <v>42174.041851851856</v>
      </c>
      <c r="U3616">
        <f t="shared" si="291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8"/>
        <v>107</v>
      </c>
      <c r="P3617">
        <f t="shared" si="292"/>
        <v>37.08</v>
      </c>
      <c r="Q3617" s="10" t="s">
        <v>8309</v>
      </c>
      <c r="R3617" t="s">
        <v>8311</v>
      </c>
      <c r="S3617" s="16">
        <f t="shared" si="289"/>
        <v>42318.593703703707</v>
      </c>
      <c r="T3617" s="16">
        <f t="shared" si="290"/>
        <v>42348.593703703707</v>
      </c>
      <c r="U3617">
        <f t="shared" si="291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8"/>
        <v>125</v>
      </c>
      <c r="P3618">
        <f t="shared" si="292"/>
        <v>69.33</v>
      </c>
      <c r="Q3618" s="10" t="s">
        <v>8309</v>
      </c>
      <c r="R3618" t="s">
        <v>8311</v>
      </c>
      <c r="S3618" s="16">
        <f t="shared" si="289"/>
        <v>42052.949814814812</v>
      </c>
      <c r="T3618" s="16">
        <f t="shared" si="290"/>
        <v>42082.908148148148</v>
      </c>
      <c r="U3618">
        <f t="shared" si="291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8"/>
        <v>119</v>
      </c>
      <c r="P3619">
        <f t="shared" si="292"/>
        <v>17.25</v>
      </c>
      <c r="Q3619" s="10" t="s">
        <v>8309</v>
      </c>
      <c r="R3619" t="s">
        <v>8311</v>
      </c>
      <c r="S3619" s="16">
        <f t="shared" si="289"/>
        <v>42779.610289351855</v>
      </c>
      <c r="T3619" s="16">
        <f t="shared" si="290"/>
        <v>42794</v>
      </c>
      <c r="U3619">
        <f t="shared" si="291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8"/>
        <v>101</v>
      </c>
      <c r="P3620">
        <f t="shared" si="292"/>
        <v>36.07</v>
      </c>
      <c r="Q3620" s="10" t="s">
        <v>8309</v>
      </c>
      <c r="R3620" t="s">
        <v>8311</v>
      </c>
      <c r="S3620" s="16">
        <f t="shared" si="289"/>
        <v>42128.627893518518</v>
      </c>
      <c r="T3620" s="16">
        <f t="shared" si="290"/>
        <v>42158.627893518518</v>
      </c>
      <c r="U3620">
        <f t="shared" si="291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8"/>
        <v>113</v>
      </c>
      <c r="P3621">
        <f t="shared" si="292"/>
        <v>66.47</v>
      </c>
      <c r="Q3621" s="10" t="s">
        <v>8309</v>
      </c>
      <c r="R3621" t="s">
        <v>8311</v>
      </c>
      <c r="S3621" s="16">
        <f t="shared" si="289"/>
        <v>42661.132245370376</v>
      </c>
      <c r="T3621" s="16">
        <f t="shared" si="290"/>
        <v>42693.916666666672</v>
      </c>
      <c r="U3621">
        <f t="shared" si="291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8"/>
        <v>105</v>
      </c>
      <c r="P3622">
        <f t="shared" si="292"/>
        <v>56.07</v>
      </c>
      <c r="Q3622" s="10" t="s">
        <v>8309</v>
      </c>
      <c r="R3622" t="s">
        <v>8311</v>
      </c>
      <c r="S3622" s="16">
        <f t="shared" si="289"/>
        <v>42037.938206018516</v>
      </c>
      <c r="T3622" s="16">
        <f t="shared" si="290"/>
        <v>42068.166666666672</v>
      </c>
      <c r="U3622">
        <f t="shared" si="291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8"/>
        <v>110</v>
      </c>
      <c r="P3623">
        <f t="shared" si="292"/>
        <v>47.03</v>
      </c>
      <c r="Q3623" s="10" t="s">
        <v>8309</v>
      </c>
      <c r="R3623" t="s">
        <v>8311</v>
      </c>
      <c r="S3623" s="16">
        <f t="shared" si="289"/>
        <v>42619.935694444444</v>
      </c>
      <c r="T3623" s="16">
        <f t="shared" si="290"/>
        <v>42643.875</v>
      </c>
      <c r="U3623">
        <f t="shared" si="291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8"/>
        <v>100</v>
      </c>
      <c r="P3624">
        <f t="shared" si="292"/>
        <v>47.67</v>
      </c>
      <c r="Q3624" s="10" t="s">
        <v>8309</v>
      </c>
      <c r="R3624" t="s">
        <v>8311</v>
      </c>
      <c r="S3624" s="16">
        <f t="shared" si="289"/>
        <v>41877.221886574072</v>
      </c>
      <c r="T3624" s="16">
        <f t="shared" si="290"/>
        <v>41910.140972222223</v>
      </c>
      <c r="U3624">
        <f t="shared" si="291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8"/>
        <v>120</v>
      </c>
      <c r="P3625">
        <f t="shared" si="292"/>
        <v>88.24</v>
      </c>
      <c r="Q3625" s="10" t="s">
        <v>8309</v>
      </c>
      <c r="R3625" t="s">
        <v>8311</v>
      </c>
      <c r="S3625" s="16">
        <f t="shared" si="289"/>
        <v>41828.736921296295</v>
      </c>
      <c r="T3625" s="16">
        <f t="shared" si="290"/>
        <v>41846.291666666664</v>
      </c>
      <c r="U3625">
        <f t="shared" si="291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8"/>
        <v>105</v>
      </c>
      <c r="P3626">
        <f t="shared" si="292"/>
        <v>80.72</v>
      </c>
      <c r="Q3626" s="10" t="s">
        <v>8309</v>
      </c>
      <c r="R3626" t="s">
        <v>8311</v>
      </c>
      <c r="S3626" s="16">
        <f t="shared" si="289"/>
        <v>42545.774189814809</v>
      </c>
      <c r="T3626" s="16">
        <f t="shared" si="290"/>
        <v>42605.774189814809</v>
      </c>
      <c r="U3626">
        <f t="shared" si="291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8"/>
        <v>103</v>
      </c>
      <c r="P3627">
        <f t="shared" si="292"/>
        <v>39.49</v>
      </c>
      <c r="Q3627" s="10" t="s">
        <v>8309</v>
      </c>
      <c r="R3627" t="s">
        <v>8311</v>
      </c>
      <c r="S3627" s="16">
        <f t="shared" si="289"/>
        <v>42157.652511574073</v>
      </c>
      <c r="T3627" s="16">
        <f t="shared" si="290"/>
        <v>42187.652511574073</v>
      </c>
      <c r="U3627">
        <f t="shared" si="291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8"/>
        <v>102</v>
      </c>
      <c r="P3628">
        <f t="shared" si="292"/>
        <v>84.85</v>
      </c>
      <c r="Q3628" s="10" t="s">
        <v>8309</v>
      </c>
      <c r="R3628" t="s">
        <v>8311</v>
      </c>
      <c r="S3628" s="16">
        <f t="shared" si="289"/>
        <v>41846.667326388888</v>
      </c>
      <c r="T3628" s="16">
        <f t="shared" si="290"/>
        <v>41867.667326388888</v>
      </c>
      <c r="U3628">
        <f t="shared" si="291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8"/>
        <v>100</v>
      </c>
      <c r="P3629">
        <f t="shared" si="292"/>
        <v>68.97</v>
      </c>
      <c r="Q3629" s="10" t="s">
        <v>8309</v>
      </c>
      <c r="R3629" t="s">
        <v>8311</v>
      </c>
      <c r="S3629" s="16">
        <f t="shared" si="289"/>
        <v>42460.741747685184</v>
      </c>
      <c r="T3629" s="16">
        <f t="shared" si="290"/>
        <v>42511.165972222225</v>
      </c>
      <c r="U3629">
        <f t="shared" si="291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8"/>
        <v>0</v>
      </c>
      <c r="P3630" t="s">
        <v>8308</v>
      </c>
      <c r="Q3630" s="10" t="s">
        <v>8309</v>
      </c>
      <c r="R3630" t="s">
        <v>8312</v>
      </c>
      <c r="S3630" s="16">
        <f t="shared" si="289"/>
        <v>42291.833287037036</v>
      </c>
      <c r="T3630" s="16">
        <f t="shared" si="290"/>
        <v>42351.874953703707</v>
      </c>
      <c r="U3630">
        <f t="shared" si="291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8"/>
        <v>0</v>
      </c>
      <c r="P3631">
        <f t="shared" ref="P3631:P3637" si="293">IFERROR(ROUND(E3631/L3631,2),0)</f>
        <v>1</v>
      </c>
      <c r="Q3631" s="10" t="s">
        <v>8309</v>
      </c>
      <c r="R3631" t="s">
        <v>8312</v>
      </c>
      <c r="S3631" s="16">
        <f t="shared" si="289"/>
        <v>42437.094490740739</v>
      </c>
      <c r="T3631" s="16">
        <f t="shared" si="290"/>
        <v>42495.708333333328</v>
      </c>
      <c r="U3631">
        <f t="shared" si="291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8"/>
        <v>0</v>
      </c>
      <c r="P3632">
        <f t="shared" si="293"/>
        <v>1</v>
      </c>
      <c r="Q3632" s="10" t="s">
        <v>8309</v>
      </c>
      <c r="R3632" t="s">
        <v>8312</v>
      </c>
      <c r="S3632" s="16">
        <f t="shared" si="289"/>
        <v>41942.84710648148</v>
      </c>
      <c r="T3632" s="16">
        <f t="shared" si="290"/>
        <v>41972.888773148152</v>
      </c>
      <c r="U3632">
        <f t="shared" si="291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8"/>
        <v>51</v>
      </c>
      <c r="P3633">
        <f t="shared" si="293"/>
        <v>147.88</v>
      </c>
      <c r="Q3633" s="10" t="s">
        <v>8309</v>
      </c>
      <c r="R3633" t="s">
        <v>8312</v>
      </c>
      <c r="S3633" s="16">
        <f t="shared" si="289"/>
        <v>41880.753437499996</v>
      </c>
      <c r="T3633" s="16">
        <f t="shared" si="290"/>
        <v>41905.165972222225</v>
      </c>
      <c r="U3633">
        <f t="shared" si="291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8"/>
        <v>20</v>
      </c>
      <c r="P3634">
        <f t="shared" si="293"/>
        <v>100</v>
      </c>
      <c r="Q3634" s="10" t="s">
        <v>8309</v>
      </c>
      <c r="R3634" t="s">
        <v>8312</v>
      </c>
      <c r="S3634" s="16">
        <f t="shared" si="289"/>
        <v>41946.936909722222</v>
      </c>
      <c r="T3634" s="16">
        <f t="shared" si="290"/>
        <v>41966.936909722222</v>
      </c>
      <c r="U3634">
        <f t="shared" si="291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8"/>
        <v>35</v>
      </c>
      <c r="P3635">
        <f t="shared" si="293"/>
        <v>56.84</v>
      </c>
      <c r="Q3635" s="10" t="s">
        <v>8309</v>
      </c>
      <c r="R3635" t="s">
        <v>8312</v>
      </c>
      <c r="S3635" s="16">
        <f t="shared" si="289"/>
        <v>42649.623460648145</v>
      </c>
      <c r="T3635" s="16">
        <f t="shared" si="290"/>
        <v>42693.041666666672</v>
      </c>
      <c r="U3635">
        <f t="shared" si="291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8"/>
        <v>4</v>
      </c>
      <c r="P3636">
        <f t="shared" si="293"/>
        <v>176.94</v>
      </c>
      <c r="Q3636" s="10" t="s">
        <v>8309</v>
      </c>
      <c r="R3636" t="s">
        <v>8312</v>
      </c>
      <c r="S3636" s="16">
        <f t="shared" si="289"/>
        <v>42701.166365740741</v>
      </c>
      <c r="T3636" s="16">
        <f t="shared" si="290"/>
        <v>42749.165972222225</v>
      </c>
      <c r="U3636">
        <f t="shared" si="291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8"/>
        <v>36</v>
      </c>
      <c r="P3637">
        <f t="shared" si="293"/>
        <v>127.6</v>
      </c>
      <c r="Q3637" s="10" t="s">
        <v>8309</v>
      </c>
      <c r="R3637" t="s">
        <v>8312</v>
      </c>
      <c r="S3637" s="16">
        <f t="shared" si="289"/>
        <v>42450.88282407407</v>
      </c>
      <c r="T3637" s="16">
        <f t="shared" si="290"/>
        <v>42480.88282407407</v>
      </c>
      <c r="U3637">
        <f t="shared" si="291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8"/>
        <v>0</v>
      </c>
      <c r="P3638" t="s">
        <v>8308</v>
      </c>
      <c r="Q3638" s="10" t="s">
        <v>8309</v>
      </c>
      <c r="R3638" t="s">
        <v>8312</v>
      </c>
      <c r="S3638" s="16">
        <f t="shared" si="289"/>
        <v>42226.694780092599</v>
      </c>
      <c r="T3638" s="16">
        <f t="shared" si="290"/>
        <v>42261.694780092599</v>
      </c>
      <c r="U3638">
        <f t="shared" si="291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8"/>
        <v>31</v>
      </c>
      <c r="P3639">
        <f>IFERROR(ROUND(E3639/L3639,2),0)</f>
        <v>66.14</v>
      </c>
      <c r="Q3639" s="10" t="s">
        <v>8309</v>
      </c>
      <c r="R3639" t="s">
        <v>8312</v>
      </c>
      <c r="S3639" s="16">
        <f t="shared" si="289"/>
        <v>41975.700636574074</v>
      </c>
      <c r="T3639" s="16">
        <f t="shared" si="290"/>
        <v>42005.700636574074</v>
      </c>
      <c r="U3639">
        <f t="shared" si="291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8"/>
        <v>7</v>
      </c>
      <c r="P3640">
        <f>IFERROR(ROUND(E3640/L3640,2),0)</f>
        <v>108</v>
      </c>
      <c r="Q3640" s="10" t="s">
        <v>8309</v>
      </c>
      <c r="R3640" t="s">
        <v>8312</v>
      </c>
      <c r="S3640" s="16">
        <f t="shared" si="289"/>
        <v>42053.672824074078</v>
      </c>
      <c r="T3640" s="16">
        <f t="shared" si="290"/>
        <v>42113.631157407406</v>
      </c>
      <c r="U3640">
        <f t="shared" si="291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8"/>
        <v>0</v>
      </c>
      <c r="P3641">
        <f>IFERROR(ROUND(E3641/L3641,2),0)</f>
        <v>1</v>
      </c>
      <c r="Q3641" s="10" t="s">
        <v>8309</v>
      </c>
      <c r="R3641" t="s">
        <v>8312</v>
      </c>
      <c r="S3641" s="16">
        <f t="shared" si="289"/>
        <v>42590.677152777775</v>
      </c>
      <c r="T3641" s="16">
        <f t="shared" si="290"/>
        <v>42650.632638888885</v>
      </c>
      <c r="U3641">
        <f t="shared" si="291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8"/>
        <v>6</v>
      </c>
      <c r="P3642">
        <f>IFERROR(ROUND(E3642/L3642,2),0)</f>
        <v>18.329999999999998</v>
      </c>
      <c r="Q3642" s="10" t="s">
        <v>8309</v>
      </c>
      <c r="R3642" t="s">
        <v>8312</v>
      </c>
      <c r="S3642" s="16">
        <f t="shared" si="289"/>
        <v>42104.781597222223</v>
      </c>
      <c r="T3642" s="16">
        <f t="shared" si="290"/>
        <v>42134.781597222223</v>
      </c>
      <c r="U3642">
        <f t="shared" si="291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8"/>
        <v>0</v>
      </c>
      <c r="P3643" t="s">
        <v>8308</v>
      </c>
      <c r="Q3643" s="10" t="s">
        <v>8309</v>
      </c>
      <c r="R3643" t="s">
        <v>8312</v>
      </c>
      <c r="S3643" s="16">
        <f t="shared" si="289"/>
        <v>41899.627071759263</v>
      </c>
      <c r="T3643" s="16">
        <f t="shared" si="290"/>
        <v>41917.208333333336</v>
      </c>
      <c r="U3643">
        <f t="shared" si="291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8"/>
        <v>2</v>
      </c>
      <c r="P3644">
        <f>IFERROR(ROUND(E3644/L3644,2),0)</f>
        <v>7.5</v>
      </c>
      <c r="Q3644" s="10" t="s">
        <v>8309</v>
      </c>
      <c r="R3644" t="s">
        <v>8312</v>
      </c>
      <c r="S3644" s="16">
        <f t="shared" si="289"/>
        <v>42297.816284722227</v>
      </c>
      <c r="T3644" s="16">
        <f t="shared" si="290"/>
        <v>42338.708333333328</v>
      </c>
      <c r="U3644">
        <f t="shared" si="291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8"/>
        <v>0</v>
      </c>
      <c r="P3645" t="s">
        <v>8308</v>
      </c>
      <c r="Q3645" s="10" t="s">
        <v>8309</v>
      </c>
      <c r="R3645" t="s">
        <v>8312</v>
      </c>
      <c r="S3645" s="16">
        <f t="shared" si="289"/>
        <v>42285.143969907411</v>
      </c>
      <c r="T3645" s="16">
        <f t="shared" si="290"/>
        <v>42325.185636574075</v>
      </c>
      <c r="U3645">
        <f t="shared" si="291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8"/>
        <v>16</v>
      </c>
      <c r="P3646">
        <f t="shared" ref="P3646:P3677" si="294">IFERROR(ROUND(E3646/L3646,2),0)</f>
        <v>68.42</v>
      </c>
      <c r="Q3646" s="10" t="s">
        <v>8309</v>
      </c>
      <c r="R3646" t="s">
        <v>8312</v>
      </c>
      <c r="S3646" s="16">
        <f t="shared" si="289"/>
        <v>42409.241747685184</v>
      </c>
      <c r="T3646" s="16">
        <f t="shared" si="290"/>
        <v>42437.207638888889</v>
      </c>
      <c r="U3646">
        <f t="shared" si="291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8"/>
        <v>0</v>
      </c>
      <c r="P3647">
        <f t="shared" si="294"/>
        <v>1</v>
      </c>
      <c r="Q3647" s="10" t="s">
        <v>8309</v>
      </c>
      <c r="R3647" t="s">
        <v>8312</v>
      </c>
      <c r="S3647" s="16">
        <f t="shared" si="289"/>
        <v>42665.970347222217</v>
      </c>
      <c r="T3647" s="16">
        <f t="shared" si="290"/>
        <v>42696.012013888889</v>
      </c>
      <c r="U3647">
        <f t="shared" si="291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8"/>
        <v>5</v>
      </c>
      <c r="P3648">
        <f t="shared" si="294"/>
        <v>60.13</v>
      </c>
      <c r="Q3648" s="10" t="s">
        <v>8309</v>
      </c>
      <c r="R3648" t="s">
        <v>8312</v>
      </c>
      <c r="S3648" s="16">
        <f t="shared" si="289"/>
        <v>42140.421319444446</v>
      </c>
      <c r="T3648" s="16">
        <f t="shared" si="290"/>
        <v>42171.979166666672</v>
      </c>
      <c r="U3648">
        <f t="shared" si="291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8"/>
        <v>6</v>
      </c>
      <c r="P3649">
        <f t="shared" si="294"/>
        <v>15</v>
      </c>
      <c r="Q3649" s="10" t="s">
        <v>8309</v>
      </c>
      <c r="R3649" t="s">
        <v>8312</v>
      </c>
      <c r="S3649" s="16">
        <f t="shared" si="289"/>
        <v>42598.749155092592</v>
      </c>
      <c r="T3649" s="16">
        <f t="shared" si="290"/>
        <v>42643.749155092592</v>
      </c>
      <c r="U3649">
        <f t="shared" si="291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5">ROUND(E3650/D3650*100,0)</f>
        <v>100</v>
      </c>
      <c r="P3650">
        <f t="shared" si="294"/>
        <v>550.04</v>
      </c>
      <c r="Q3650" s="10" t="s">
        <v>8309</v>
      </c>
      <c r="R3650" t="s">
        <v>8311</v>
      </c>
      <c r="S3650" s="16">
        <f t="shared" ref="S3650:S3713" si="296">(((J3650/60)/60)/24)+DATE(1970,1,1)</f>
        <v>41887.292187500003</v>
      </c>
      <c r="T3650" s="16">
        <f t="shared" ref="T3650:T3713" si="297">(((I3650/60)/60)/24)+DATE(1970,1,1)</f>
        <v>41917.292187500003</v>
      </c>
      <c r="U3650">
        <f t="shared" ref="U3650:U3713" si="298"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5"/>
        <v>104</v>
      </c>
      <c r="P3651">
        <f t="shared" si="294"/>
        <v>97.5</v>
      </c>
      <c r="Q3651" s="10" t="s">
        <v>8309</v>
      </c>
      <c r="R3651" t="s">
        <v>8311</v>
      </c>
      <c r="S3651" s="16">
        <f t="shared" si="296"/>
        <v>41780.712893518517</v>
      </c>
      <c r="T3651" s="16">
        <f t="shared" si="297"/>
        <v>41806.712893518517</v>
      </c>
      <c r="U3651">
        <f t="shared" si="298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5"/>
        <v>100</v>
      </c>
      <c r="P3652">
        <f t="shared" si="294"/>
        <v>29.41</v>
      </c>
      <c r="Q3652" s="10" t="s">
        <v>8309</v>
      </c>
      <c r="R3652" t="s">
        <v>8311</v>
      </c>
      <c r="S3652" s="16">
        <f t="shared" si="296"/>
        <v>42381.478981481487</v>
      </c>
      <c r="T3652" s="16">
        <f t="shared" si="297"/>
        <v>42402.478981481487</v>
      </c>
      <c r="U3652">
        <f t="shared" si="298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5"/>
        <v>104</v>
      </c>
      <c r="P3653">
        <f t="shared" si="294"/>
        <v>57.78</v>
      </c>
      <c r="Q3653" s="10" t="s">
        <v>8309</v>
      </c>
      <c r="R3653" t="s">
        <v>8311</v>
      </c>
      <c r="S3653" s="16">
        <f t="shared" si="296"/>
        <v>41828.646319444444</v>
      </c>
      <c r="T3653" s="16">
        <f t="shared" si="297"/>
        <v>41861.665972222225</v>
      </c>
      <c r="U3653">
        <f t="shared" si="298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5"/>
        <v>251</v>
      </c>
      <c r="P3654">
        <f t="shared" si="294"/>
        <v>44.24</v>
      </c>
      <c r="Q3654" s="10" t="s">
        <v>8309</v>
      </c>
      <c r="R3654" t="s">
        <v>8311</v>
      </c>
      <c r="S3654" s="16">
        <f t="shared" si="296"/>
        <v>42596.644699074073</v>
      </c>
      <c r="T3654" s="16">
        <f t="shared" si="297"/>
        <v>42607.165972222225</v>
      </c>
      <c r="U3654">
        <f t="shared" si="298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5"/>
        <v>101</v>
      </c>
      <c r="P3655">
        <f t="shared" si="294"/>
        <v>60.91</v>
      </c>
      <c r="Q3655" s="10" t="s">
        <v>8309</v>
      </c>
      <c r="R3655" t="s">
        <v>8311</v>
      </c>
      <c r="S3655" s="16">
        <f t="shared" si="296"/>
        <v>42191.363506944443</v>
      </c>
      <c r="T3655" s="16">
        <f t="shared" si="297"/>
        <v>42221.363506944443</v>
      </c>
      <c r="U3655">
        <f t="shared" si="298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5"/>
        <v>174</v>
      </c>
      <c r="P3656">
        <f t="shared" si="294"/>
        <v>68.84</v>
      </c>
      <c r="Q3656" s="10" t="s">
        <v>8309</v>
      </c>
      <c r="R3656" t="s">
        <v>8311</v>
      </c>
      <c r="S3656" s="16">
        <f t="shared" si="296"/>
        <v>42440.416504629626</v>
      </c>
      <c r="T3656" s="16">
        <f t="shared" si="297"/>
        <v>42463.708333333328</v>
      </c>
      <c r="U3656">
        <f t="shared" si="298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5"/>
        <v>116</v>
      </c>
      <c r="P3657">
        <f t="shared" si="294"/>
        <v>73.58</v>
      </c>
      <c r="Q3657" s="10" t="s">
        <v>8309</v>
      </c>
      <c r="R3657" t="s">
        <v>8311</v>
      </c>
      <c r="S3657" s="16">
        <f t="shared" si="296"/>
        <v>42173.803217592591</v>
      </c>
      <c r="T3657" s="16">
        <f t="shared" si="297"/>
        <v>42203.290972222225</v>
      </c>
      <c r="U3657">
        <f t="shared" si="298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5"/>
        <v>106</v>
      </c>
      <c r="P3658">
        <f t="shared" si="294"/>
        <v>115.02</v>
      </c>
      <c r="Q3658" s="10" t="s">
        <v>8309</v>
      </c>
      <c r="R3658" t="s">
        <v>8311</v>
      </c>
      <c r="S3658" s="16">
        <f t="shared" si="296"/>
        <v>42737.910138888896</v>
      </c>
      <c r="T3658" s="16">
        <f t="shared" si="297"/>
        <v>42767.957638888889</v>
      </c>
      <c r="U3658">
        <f t="shared" si="298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5"/>
        <v>111</v>
      </c>
      <c r="P3659">
        <f t="shared" si="294"/>
        <v>110.75</v>
      </c>
      <c r="Q3659" s="10" t="s">
        <v>8309</v>
      </c>
      <c r="R3659" t="s">
        <v>8311</v>
      </c>
      <c r="S3659" s="16">
        <f t="shared" si="296"/>
        <v>42499.629849537043</v>
      </c>
      <c r="T3659" s="16">
        <f t="shared" si="297"/>
        <v>42522.904166666667</v>
      </c>
      <c r="U3659">
        <f t="shared" si="298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5"/>
        <v>101</v>
      </c>
      <c r="P3660">
        <f t="shared" si="294"/>
        <v>75.5</v>
      </c>
      <c r="Q3660" s="10" t="s">
        <v>8309</v>
      </c>
      <c r="R3660" t="s">
        <v>8311</v>
      </c>
      <c r="S3660" s="16">
        <f t="shared" si="296"/>
        <v>41775.858564814815</v>
      </c>
      <c r="T3660" s="16">
        <f t="shared" si="297"/>
        <v>41822.165972222225</v>
      </c>
      <c r="U3660">
        <f t="shared" si="298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5"/>
        <v>102</v>
      </c>
      <c r="P3661">
        <f t="shared" si="294"/>
        <v>235.46</v>
      </c>
      <c r="Q3661" s="10" t="s">
        <v>8309</v>
      </c>
      <c r="R3661" t="s">
        <v>8311</v>
      </c>
      <c r="S3661" s="16">
        <f t="shared" si="296"/>
        <v>42055.277199074073</v>
      </c>
      <c r="T3661" s="16">
        <f t="shared" si="297"/>
        <v>42082.610416666663</v>
      </c>
      <c r="U3661">
        <f t="shared" si="298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5"/>
        <v>100</v>
      </c>
      <c r="P3662">
        <f t="shared" si="294"/>
        <v>11.36</v>
      </c>
      <c r="Q3662" s="10" t="s">
        <v>8309</v>
      </c>
      <c r="R3662" t="s">
        <v>8311</v>
      </c>
      <c r="S3662" s="16">
        <f t="shared" si="296"/>
        <v>41971.881076388891</v>
      </c>
      <c r="T3662" s="16">
        <f t="shared" si="297"/>
        <v>41996.881076388891</v>
      </c>
      <c r="U3662">
        <f t="shared" si="298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5"/>
        <v>111</v>
      </c>
      <c r="P3663">
        <f t="shared" si="294"/>
        <v>92.5</v>
      </c>
      <c r="Q3663" s="10" t="s">
        <v>8309</v>
      </c>
      <c r="R3663" t="s">
        <v>8311</v>
      </c>
      <c r="S3663" s="16">
        <f t="shared" si="296"/>
        <v>42447.896666666667</v>
      </c>
      <c r="T3663" s="16">
        <f t="shared" si="297"/>
        <v>42470.166666666672</v>
      </c>
      <c r="U3663">
        <f t="shared" si="298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5"/>
        <v>101</v>
      </c>
      <c r="P3664">
        <f t="shared" si="294"/>
        <v>202.85</v>
      </c>
      <c r="Q3664" s="10" t="s">
        <v>8309</v>
      </c>
      <c r="R3664" t="s">
        <v>8311</v>
      </c>
      <c r="S3664" s="16">
        <f t="shared" si="296"/>
        <v>42064.220069444447</v>
      </c>
      <c r="T3664" s="16">
        <f t="shared" si="297"/>
        <v>42094.178402777776</v>
      </c>
      <c r="U3664">
        <f t="shared" si="298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5"/>
        <v>104</v>
      </c>
      <c r="P3665">
        <f t="shared" si="294"/>
        <v>26</v>
      </c>
      <c r="Q3665" s="10" t="s">
        <v>8309</v>
      </c>
      <c r="R3665" t="s">
        <v>8311</v>
      </c>
      <c r="S3665" s="16">
        <f t="shared" si="296"/>
        <v>42665.451736111107</v>
      </c>
      <c r="T3665" s="16">
        <f t="shared" si="297"/>
        <v>42725.493402777778</v>
      </c>
      <c r="U3665">
        <f t="shared" si="298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5"/>
        <v>109</v>
      </c>
      <c r="P3666">
        <f t="shared" si="294"/>
        <v>46.05</v>
      </c>
      <c r="Q3666" s="10" t="s">
        <v>8309</v>
      </c>
      <c r="R3666" t="s">
        <v>8311</v>
      </c>
      <c r="S3666" s="16">
        <f t="shared" si="296"/>
        <v>42523.248715277776</v>
      </c>
      <c r="T3666" s="16">
        <f t="shared" si="297"/>
        <v>42537.248715277776</v>
      </c>
      <c r="U3666">
        <f t="shared" si="298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5"/>
        <v>115</v>
      </c>
      <c r="P3667">
        <f t="shared" si="294"/>
        <v>51</v>
      </c>
      <c r="Q3667" s="10" t="s">
        <v>8309</v>
      </c>
      <c r="R3667" t="s">
        <v>8311</v>
      </c>
      <c r="S3667" s="16">
        <f t="shared" si="296"/>
        <v>42294.808124999996</v>
      </c>
      <c r="T3667" s="16">
        <f t="shared" si="297"/>
        <v>42305.829166666663</v>
      </c>
      <c r="U3667">
        <f t="shared" si="298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5"/>
        <v>100</v>
      </c>
      <c r="P3668">
        <f t="shared" si="294"/>
        <v>31.58</v>
      </c>
      <c r="Q3668" s="10" t="s">
        <v>8309</v>
      </c>
      <c r="R3668" t="s">
        <v>8311</v>
      </c>
      <c r="S3668" s="16">
        <f t="shared" si="296"/>
        <v>41822.90488425926</v>
      </c>
      <c r="T3668" s="16">
        <f t="shared" si="297"/>
        <v>41844.291666666664</v>
      </c>
      <c r="U3668">
        <f t="shared" si="298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5"/>
        <v>103</v>
      </c>
      <c r="P3669">
        <f t="shared" si="294"/>
        <v>53.36</v>
      </c>
      <c r="Q3669" s="10" t="s">
        <v>8309</v>
      </c>
      <c r="R3669" t="s">
        <v>8311</v>
      </c>
      <c r="S3669" s="16">
        <f t="shared" si="296"/>
        <v>42173.970127314817</v>
      </c>
      <c r="T3669" s="16">
        <f t="shared" si="297"/>
        <v>42203.970127314817</v>
      </c>
      <c r="U3669">
        <f t="shared" si="298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5"/>
        <v>104</v>
      </c>
      <c r="P3670">
        <f t="shared" si="294"/>
        <v>36.96</v>
      </c>
      <c r="Q3670" s="10" t="s">
        <v>8309</v>
      </c>
      <c r="R3670" t="s">
        <v>8311</v>
      </c>
      <c r="S3670" s="16">
        <f t="shared" si="296"/>
        <v>42185.556157407409</v>
      </c>
      <c r="T3670" s="16">
        <f t="shared" si="297"/>
        <v>42208.772916666669</v>
      </c>
      <c r="U3670">
        <f t="shared" si="298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5"/>
        <v>138</v>
      </c>
      <c r="P3671">
        <f t="shared" si="294"/>
        <v>81.290000000000006</v>
      </c>
      <c r="Q3671" s="10" t="s">
        <v>8309</v>
      </c>
      <c r="R3671" t="s">
        <v>8311</v>
      </c>
      <c r="S3671" s="16">
        <f t="shared" si="296"/>
        <v>42136.675196759257</v>
      </c>
      <c r="T3671" s="16">
        <f t="shared" si="297"/>
        <v>42166.675196759257</v>
      </c>
      <c r="U3671">
        <f t="shared" si="298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5"/>
        <v>110</v>
      </c>
      <c r="P3672">
        <f t="shared" si="294"/>
        <v>20.079999999999998</v>
      </c>
      <c r="Q3672" s="10" t="s">
        <v>8309</v>
      </c>
      <c r="R3672" t="s">
        <v>8311</v>
      </c>
      <c r="S3672" s="16">
        <f t="shared" si="296"/>
        <v>42142.514016203699</v>
      </c>
      <c r="T3672" s="16">
        <f t="shared" si="297"/>
        <v>42155.958333333328</v>
      </c>
      <c r="U3672">
        <f t="shared" si="298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5"/>
        <v>101</v>
      </c>
      <c r="P3673">
        <f t="shared" si="294"/>
        <v>88.25</v>
      </c>
      <c r="Q3673" s="10" t="s">
        <v>8309</v>
      </c>
      <c r="R3673" t="s">
        <v>8311</v>
      </c>
      <c r="S3673" s="16">
        <f t="shared" si="296"/>
        <v>41820.62809027778</v>
      </c>
      <c r="T3673" s="16">
        <f t="shared" si="297"/>
        <v>41841.165972222225</v>
      </c>
      <c r="U3673">
        <f t="shared" si="298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5"/>
        <v>102</v>
      </c>
      <c r="P3674">
        <f t="shared" si="294"/>
        <v>53.44</v>
      </c>
      <c r="Q3674" s="10" t="s">
        <v>8309</v>
      </c>
      <c r="R3674" t="s">
        <v>8311</v>
      </c>
      <c r="S3674" s="16">
        <f t="shared" si="296"/>
        <v>41878.946574074071</v>
      </c>
      <c r="T3674" s="16">
        <f t="shared" si="297"/>
        <v>41908.946574074071</v>
      </c>
      <c r="U3674">
        <f t="shared" si="298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5"/>
        <v>114</v>
      </c>
      <c r="P3675">
        <f t="shared" si="294"/>
        <v>39.869999999999997</v>
      </c>
      <c r="Q3675" s="10" t="s">
        <v>8309</v>
      </c>
      <c r="R3675" t="s">
        <v>8311</v>
      </c>
      <c r="S3675" s="16">
        <f t="shared" si="296"/>
        <v>41914.295104166667</v>
      </c>
      <c r="T3675" s="16">
        <f t="shared" si="297"/>
        <v>41948.536111111112</v>
      </c>
      <c r="U3675">
        <f t="shared" si="298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5"/>
        <v>100</v>
      </c>
      <c r="P3676">
        <f t="shared" si="294"/>
        <v>145.16</v>
      </c>
      <c r="Q3676" s="10" t="s">
        <v>8309</v>
      </c>
      <c r="R3676" t="s">
        <v>8311</v>
      </c>
      <c r="S3676" s="16">
        <f t="shared" si="296"/>
        <v>42556.873020833329</v>
      </c>
      <c r="T3676" s="16">
        <f t="shared" si="297"/>
        <v>42616.873020833329</v>
      </c>
      <c r="U3676">
        <f t="shared" si="298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5"/>
        <v>140</v>
      </c>
      <c r="P3677">
        <f t="shared" si="294"/>
        <v>23.33</v>
      </c>
      <c r="Q3677" s="10" t="s">
        <v>8309</v>
      </c>
      <c r="R3677" t="s">
        <v>8311</v>
      </c>
      <c r="S3677" s="16">
        <f t="shared" si="296"/>
        <v>42493.597013888888</v>
      </c>
      <c r="T3677" s="16">
        <f t="shared" si="297"/>
        <v>42505.958333333328</v>
      </c>
      <c r="U3677">
        <f t="shared" si="298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5"/>
        <v>129</v>
      </c>
      <c r="P3678">
        <f t="shared" ref="P3678:P3709" si="299">IFERROR(ROUND(E3678/L3678,2),0)</f>
        <v>64.38</v>
      </c>
      <c r="Q3678" s="10" t="s">
        <v>8309</v>
      </c>
      <c r="R3678" t="s">
        <v>8311</v>
      </c>
      <c r="S3678" s="16">
        <f t="shared" si="296"/>
        <v>41876.815787037034</v>
      </c>
      <c r="T3678" s="16">
        <f t="shared" si="297"/>
        <v>41894.815787037034</v>
      </c>
      <c r="U3678">
        <f t="shared" si="298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5"/>
        <v>103</v>
      </c>
      <c r="P3679">
        <f t="shared" si="299"/>
        <v>62.05</v>
      </c>
      <c r="Q3679" s="10" t="s">
        <v>8309</v>
      </c>
      <c r="R3679" t="s">
        <v>8311</v>
      </c>
      <c r="S3679" s="16">
        <f t="shared" si="296"/>
        <v>41802.574282407404</v>
      </c>
      <c r="T3679" s="16">
        <f t="shared" si="297"/>
        <v>41823.165972222225</v>
      </c>
      <c r="U3679">
        <f t="shared" si="298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5"/>
        <v>103</v>
      </c>
      <c r="P3680">
        <f t="shared" si="299"/>
        <v>66.13</v>
      </c>
      <c r="Q3680" s="10" t="s">
        <v>8309</v>
      </c>
      <c r="R3680" t="s">
        <v>8311</v>
      </c>
      <c r="S3680" s="16">
        <f t="shared" si="296"/>
        <v>42120.531226851846</v>
      </c>
      <c r="T3680" s="16">
        <f t="shared" si="297"/>
        <v>42155.531226851846</v>
      </c>
      <c r="U3680">
        <f t="shared" si="298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5"/>
        <v>110</v>
      </c>
      <c r="P3681">
        <f t="shared" si="299"/>
        <v>73.400000000000006</v>
      </c>
      <c r="Q3681" s="10" t="s">
        <v>8309</v>
      </c>
      <c r="R3681" t="s">
        <v>8311</v>
      </c>
      <c r="S3681" s="16">
        <f t="shared" si="296"/>
        <v>41786.761354166665</v>
      </c>
      <c r="T3681" s="16">
        <f t="shared" si="297"/>
        <v>41821.207638888889</v>
      </c>
      <c r="U3681">
        <f t="shared" si="298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5"/>
        <v>113</v>
      </c>
      <c r="P3682">
        <f t="shared" si="299"/>
        <v>99.5</v>
      </c>
      <c r="Q3682" s="10" t="s">
        <v>8309</v>
      </c>
      <c r="R3682" t="s">
        <v>8311</v>
      </c>
      <c r="S3682" s="16">
        <f t="shared" si="296"/>
        <v>42627.454097222217</v>
      </c>
      <c r="T3682" s="16">
        <f t="shared" si="297"/>
        <v>42648.454097222217</v>
      </c>
      <c r="U3682">
        <f t="shared" si="298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5"/>
        <v>112</v>
      </c>
      <c r="P3683">
        <f t="shared" si="299"/>
        <v>62.17</v>
      </c>
      <c r="Q3683" s="10" t="s">
        <v>8309</v>
      </c>
      <c r="R3683" t="s">
        <v>8311</v>
      </c>
      <c r="S3683" s="16">
        <f t="shared" si="296"/>
        <v>42374.651504629626</v>
      </c>
      <c r="T3683" s="16">
        <f t="shared" si="297"/>
        <v>42384.651504629626</v>
      </c>
      <c r="U3683">
        <f t="shared" si="298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5"/>
        <v>139</v>
      </c>
      <c r="P3684">
        <f t="shared" si="299"/>
        <v>62.33</v>
      </c>
      <c r="Q3684" s="10" t="s">
        <v>8309</v>
      </c>
      <c r="R3684" t="s">
        <v>8311</v>
      </c>
      <c r="S3684" s="16">
        <f t="shared" si="296"/>
        <v>41772.685393518521</v>
      </c>
      <c r="T3684" s="16">
        <f t="shared" si="297"/>
        <v>41806.290972222225</v>
      </c>
      <c r="U3684">
        <f t="shared" si="298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5"/>
        <v>111</v>
      </c>
      <c r="P3685">
        <f t="shared" si="299"/>
        <v>58.79</v>
      </c>
      <c r="Q3685" s="10" t="s">
        <v>8309</v>
      </c>
      <c r="R3685" t="s">
        <v>8311</v>
      </c>
      <c r="S3685" s="16">
        <f t="shared" si="296"/>
        <v>42633.116851851853</v>
      </c>
      <c r="T3685" s="16">
        <f t="shared" si="297"/>
        <v>42663.116851851853</v>
      </c>
      <c r="U3685">
        <f t="shared" si="298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5"/>
        <v>139</v>
      </c>
      <c r="P3686">
        <f t="shared" si="299"/>
        <v>45.35</v>
      </c>
      <c r="Q3686" s="10" t="s">
        <v>8309</v>
      </c>
      <c r="R3686" t="s">
        <v>8311</v>
      </c>
      <c r="S3686" s="16">
        <f t="shared" si="296"/>
        <v>42219.180393518516</v>
      </c>
      <c r="T3686" s="16">
        <f t="shared" si="297"/>
        <v>42249.180393518516</v>
      </c>
      <c r="U3686">
        <f t="shared" si="298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5"/>
        <v>106</v>
      </c>
      <c r="P3687">
        <f t="shared" si="299"/>
        <v>41.94</v>
      </c>
      <c r="Q3687" s="10" t="s">
        <v>8309</v>
      </c>
      <c r="R3687" t="s">
        <v>8311</v>
      </c>
      <c r="S3687" s="16">
        <f t="shared" si="296"/>
        <v>41753.593275462961</v>
      </c>
      <c r="T3687" s="16">
        <f t="shared" si="297"/>
        <v>41778.875</v>
      </c>
      <c r="U3687">
        <f t="shared" si="298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5"/>
        <v>101</v>
      </c>
      <c r="P3688">
        <f t="shared" si="299"/>
        <v>59.17</v>
      </c>
      <c r="Q3688" s="10" t="s">
        <v>8309</v>
      </c>
      <c r="R3688" t="s">
        <v>8311</v>
      </c>
      <c r="S3688" s="16">
        <f t="shared" si="296"/>
        <v>42230.662731481483</v>
      </c>
      <c r="T3688" s="16">
        <f t="shared" si="297"/>
        <v>42245.165972222225</v>
      </c>
      <c r="U3688">
        <f t="shared" si="298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5"/>
        <v>100</v>
      </c>
      <c r="P3689">
        <f t="shared" si="299"/>
        <v>200.49</v>
      </c>
      <c r="Q3689" s="10" t="s">
        <v>8309</v>
      </c>
      <c r="R3689" t="s">
        <v>8311</v>
      </c>
      <c r="S3689" s="16">
        <f t="shared" si="296"/>
        <v>41787.218229166669</v>
      </c>
      <c r="T3689" s="16">
        <f t="shared" si="297"/>
        <v>41817.218229166669</v>
      </c>
      <c r="U3689">
        <f t="shared" si="298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5"/>
        <v>109</v>
      </c>
      <c r="P3690">
        <f t="shared" si="299"/>
        <v>83.97</v>
      </c>
      <c r="Q3690" s="10" t="s">
        <v>8309</v>
      </c>
      <c r="R3690" t="s">
        <v>8311</v>
      </c>
      <c r="S3690" s="16">
        <f t="shared" si="296"/>
        <v>41829.787083333329</v>
      </c>
      <c r="T3690" s="16">
        <f t="shared" si="297"/>
        <v>41859.787083333329</v>
      </c>
      <c r="U3690">
        <f t="shared" si="298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5"/>
        <v>118</v>
      </c>
      <c r="P3691">
        <f t="shared" si="299"/>
        <v>57.26</v>
      </c>
      <c r="Q3691" s="10" t="s">
        <v>8309</v>
      </c>
      <c r="R3691" t="s">
        <v>8311</v>
      </c>
      <c r="S3691" s="16">
        <f t="shared" si="296"/>
        <v>42147.826840277776</v>
      </c>
      <c r="T3691" s="16">
        <f t="shared" si="297"/>
        <v>42176.934027777781</v>
      </c>
      <c r="U3691">
        <f t="shared" si="298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5"/>
        <v>120</v>
      </c>
      <c r="P3692">
        <f t="shared" si="299"/>
        <v>58.06</v>
      </c>
      <c r="Q3692" s="10" t="s">
        <v>8309</v>
      </c>
      <c r="R3692" t="s">
        <v>8311</v>
      </c>
      <c r="S3692" s="16">
        <f t="shared" si="296"/>
        <v>41940.598182870373</v>
      </c>
      <c r="T3692" s="16">
        <f t="shared" si="297"/>
        <v>41970.639849537038</v>
      </c>
      <c r="U3692">
        <f t="shared" si="298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5"/>
        <v>128</v>
      </c>
      <c r="P3693">
        <f t="shared" si="299"/>
        <v>186.8</v>
      </c>
      <c r="Q3693" s="10" t="s">
        <v>8309</v>
      </c>
      <c r="R3693" t="s">
        <v>8311</v>
      </c>
      <c r="S3693" s="16">
        <f t="shared" si="296"/>
        <v>42020.700567129628</v>
      </c>
      <c r="T3693" s="16">
        <f t="shared" si="297"/>
        <v>42065.207638888889</v>
      </c>
      <c r="U3693">
        <f t="shared" si="298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5"/>
        <v>126</v>
      </c>
      <c r="P3694">
        <f t="shared" si="299"/>
        <v>74.12</v>
      </c>
      <c r="Q3694" s="10" t="s">
        <v>8309</v>
      </c>
      <c r="R3694" t="s">
        <v>8311</v>
      </c>
      <c r="S3694" s="16">
        <f t="shared" si="296"/>
        <v>41891.96503472222</v>
      </c>
      <c r="T3694" s="16">
        <f t="shared" si="297"/>
        <v>41901</v>
      </c>
      <c r="U3694">
        <f t="shared" si="298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5"/>
        <v>129</v>
      </c>
      <c r="P3695">
        <f t="shared" si="299"/>
        <v>30.71</v>
      </c>
      <c r="Q3695" s="10" t="s">
        <v>8309</v>
      </c>
      <c r="R3695" t="s">
        <v>8311</v>
      </c>
      <c r="S3695" s="16">
        <f t="shared" si="296"/>
        <v>42309.191307870366</v>
      </c>
      <c r="T3695" s="16">
        <f t="shared" si="297"/>
        <v>42338.9375</v>
      </c>
      <c r="U3695">
        <f t="shared" si="298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5"/>
        <v>107</v>
      </c>
      <c r="P3696">
        <f t="shared" si="299"/>
        <v>62.67</v>
      </c>
      <c r="Q3696" s="10" t="s">
        <v>8309</v>
      </c>
      <c r="R3696" t="s">
        <v>8311</v>
      </c>
      <c r="S3696" s="16">
        <f t="shared" si="296"/>
        <v>42490.133877314816</v>
      </c>
      <c r="T3696" s="16">
        <f t="shared" si="297"/>
        <v>42527.083333333328</v>
      </c>
      <c r="U3696">
        <f t="shared" si="298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5"/>
        <v>100</v>
      </c>
      <c r="P3697">
        <f t="shared" si="299"/>
        <v>121.36</v>
      </c>
      <c r="Q3697" s="10" t="s">
        <v>8309</v>
      </c>
      <c r="R3697" t="s">
        <v>8311</v>
      </c>
      <c r="S3697" s="16">
        <f t="shared" si="296"/>
        <v>41995.870486111111</v>
      </c>
      <c r="T3697" s="16">
        <f t="shared" si="297"/>
        <v>42015.870486111111</v>
      </c>
      <c r="U3697">
        <f t="shared" si="298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5"/>
        <v>155</v>
      </c>
      <c r="P3698">
        <f t="shared" si="299"/>
        <v>39.74</v>
      </c>
      <c r="Q3698" s="10" t="s">
        <v>8309</v>
      </c>
      <c r="R3698" t="s">
        <v>8311</v>
      </c>
      <c r="S3698" s="16">
        <f t="shared" si="296"/>
        <v>41988.617083333331</v>
      </c>
      <c r="T3698" s="16">
        <f t="shared" si="297"/>
        <v>42048.617083333331</v>
      </c>
      <c r="U3698">
        <f t="shared" si="298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5"/>
        <v>108</v>
      </c>
      <c r="P3699">
        <f t="shared" si="299"/>
        <v>72</v>
      </c>
      <c r="Q3699" s="10" t="s">
        <v>8309</v>
      </c>
      <c r="R3699" t="s">
        <v>8311</v>
      </c>
      <c r="S3699" s="16">
        <f t="shared" si="296"/>
        <v>42479.465833333335</v>
      </c>
      <c r="T3699" s="16">
        <f t="shared" si="297"/>
        <v>42500.465833333335</v>
      </c>
      <c r="U3699">
        <f t="shared" si="298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5"/>
        <v>111</v>
      </c>
      <c r="P3700">
        <f t="shared" si="299"/>
        <v>40.630000000000003</v>
      </c>
      <c r="Q3700" s="10" t="s">
        <v>8309</v>
      </c>
      <c r="R3700" t="s">
        <v>8311</v>
      </c>
      <c r="S3700" s="16">
        <f t="shared" si="296"/>
        <v>42401.806562500002</v>
      </c>
      <c r="T3700" s="16">
        <f t="shared" si="297"/>
        <v>42431.806562500002</v>
      </c>
      <c r="U3700">
        <f t="shared" si="298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5"/>
        <v>101</v>
      </c>
      <c r="P3701">
        <f t="shared" si="299"/>
        <v>63</v>
      </c>
      <c r="Q3701" s="10" t="s">
        <v>8309</v>
      </c>
      <c r="R3701" t="s">
        <v>8311</v>
      </c>
      <c r="S3701" s="16">
        <f t="shared" si="296"/>
        <v>41897.602037037039</v>
      </c>
      <c r="T3701" s="16">
        <f t="shared" si="297"/>
        <v>41927.602037037039</v>
      </c>
      <c r="U3701">
        <f t="shared" si="298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5"/>
        <v>121</v>
      </c>
      <c r="P3702">
        <f t="shared" si="299"/>
        <v>33.67</v>
      </c>
      <c r="Q3702" s="10" t="s">
        <v>8309</v>
      </c>
      <c r="R3702" t="s">
        <v>8311</v>
      </c>
      <c r="S3702" s="16">
        <f t="shared" si="296"/>
        <v>41882.585648148146</v>
      </c>
      <c r="T3702" s="16">
        <f t="shared" si="297"/>
        <v>41912.666666666664</v>
      </c>
      <c r="U3702">
        <f t="shared" si="298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5"/>
        <v>100</v>
      </c>
      <c r="P3703">
        <f t="shared" si="299"/>
        <v>38.590000000000003</v>
      </c>
      <c r="Q3703" s="10" t="s">
        <v>8309</v>
      </c>
      <c r="R3703" t="s">
        <v>8311</v>
      </c>
      <c r="S3703" s="16">
        <f t="shared" si="296"/>
        <v>42129.541585648149</v>
      </c>
      <c r="T3703" s="16">
        <f t="shared" si="297"/>
        <v>42159.541585648149</v>
      </c>
      <c r="U3703">
        <f t="shared" si="298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5"/>
        <v>109</v>
      </c>
      <c r="P3704">
        <f t="shared" si="299"/>
        <v>155.94999999999999</v>
      </c>
      <c r="Q3704" s="10" t="s">
        <v>8309</v>
      </c>
      <c r="R3704" t="s">
        <v>8311</v>
      </c>
      <c r="S3704" s="16">
        <f t="shared" si="296"/>
        <v>42524.53800925926</v>
      </c>
      <c r="T3704" s="16">
        <f t="shared" si="297"/>
        <v>42561.957638888889</v>
      </c>
      <c r="U3704">
        <f t="shared" si="298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5"/>
        <v>123</v>
      </c>
      <c r="P3705">
        <f t="shared" si="299"/>
        <v>43.2</v>
      </c>
      <c r="Q3705" s="10" t="s">
        <v>8309</v>
      </c>
      <c r="R3705" t="s">
        <v>8311</v>
      </c>
      <c r="S3705" s="16">
        <f t="shared" si="296"/>
        <v>42556.504490740743</v>
      </c>
      <c r="T3705" s="16">
        <f t="shared" si="297"/>
        <v>42595.290972222225</v>
      </c>
      <c r="U3705">
        <f t="shared" si="298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5"/>
        <v>136</v>
      </c>
      <c r="P3706">
        <f t="shared" si="299"/>
        <v>15.15</v>
      </c>
      <c r="Q3706" s="10" t="s">
        <v>8309</v>
      </c>
      <c r="R3706" t="s">
        <v>8311</v>
      </c>
      <c r="S3706" s="16">
        <f t="shared" si="296"/>
        <v>42461.689745370371</v>
      </c>
      <c r="T3706" s="16">
        <f t="shared" si="297"/>
        <v>42521.689745370371</v>
      </c>
      <c r="U3706">
        <f t="shared" si="298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5"/>
        <v>103</v>
      </c>
      <c r="P3707">
        <f t="shared" si="299"/>
        <v>83.57</v>
      </c>
      <c r="Q3707" s="10" t="s">
        <v>8309</v>
      </c>
      <c r="R3707" t="s">
        <v>8311</v>
      </c>
      <c r="S3707" s="16">
        <f t="shared" si="296"/>
        <v>41792.542986111112</v>
      </c>
      <c r="T3707" s="16">
        <f t="shared" si="297"/>
        <v>41813.75</v>
      </c>
      <c r="U3707">
        <f t="shared" si="298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5"/>
        <v>121</v>
      </c>
      <c r="P3708">
        <f t="shared" si="299"/>
        <v>140</v>
      </c>
      <c r="Q3708" s="10" t="s">
        <v>8309</v>
      </c>
      <c r="R3708" t="s">
        <v>8311</v>
      </c>
      <c r="S3708" s="16">
        <f t="shared" si="296"/>
        <v>41879.913761574076</v>
      </c>
      <c r="T3708" s="16">
        <f t="shared" si="297"/>
        <v>41894.913761574076</v>
      </c>
      <c r="U3708">
        <f t="shared" si="298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5"/>
        <v>186</v>
      </c>
      <c r="P3709">
        <f t="shared" si="299"/>
        <v>80.87</v>
      </c>
      <c r="Q3709" s="10" t="s">
        <v>8309</v>
      </c>
      <c r="R3709" t="s">
        <v>8311</v>
      </c>
      <c r="S3709" s="16">
        <f t="shared" si="296"/>
        <v>42552.048356481479</v>
      </c>
      <c r="T3709" s="16">
        <f t="shared" si="297"/>
        <v>42573.226388888885</v>
      </c>
      <c r="U3709">
        <f t="shared" si="298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5"/>
        <v>300</v>
      </c>
      <c r="P3710">
        <f t="shared" ref="P3710:P3734" si="300">IFERROR(ROUND(E3710/L3710,2),0)</f>
        <v>53.85</v>
      </c>
      <c r="Q3710" s="10" t="s">
        <v>8309</v>
      </c>
      <c r="R3710" t="s">
        <v>8311</v>
      </c>
      <c r="S3710" s="16">
        <f t="shared" si="296"/>
        <v>41810.142199074071</v>
      </c>
      <c r="T3710" s="16">
        <f t="shared" si="297"/>
        <v>41824.142199074071</v>
      </c>
      <c r="U3710">
        <f t="shared" si="298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5"/>
        <v>108</v>
      </c>
      <c r="P3711">
        <f t="shared" si="300"/>
        <v>30.93</v>
      </c>
      <c r="Q3711" s="10" t="s">
        <v>8309</v>
      </c>
      <c r="R3711" t="s">
        <v>8311</v>
      </c>
      <c r="S3711" s="16">
        <f t="shared" si="296"/>
        <v>41785.707708333335</v>
      </c>
      <c r="T3711" s="16">
        <f t="shared" si="297"/>
        <v>41815.707708333335</v>
      </c>
      <c r="U3711">
        <f t="shared" si="298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5"/>
        <v>141</v>
      </c>
      <c r="P3712">
        <f t="shared" si="300"/>
        <v>67.959999999999994</v>
      </c>
      <c r="Q3712" s="10" t="s">
        <v>8309</v>
      </c>
      <c r="R3712" t="s">
        <v>8311</v>
      </c>
      <c r="S3712" s="16">
        <f t="shared" si="296"/>
        <v>42072.576249999998</v>
      </c>
      <c r="T3712" s="16">
        <f t="shared" si="297"/>
        <v>42097.576249999998</v>
      </c>
      <c r="U3712">
        <f t="shared" si="298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5"/>
        <v>114</v>
      </c>
      <c r="P3713">
        <f t="shared" si="300"/>
        <v>27.14</v>
      </c>
      <c r="Q3713" s="10" t="s">
        <v>8309</v>
      </c>
      <c r="R3713" t="s">
        <v>8311</v>
      </c>
      <c r="S3713" s="16">
        <f t="shared" si="296"/>
        <v>41779.724224537036</v>
      </c>
      <c r="T3713" s="16">
        <f t="shared" si="297"/>
        <v>41805.666666666664</v>
      </c>
      <c r="U3713">
        <f t="shared" si="298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01">ROUND(E3714/D3714*100,0)</f>
        <v>154</v>
      </c>
      <c r="P3714">
        <f t="shared" si="300"/>
        <v>110.87</v>
      </c>
      <c r="Q3714" s="10" t="s">
        <v>8309</v>
      </c>
      <c r="R3714" t="s">
        <v>8311</v>
      </c>
      <c r="S3714" s="16">
        <f t="shared" ref="S3714:S3777" si="302">(((J3714/60)/60)/24)+DATE(1970,1,1)</f>
        <v>42134.172071759262</v>
      </c>
      <c r="T3714" s="16">
        <f t="shared" ref="T3714:T3777" si="303">(((I3714/60)/60)/24)+DATE(1970,1,1)</f>
        <v>42155.290972222225</v>
      </c>
      <c r="U3714">
        <f t="shared" ref="U3714:U3777" si="304"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01"/>
        <v>102</v>
      </c>
      <c r="P3715">
        <f t="shared" si="300"/>
        <v>106.84</v>
      </c>
      <c r="Q3715" s="10" t="s">
        <v>8309</v>
      </c>
      <c r="R3715" t="s">
        <v>8311</v>
      </c>
      <c r="S3715" s="16">
        <f t="shared" si="302"/>
        <v>42505.738032407404</v>
      </c>
      <c r="T3715" s="16">
        <f t="shared" si="303"/>
        <v>42525.738032407404</v>
      </c>
      <c r="U3715">
        <f t="shared" si="304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01"/>
        <v>102</v>
      </c>
      <c r="P3716">
        <f t="shared" si="300"/>
        <v>105.52</v>
      </c>
      <c r="Q3716" s="10" t="s">
        <v>8309</v>
      </c>
      <c r="R3716" t="s">
        <v>8311</v>
      </c>
      <c r="S3716" s="16">
        <f t="shared" si="302"/>
        <v>42118.556331018524</v>
      </c>
      <c r="T3716" s="16">
        <f t="shared" si="303"/>
        <v>42150.165972222225</v>
      </c>
      <c r="U3716">
        <f t="shared" si="30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01"/>
        <v>103</v>
      </c>
      <c r="P3717">
        <f t="shared" si="300"/>
        <v>132.96</v>
      </c>
      <c r="Q3717" s="10" t="s">
        <v>8309</v>
      </c>
      <c r="R3717" t="s">
        <v>8311</v>
      </c>
      <c r="S3717" s="16">
        <f t="shared" si="302"/>
        <v>42036.995590277773</v>
      </c>
      <c r="T3717" s="16">
        <f t="shared" si="303"/>
        <v>42094.536111111112</v>
      </c>
      <c r="U3717">
        <f t="shared" si="30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01"/>
        <v>156</v>
      </c>
      <c r="P3718">
        <f t="shared" si="300"/>
        <v>51.92</v>
      </c>
      <c r="Q3718" s="10" t="s">
        <v>8309</v>
      </c>
      <c r="R3718" t="s">
        <v>8311</v>
      </c>
      <c r="S3718" s="16">
        <f t="shared" si="302"/>
        <v>42360.887835648144</v>
      </c>
      <c r="T3718" s="16">
        <f t="shared" si="303"/>
        <v>42390.887835648144</v>
      </c>
      <c r="U3718">
        <f t="shared" si="30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01"/>
        <v>101</v>
      </c>
      <c r="P3719">
        <f t="shared" si="300"/>
        <v>310</v>
      </c>
      <c r="Q3719" s="10" t="s">
        <v>8309</v>
      </c>
      <c r="R3719" t="s">
        <v>8311</v>
      </c>
      <c r="S3719" s="16">
        <f t="shared" si="302"/>
        <v>42102.866307870368</v>
      </c>
      <c r="T3719" s="16">
        <f t="shared" si="303"/>
        <v>42133.866307870368</v>
      </c>
      <c r="U3719">
        <f t="shared" si="30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01"/>
        <v>239</v>
      </c>
      <c r="P3720">
        <f t="shared" si="300"/>
        <v>26.02</v>
      </c>
      <c r="Q3720" s="10" t="s">
        <v>8309</v>
      </c>
      <c r="R3720" t="s">
        <v>8311</v>
      </c>
      <c r="S3720" s="16">
        <f t="shared" si="302"/>
        <v>42032.716145833328</v>
      </c>
      <c r="T3720" s="16">
        <f t="shared" si="303"/>
        <v>42062.716145833328</v>
      </c>
      <c r="U3720">
        <f t="shared" si="30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01"/>
        <v>210</v>
      </c>
      <c r="P3721">
        <f t="shared" si="300"/>
        <v>105</v>
      </c>
      <c r="Q3721" s="10" t="s">
        <v>8309</v>
      </c>
      <c r="R3721" t="s">
        <v>8311</v>
      </c>
      <c r="S3721" s="16">
        <f t="shared" si="302"/>
        <v>42147.729930555557</v>
      </c>
      <c r="T3721" s="16">
        <f t="shared" si="303"/>
        <v>42177.729930555557</v>
      </c>
      <c r="U3721">
        <f t="shared" si="30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01"/>
        <v>105</v>
      </c>
      <c r="P3722">
        <f t="shared" si="300"/>
        <v>86.23</v>
      </c>
      <c r="Q3722" s="10" t="s">
        <v>8309</v>
      </c>
      <c r="R3722" t="s">
        <v>8311</v>
      </c>
      <c r="S3722" s="16">
        <f t="shared" si="302"/>
        <v>42165.993125000001</v>
      </c>
      <c r="T3722" s="16">
        <f t="shared" si="303"/>
        <v>42187.993125000001</v>
      </c>
      <c r="U3722">
        <f t="shared" si="30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01"/>
        <v>101</v>
      </c>
      <c r="P3723">
        <f t="shared" si="300"/>
        <v>114.55</v>
      </c>
      <c r="Q3723" s="10" t="s">
        <v>8309</v>
      </c>
      <c r="R3723" t="s">
        <v>8311</v>
      </c>
      <c r="S3723" s="16">
        <f t="shared" si="302"/>
        <v>41927.936157407406</v>
      </c>
      <c r="T3723" s="16">
        <f t="shared" si="303"/>
        <v>41948.977824074071</v>
      </c>
      <c r="U3723">
        <f t="shared" si="30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01"/>
        <v>111</v>
      </c>
      <c r="P3724">
        <f t="shared" si="300"/>
        <v>47.66</v>
      </c>
      <c r="Q3724" s="10" t="s">
        <v>8309</v>
      </c>
      <c r="R3724" t="s">
        <v>8311</v>
      </c>
      <c r="S3724" s="16">
        <f t="shared" si="302"/>
        <v>42381.671840277777</v>
      </c>
      <c r="T3724" s="16">
        <f t="shared" si="303"/>
        <v>42411.957638888889</v>
      </c>
      <c r="U3724">
        <f t="shared" si="30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01"/>
        <v>102</v>
      </c>
      <c r="P3725">
        <f t="shared" si="300"/>
        <v>72.89</v>
      </c>
      <c r="Q3725" s="10" t="s">
        <v>8309</v>
      </c>
      <c r="R3725" t="s">
        <v>8311</v>
      </c>
      <c r="S3725" s="16">
        <f t="shared" si="302"/>
        <v>41943.753032407411</v>
      </c>
      <c r="T3725" s="16">
        <f t="shared" si="303"/>
        <v>41973.794699074075</v>
      </c>
      <c r="U3725">
        <f t="shared" si="30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01"/>
        <v>103</v>
      </c>
      <c r="P3726">
        <f t="shared" si="300"/>
        <v>49.55</v>
      </c>
      <c r="Q3726" s="10" t="s">
        <v>8309</v>
      </c>
      <c r="R3726" t="s">
        <v>8311</v>
      </c>
      <c r="S3726" s="16">
        <f t="shared" si="302"/>
        <v>42465.491435185191</v>
      </c>
      <c r="T3726" s="16">
        <f t="shared" si="303"/>
        <v>42494.958333333328</v>
      </c>
      <c r="U3726">
        <f t="shared" si="30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01"/>
        <v>127</v>
      </c>
      <c r="P3727">
        <f t="shared" si="300"/>
        <v>25.4</v>
      </c>
      <c r="Q3727" s="10" t="s">
        <v>8309</v>
      </c>
      <c r="R3727" t="s">
        <v>8311</v>
      </c>
      <c r="S3727" s="16">
        <f t="shared" si="302"/>
        <v>42401.945219907408</v>
      </c>
      <c r="T3727" s="16">
        <f t="shared" si="303"/>
        <v>42418.895833333328</v>
      </c>
      <c r="U3727">
        <f t="shared" si="30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01"/>
        <v>339</v>
      </c>
      <c r="P3728">
        <f t="shared" si="300"/>
        <v>62.59</v>
      </c>
      <c r="Q3728" s="10" t="s">
        <v>8309</v>
      </c>
      <c r="R3728" t="s">
        <v>8311</v>
      </c>
      <c r="S3728" s="16">
        <f t="shared" si="302"/>
        <v>42462.140868055561</v>
      </c>
      <c r="T3728" s="16">
        <f t="shared" si="303"/>
        <v>42489.875</v>
      </c>
      <c r="U3728">
        <f t="shared" si="30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01"/>
        <v>101</v>
      </c>
      <c r="P3729">
        <f t="shared" si="300"/>
        <v>61.06</v>
      </c>
      <c r="Q3729" s="10" t="s">
        <v>8309</v>
      </c>
      <c r="R3729" t="s">
        <v>8311</v>
      </c>
      <c r="S3729" s="16">
        <f t="shared" si="302"/>
        <v>42632.348310185189</v>
      </c>
      <c r="T3729" s="16">
        <f t="shared" si="303"/>
        <v>42663.204861111109</v>
      </c>
      <c r="U3729">
        <f t="shared" si="30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01"/>
        <v>9</v>
      </c>
      <c r="P3730">
        <f t="shared" si="300"/>
        <v>60.06</v>
      </c>
      <c r="Q3730" s="10" t="s">
        <v>8309</v>
      </c>
      <c r="R3730" t="s">
        <v>8311</v>
      </c>
      <c r="S3730" s="16">
        <f t="shared" si="302"/>
        <v>42205.171018518522</v>
      </c>
      <c r="T3730" s="16">
        <f t="shared" si="303"/>
        <v>42235.171018518522</v>
      </c>
      <c r="U3730">
        <f t="shared" si="30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01"/>
        <v>7</v>
      </c>
      <c r="P3731">
        <f t="shared" si="300"/>
        <v>72.400000000000006</v>
      </c>
      <c r="Q3731" s="10" t="s">
        <v>8309</v>
      </c>
      <c r="R3731" t="s">
        <v>8311</v>
      </c>
      <c r="S3731" s="16">
        <f t="shared" si="302"/>
        <v>42041.205000000002</v>
      </c>
      <c r="T3731" s="16">
        <f t="shared" si="303"/>
        <v>42086.16333333333</v>
      </c>
      <c r="U3731">
        <f t="shared" si="30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01"/>
        <v>10</v>
      </c>
      <c r="P3732">
        <f t="shared" si="300"/>
        <v>100</v>
      </c>
      <c r="Q3732" s="10" t="s">
        <v>8309</v>
      </c>
      <c r="R3732" t="s">
        <v>8311</v>
      </c>
      <c r="S3732" s="16">
        <f t="shared" si="302"/>
        <v>42203.677766203706</v>
      </c>
      <c r="T3732" s="16">
        <f t="shared" si="303"/>
        <v>42233.677766203706</v>
      </c>
      <c r="U3732">
        <f t="shared" si="30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01"/>
        <v>11</v>
      </c>
      <c r="P3733">
        <f t="shared" si="300"/>
        <v>51.67</v>
      </c>
      <c r="Q3733" s="10" t="s">
        <v>8309</v>
      </c>
      <c r="R3733" t="s">
        <v>8311</v>
      </c>
      <c r="S3733" s="16">
        <f t="shared" si="302"/>
        <v>41983.752847222218</v>
      </c>
      <c r="T3733" s="16">
        <f t="shared" si="303"/>
        <v>42014.140972222223</v>
      </c>
      <c r="U3733">
        <f t="shared" si="30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01"/>
        <v>15</v>
      </c>
      <c r="P3734">
        <f t="shared" si="300"/>
        <v>32.75</v>
      </c>
      <c r="Q3734" s="10" t="s">
        <v>8309</v>
      </c>
      <c r="R3734" t="s">
        <v>8311</v>
      </c>
      <c r="S3734" s="16">
        <f t="shared" si="302"/>
        <v>41968.677465277782</v>
      </c>
      <c r="T3734" s="16">
        <f t="shared" si="303"/>
        <v>42028.5</v>
      </c>
      <c r="U3734">
        <f t="shared" si="30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01"/>
        <v>0</v>
      </c>
      <c r="P3735" t="s">
        <v>8308</v>
      </c>
      <c r="Q3735" s="10" t="s">
        <v>8309</v>
      </c>
      <c r="R3735" t="s">
        <v>8311</v>
      </c>
      <c r="S3735" s="16">
        <f t="shared" si="302"/>
        <v>42103.024398148147</v>
      </c>
      <c r="T3735" s="16">
        <f t="shared" si="303"/>
        <v>42112.9375</v>
      </c>
      <c r="U3735">
        <f t="shared" si="30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01"/>
        <v>28</v>
      </c>
      <c r="P3736">
        <f t="shared" ref="P3736:P3742" si="305">IFERROR(ROUND(E3736/L3736,2),0)</f>
        <v>61</v>
      </c>
      <c r="Q3736" s="10" t="s">
        <v>8309</v>
      </c>
      <c r="R3736" t="s">
        <v>8311</v>
      </c>
      <c r="S3736" s="16">
        <f t="shared" si="302"/>
        <v>42089.901574074072</v>
      </c>
      <c r="T3736" s="16">
        <f t="shared" si="303"/>
        <v>42149.901574074072</v>
      </c>
      <c r="U3736">
        <f t="shared" si="30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01"/>
        <v>13</v>
      </c>
      <c r="P3737">
        <f t="shared" si="305"/>
        <v>10</v>
      </c>
      <c r="Q3737" s="10" t="s">
        <v>8309</v>
      </c>
      <c r="R3737" t="s">
        <v>8311</v>
      </c>
      <c r="S3737" s="16">
        <f t="shared" si="302"/>
        <v>42122.693159722221</v>
      </c>
      <c r="T3737" s="16">
        <f t="shared" si="303"/>
        <v>42152.693159722221</v>
      </c>
      <c r="U3737">
        <f t="shared" si="30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01"/>
        <v>1</v>
      </c>
      <c r="P3738">
        <f t="shared" si="305"/>
        <v>10</v>
      </c>
      <c r="Q3738" s="10" t="s">
        <v>8309</v>
      </c>
      <c r="R3738" t="s">
        <v>8311</v>
      </c>
      <c r="S3738" s="16">
        <f t="shared" si="302"/>
        <v>42048.711724537032</v>
      </c>
      <c r="T3738" s="16">
        <f t="shared" si="303"/>
        <v>42086.75</v>
      </c>
      <c r="U3738">
        <f t="shared" si="30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01"/>
        <v>21</v>
      </c>
      <c r="P3739">
        <f t="shared" si="305"/>
        <v>37.5</v>
      </c>
      <c r="Q3739" s="10" t="s">
        <v>8309</v>
      </c>
      <c r="R3739" t="s">
        <v>8311</v>
      </c>
      <c r="S3739" s="16">
        <f t="shared" si="302"/>
        <v>42297.691006944442</v>
      </c>
      <c r="T3739" s="16">
        <f t="shared" si="303"/>
        <v>42320.290972222225</v>
      </c>
      <c r="U3739">
        <f t="shared" si="30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01"/>
        <v>18</v>
      </c>
      <c r="P3740">
        <f t="shared" si="305"/>
        <v>45</v>
      </c>
      <c r="Q3740" s="10" t="s">
        <v>8309</v>
      </c>
      <c r="R3740" t="s">
        <v>8311</v>
      </c>
      <c r="S3740" s="16">
        <f t="shared" si="302"/>
        <v>41813.938715277778</v>
      </c>
      <c r="T3740" s="16">
        <f t="shared" si="303"/>
        <v>41835.916666666664</v>
      </c>
      <c r="U3740">
        <f t="shared" si="30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01"/>
        <v>20</v>
      </c>
      <c r="P3741">
        <f t="shared" si="305"/>
        <v>100.63</v>
      </c>
      <c r="Q3741" s="10" t="s">
        <v>8309</v>
      </c>
      <c r="R3741" t="s">
        <v>8311</v>
      </c>
      <c r="S3741" s="16">
        <f t="shared" si="302"/>
        <v>42548.449861111112</v>
      </c>
      <c r="T3741" s="16">
        <f t="shared" si="303"/>
        <v>42568.449861111112</v>
      </c>
      <c r="U3741">
        <f t="shared" si="30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01"/>
        <v>18</v>
      </c>
      <c r="P3742">
        <f t="shared" si="305"/>
        <v>25.57</v>
      </c>
      <c r="Q3742" s="10" t="s">
        <v>8309</v>
      </c>
      <c r="R3742" t="s">
        <v>8311</v>
      </c>
      <c r="S3742" s="16">
        <f t="shared" si="302"/>
        <v>41833.089756944442</v>
      </c>
      <c r="T3742" s="16">
        <f t="shared" si="303"/>
        <v>41863.079143518517</v>
      </c>
      <c r="U3742">
        <f t="shared" si="30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01"/>
        <v>0</v>
      </c>
      <c r="P3743" t="s">
        <v>8308</v>
      </c>
      <c r="Q3743" s="10" t="s">
        <v>8309</v>
      </c>
      <c r="R3743" t="s">
        <v>8311</v>
      </c>
      <c r="S3743" s="16">
        <f t="shared" si="302"/>
        <v>42325.920717592591</v>
      </c>
      <c r="T3743" s="16">
        <f t="shared" si="303"/>
        <v>42355.920717592591</v>
      </c>
      <c r="U3743">
        <f t="shared" si="30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01"/>
        <v>2</v>
      </c>
      <c r="P3744">
        <f>IFERROR(ROUND(E3744/L3744,2),0)</f>
        <v>25</v>
      </c>
      <c r="Q3744" s="10" t="s">
        <v>8309</v>
      </c>
      <c r="R3744" t="s">
        <v>8311</v>
      </c>
      <c r="S3744" s="16">
        <f t="shared" si="302"/>
        <v>41858.214629629627</v>
      </c>
      <c r="T3744" s="16">
        <f t="shared" si="303"/>
        <v>41888.214629629627</v>
      </c>
      <c r="U3744">
        <f t="shared" si="30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01"/>
        <v>0</v>
      </c>
      <c r="P3745" t="s">
        <v>8308</v>
      </c>
      <c r="Q3745" s="10" t="s">
        <v>8309</v>
      </c>
      <c r="R3745" t="s">
        <v>8311</v>
      </c>
      <c r="S3745" s="16">
        <f t="shared" si="302"/>
        <v>41793.710231481484</v>
      </c>
      <c r="T3745" s="16">
        <f t="shared" si="303"/>
        <v>41823.710231481484</v>
      </c>
      <c r="U3745">
        <f t="shared" si="30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01"/>
        <v>0</v>
      </c>
      <c r="P3746" t="s">
        <v>8308</v>
      </c>
      <c r="Q3746" s="10" t="s">
        <v>8309</v>
      </c>
      <c r="R3746" t="s">
        <v>8311</v>
      </c>
      <c r="S3746" s="16">
        <f t="shared" si="302"/>
        <v>41793.814259259263</v>
      </c>
      <c r="T3746" s="16">
        <f t="shared" si="303"/>
        <v>41825.165972222225</v>
      </c>
      <c r="U3746">
        <f t="shared" si="30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01"/>
        <v>10</v>
      </c>
      <c r="P3747">
        <f t="shared" ref="P3747:P3791" si="306">IFERROR(ROUND(E3747/L3747,2),0)</f>
        <v>10</v>
      </c>
      <c r="Q3747" s="10" t="s">
        <v>8309</v>
      </c>
      <c r="R3747" t="s">
        <v>8311</v>
      </c>
      <c r="S3747" s="16">
        <f t="shared" si="302"/>
        <v>41831.697939814818</v>
      </c>
      <c r="T3747" s="16">
        <f t="shared" si="303"/>
        <v>41861.697939814818</v>
      </c>
      <c r="U3747">
        <f t="shared" si="30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01"/>
        <v>2</v>
      </c>
      <c r="P3748">
        <f t="shared" si="306"/>
        <v>202</v>
      </c>
      <c r="Q3748" s="10" t="s">
        <v>8309</v>
      </c>
      <c r="R3748" t="s">
        <v>8311</v>
      </c>
      <c r="S3748" s="16">
        <f t="shared" si="302"/>
        <v>42621.389340277776</v>
      </c>
      <c r="T3748" s="16">
        <f t="shared" si="303"/>
        <v>42651.389340277776</v>
      </c>
      <c r="U3748">
        <f t="shared" si="30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01"/>
        <v>1</v>
      </c>
      <c r="P3749">
        <f t="shared" si="306"/>
        <v>25</v>
      </c>
      <c r="Q3749" s="10" t="s">
        <v>8309</v>
      </c>
      <c r="R3749" t="s">
        <v>8311</v>
      </c>
      <c r="S3749" s="16">
        <f t="shared" si="302"/>
        <v>42164.299722222218</v>
      </c>
      <c r="T3749" s="16">
        <f t="shared" si="303"/>
        <v>42190.957638888889</v>
      </c>
      <c r="U3749">
        <f t="shared" si="30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01"/>
        <v>104</v>
      </c>
      <c r="P3750">
        <f t="shared" si="306"/>
        <v>99.54</v>
      </c>
      <c r="Q3750" s="10" t="s">
        <v>8309</v>
      </c>
      <c r="R3750" t="s">
        <v>8312</v>
      </c>
      <c r="S3750" s="16">
        <f t="shared" si="302"/>
        <v>42395.706435185188</v>
      </c>
      <c r="T3750" s="16">
        <f t="shared" si="303"/>
        <v>42416.249305555553</v>
      </c>
      <c r="U3750">
        <f t="shared" si="30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01"/>
        <v>105</v>
      </c>
      <c r="P3751">
        <f t="shared" si="306"/>
        <v>75</v>
      </c>
      <c r="Q3751" s="10" t="s">
        <v>8309</v>
      </c>
      <c r="R3751" t="s">
        <v>8312</v>
      </c>
      <c r="S3751" s="16">
        <f t="shared" si="302"/>
        <v>42458.127175925925</v>
      </c>
      <c r="T3751" s="16">
        <f t="shared" si="303"/>
        <v>42489.165972222225</v>
      </c>
      <c r="U3751">
        <f t="shared" si="30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01"/>
        <v>100</v>
      </c>
      <c r="P3752">
        <f t="shared" si="306"/>
        <v>215.25</v>
      </c>
      <c r="Q3752" s="10" t="s">
        <v>8309</v>
      </c>
      <c r="R3752" t="s">
        <v>8312</v>
      </c>
      <c r="S3752" s="16">
        <f t="shared" si="302"/>
        <v>42016.981574074074</v>
      </c>
      <c r="T3752" s="16">
        <f t="shared" si="303"/>
        <v>42045.332638888889</v>
      </c>
      <c r="U3752">
        <f t="shared" si="30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01"/>
        <v>133</v>
      </c>
      <c r="P3753">
        <f t="shared" si="306"/>
        <v>120.55</v>
      </c>
      <c r="Q3753" s="10" t="s">
        <v>8309</v>
      </c>
      <c r="R3753" t="s">
        <v>8312</v>
      </c>
      <c r="S3753" s="16">
        <f t="shared" si="302"/>
        <v>42403.035567129627</v>
      </c>
      <c r="T3753" s="16">
        <f t="shared" si="303"/>
        <v>42462.993900462956</v>
      </c>
      <c r="U3753">
        <f t="shared" si="30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01"/>
        <v>113</v>
      </c>
      <c r="P3754">
        <f t="shared" si="306"/>
        <v>37.67</v>
      </c>
      <c r="Q3754" s="10" t="s">
        <v>8309</v>
      </c>
      <c r="R3754" t="s">
        <v>8312</v>
      </c>
      <c r="S3754" s="16">
        <f t="shared" si="302"/>
        <v>42619.802488425921</v>
      </c>
      <c r="T3754" s="16">
        <f t="shared" si="303"/>
        <v>42659.875</v>
      </c>
      <c r="U3754">
        <f t="shared" si="30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01"/>
        <v>103</v>
      </c>
      <c r="P3755">
        <f t="shared" si="306"/>
        <v>172.23</v>
      </c>
      <c r="Q3755" s="10" t="s">
        <v>8309</v>
      </c>
      <c r="R3755" t="s">
        <v>8312</v>
      </c>
      <c r="S3755" s="16">
        <f t="shared" si="302"/>
        <v>42128.824074074073</v>
      </c>
      <c r="T3755" s="16">
        <f t="shared" si="303"/>
        <v>42158</v>
      </c>
      <c r="U3755">
        <f t="shared" si="30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01"/>
        <v>120</v>
      </c>
      <c r="P3756">
        <f t="shared" si="306"/>
        <v>111.11</v>
      </c>
      <c r="Q3756" s="10" t="s">
        <v>8309</v>
      </c>
      <c r="R3756" t="s">
        <v>8312</v>
      </c>
      <c r="S3756" s="16">
        <f t="shared" si="302"/>
        <v>41808.881215277775</v>
      </c>
      <c r="T3756" s="16">
        <f t="shared" si="303"/>
        <v>41846.207638888889</v>
      </c>
      <c r="U3756">
        <f t="shared" si="30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01"/>
        <v>130</v>
      </c>
      <c r="P3757">
        <f t="shared" si="306"/>
        <v>25.46</v>
      </c>
      <c r="Q3757" s="10" t="s">
        <v>8309</v>
      </c>
      <c r="R3757" t="s">
        <v>8312</v>
      </c>
      <c r="S3757" s="16">
        <f t="shared" si="302"/>
        <v>42445.866979166662</v>
      </c>
      <c r="T3757" s="16">
        <f t="shared" si="303"/>
        <v>42475.866979166662</v>
      </c>
      <c r="U3757">
        <f t="shared" si="30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01"/>
        <v>101</v>
      </c>
      <c r="P3758">
        <f t="shared" si="306"/>
        <v>267.64999999999998</v>
      </c>
      <c r="Q3758" s="10" t="s">
        <v>8309</v>
      </c>
      <c r="R3758" t="s">
        <v>8312</v>
      </c>
      <c r="S3758" s="16">
        <f t="shared" si="302"/>
        <v>41771.814791666664</v>
      </c>
      <c r="T3758" s="16">
        <f t="shared" si="303"/>
        <v>41801.814791666664</v>
      </c>
      <c r="U3758">
        <f t="shared" si="30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01"/>
        <v>109</v>
      </c>
      <c r="P3759">
        <f t="shared" si="306"/>
        <v>75.959999999999994</v>
      </c>
      <c r="Q3759" s="10" t="s">
        <v>8309</v>
      </c>
      <c r="R3759" t="s">
        <v>8312</v>
      </c>
      <c r="S3759" s="16">
        <f t="shared" si="302"/>
        <v>41954.850868055553</v>
      </c>
      <c r="T3759" s="16">
        <f t="shared" si="303"/>
        <v>41974.850868055553</v>
      </c>
      <c r="U3759">
        <f t="shared" si="30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01"/>
        <v>102</v>
      </c>
      <c r="P3760">
        <f t="shared" si="306"/>
        <v>59.04</v>
      </c>
      <c r="Q3760" s="10" t="s">
        <v>8309</v>
      </c>
      <c r="R3760" t="s">
        <v>8312</v>
      </c>
      <c r="S3760" s="16">
        <f t="shared" si="302"/>
        <v>41747.471504629626</v>
      </c>
      <c r="T3760" s="16">
        <f t="shared" si="303"/>
        <v>41778.208333333336</v>
      </c>
      <c r="U3760">
        <f t="shared" si="30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01"/>
        <v>110</v>
      </c>
      <c r="P3761">
        <f t="shared" si="306"/>
        <v>50.11</v>
      </c>
      <c r="Q3761" s="10" t="s">
        <v>8309</v>
      </c>
      <c r="R3761" t="s">
        <v>8312</v>
      </c>
      <c r="S3761" s="16">
        <f t="shared" si="302"/>
        <v>42182.108252314814</v>
      </c>
      <c r="T3761" s="16">
        <f t="shared" si="303"/>
        <v>42242.108252314814</v>
      </c>
      <c r="U3761">
        <f t="shared" si="30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01"/>
        <v>101</v>
      </c>
      <c r="P3762">
        <f t="shared" si="306"/>
        <v>55.5</v>
      </c>
      <c r="Q3762" s="10" t="s">
        <v>8309</v>
      </c>
      <c r="R3762" t="s">
        <v>8312</v>
      </c>
      <c r="S3762" s="16">
        <f t="shared" si="302"/>
        <v>41739.525300925925</v>
      </c>
      <c r="T3762" s="16">
        <f t="shared" si="303"/>
        <v>41764.525300925925</v>
      </c>
      <c r="U3762">
        <f t="shared" si="30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01"/>
        <v>100</v>
      </c>
      <c r="P3763">
        <f t="shared" si="306"/>
        <v>166.67</v>
      </c>
      <c r="Q3763" s="10" t="s">
        <v>8309</v>
      </c>
      <c r="R3763" t="s">
        <v>8312</v>
      </c>
      <c r="S3763" s="16">
        <f t="shared" si="302"/>
        <v>42173.466863425929</v>
      </c>
      <c r="T3763" s="16">
        <f t="shared" si="303"/>
        <v>42226.958333333328</v>
      </c>
      <c r="U3763">
        <f t="shared" si="30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01"/>
        <v>106</v>
      </c>
      <c r="P3764">
        <f t="shared" si="306"/>
        <v>47.43</v>
      </c>
      <c r="Q3764" s="10" t="s">
        <v>8309</v>
      </c>
      <c r="R3764" t="s">
        <v>8312</v>
      </c>
      <c r="S3764" s="16">
        <f t="shared" si="302"/>
        <v>42193.813530092593</v>
      </c>
      <c r="T3764" s="16">
        <f t="shared" si="303"/>
        <v>42218.813530092593</v>
      </c>
      <c r="U3764">
        <f t="shared" si="30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01"/>
        <v>100</v>
      </c>
      <c r="P3765">
        <f t="shared" si="306"/>
        <v>64.94</v>
      </c>
      <c r="Q3765" s="10" t="s">
        <v>8309</v>
      </c>
      <c r="R3765" t="s">
        <v>8312</v>
      </c>
      <c r="S3765" s="16">
        <f t="shared" si="302"/>
        <v>42065.750300925924</v>
      </c>
      <c r="T3765" s="16">
        <f t="shared" si="303"/>
        <v>42095.708634259259</v>
      </c>
      <c r="U3765">
        <f t="shared" si="30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01"/>
        <v>100</v>
      </c>
      <c r="P3766">
        <f t="shared" si="306"/>
        <v>55.56</v>
      </c>
      <c r="Q3766" s="10" t="s">
        <v>8309</v>
      </c>
      <c r="R3766" t="s">
        <v>8312</v>
      </c>
      <c r="S3766" s="16">
        <f t="shared" si="302"/>
        <v>42499.842962962968</v>
      </c>
      <c r="T3766" s="16">
        <f t="shared" si="303"/>
        <v>42519.024999999994</v>
      </c>
      <c r="U3766">
        <f t="shared" si="30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01"/>
        <v>113</v>
      </c>
      <c r="P3767">
        <f t="shared" si="306"/>
        <v>74.22</v>
      </c>
      <c r="Q3767" s="10" t="s">
        <v>8309</v>
      </c>
      <c r="R3767" t="s">
        <v>8312</v>
      </c>
      <c r="S3767" s="16">
        <f t="shared" si="302"/>
        <v>41820.776412037041</v>
      </c>
      <c r="T3767" s="16">
        <f t="shared" si="303"/>
        <v>41850.776412037041</v>
      </c>
      <c r="U3767">
        <f t="shared" si="30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01"/>
        <v>103</v>
      </c>
      <c r="P3768">
        <f t="shared" si="306"/>
        <v>106.93</v>
      </c>
      <c r="Q3768" s="10" t="s">
        <v>8309</v>
      </c>
      <c r="R3768" t="s">
        <v>8312</v>
      </c>
      <c r="S3768" s="16">
        <f t="shared" si="302"/>
        <v>41788.167187500003</v>
      </c>
      <c r="T3768" s="16">
        <f t="shared" si="303"/>
        <v>41823.167187500003</v>
      </c>
      <c r="U3768">
        <f t="shared" si="30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01"/>
        <v>117</v>
      </c>
      <c r="P3769">
        <f t="shared" si="306"/>
        <v>41.7</v>
      </c>
      <c r="Q3769" s="10" t="s">
        <v>8309</v>
      </c>
      <c r="R3769" t="s">
        <v>8312</v>
      </c>
      <c r="S3769" s="16">
        <f t="shared" si="302"/>
        <v>42050.019641203704</v>
      </c>
      <c r="T3769" s="16">
        <f t="shared" si="303"/>
        <v>42064.207638888889</v>
      </c>
      <c r="U3769">
        <f t="shared" si="30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01"/>
        <v>108</v>
      </c>
      <c r="P3770">
        <f t="shared" si="306"/>
        <v>74.239999999999995</v>
      </c>
      <c r="Q3770" s="10" t="s">
        <v>8309</v>
      </c>
      <c r="R3770" t="s">
        <v>8312</v>
      </c>
      <c r="S3770" s="16">
        <f t="shared" si="302"/>
        <v>41772.727893518517</v>
      </c>
      <c r="T3770" s="16">
        <f t="shared" si="303"/>
        <v>41802.727893518517</v>
      </c>
      <c r="U3770">
        <f t="shared" si="30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01"/>
        <v>100</v>
      </c>
      <c r="P3771">
        <f t="shared" si="306"/>
        <v>73.33</v>
      </c>
      <c r="Q3771" s="10" t="s">
        <v>8309</v>
      </c>
      <c r="R3771" t="s">
        <v>8312</v>
      </c>
      <c r="S3771" s="16">
        <f t="shared" si="302"/>
        <v>42445.598136574074</v>
      </c>
      <c r="T3771" s="16">
        <f t="shared" si="303"/>
        <v>42475.598136574074</v>
      </c>
      <c r="U3771">
        <f t="shared" si="30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01"/>
        <v>100</v>
      </c>
      <c r="P3772">
        <f t="shared" si="306"/>
        <v>100</v>
      </c>
      <c r="Q3772" s="10" t="s">
        <v>8309</v>
      </c>
      <c r="R3772" t="s">
        <v>8312</v>
      </c>
      <c r="S3772" s="16">
        <f t="shared" si="302"/>
        <v>42138.930671296301</v>
      </c>
      <c r="T3772" s="16">
        <f t="shared" si="303"/>
        <v>42168.930671296301</v>
      </c>
      <c r="U3772">
        <f t="shared" si="30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01"/>
        <v>146</v>
      </c>
      <c r="P3773">
        <f t="shared" si="306"/>
        <v>38.42</v>
      </c>
      <c r="Q3773" s="10" t="s">
        <v>8309</v>
      </c>
      <c r="R3773" t="s">
        <v>8312</v>
      </c>
      <c r="S3773" s="16">
        <f t="shared" si="302"/>
        <v>42493.857083333336</v>
      </c>
      <c r="T3773" s="16">
        <f t="shared" si="303"/>
        <v>42508</v>
      </c>
      <c r="U3773">
        <f t="shared" si="30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01"/>
        <v>110</v>
      </c>
      <c r="P3774">
        <f t="shared" si="306"/>
        <v>166.97</v>
      </c>
      <c r="Q3774" s="10" t="s">
        <v>8309</v>
      </c>
      <c r="R3774" t="s">
        <v>8312</v>
      </c>
      <c r="S3774" s="16">
        <f t="shared" si="302"/>
        <v>42682.616967592592</v>
      </c>
      <c r="T3774" s="16">
        <f t="shared" si="303"/>
        <v>42703.25</v>
      </c>
      <c r="U3774">
        <f t="shared" si="30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01"/>
        <v>108</v>
      </c>
      <c r="P3775">
        <f t="shared" si="306"/>
        <v>94.91</v>
      </c>
      <c r="Q3775" s="10" t="s">
        <v>8309</v>
      </c>
      <c r="R3775" t="s">
        <v>8312</v>
      </c>
      <c r="S3775" s="16">
        <f t="shared" si="302"/>
        <v>42656.005173611105</v>
      </c>
      <c r="T3775" s="16">
        <f t="shared" si="303"/>
        <v>42689.088888888888</v>
      </c>
      <c r="U3775">
        <f t="shared" si="30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01"/>
        <v>100</v>
      </c>
      <c r="P3776">
        <f t="shared" si="306"/>
        <v>100</v>
      </c>
      <c r="Q3776" s="10" t="s">
        <v>8309</v>
      </c>
      <c r="R3776" t="s">
        <v>8312</v>
      </c>
      <c r="S3776" s="16">
        <f t="shared" si="302"/>
        <v>42087.792303240742</v>
      </c>
      <c r="T3776" s="16">
        <f t="shared" si="303"/>
        <v>42103.792303240742</v>
      </c>
      <c r="U3776">
        <f t="shared" si="30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01"/>
        <v>100</v>
      </c>
      <c r="P3777">
        <f t="shared" si="306"/>
        <v>143.21</v>
      </c>
      <c r="Q3777" s="10" t="s">
        <v>8309</v>
      </c>
      <c r="R3777" t="s">
        <v>8312</v>
      </c>
      <c r="S3777" s="16">
        <f t="shared" si="302"/>
        <v>42075.942627314813</v>
      </c>
      <c r="T3777" s="16">
        <f t="shared" si="303"/>
        <v>42103.166666666672</v>
      </c>
      <c r="U3777">
        <f t="shared" si="30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7">ROUND(E3778/D3778*100,0)</f>
        <v>107</v>
      </c>
      <c r="P3778">
        <f t="shared" si="306"/>
        <v>90.82</v>
      </c>
      <c r="Q3778" s="10" t="s">
        <v>8309</v>
      </c>
      <c r="R3778" t="s">
        <v>8312</v>
      </c>
      <c r="S3778" s="16">
        <f t="shared" ref="S3778:S3841" si="308">(((J3778/60)/60)/24)+DATE(1970,1,1)</f>
        <v>41814.367800925924</v>
      </c>
      <c r="T3778" s="16">
        <f t="shared" ref="T3778:T3841" si="309">(((I3778/60)/60)/24)+DATE(1970,1,1)</f>
        <v>41852.041666666664</v>
      </c>
      <c r="U3778">
        <f t="shared" ref="U3778:U3841" si="310">YEAR(S3778)</f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7"/>
        <v>143</v>
      </c>
      <c r="P3779">
        <f t="shared" si="306"/>
        <v>48.54</v>
      </c>
      <c r="Q3779" s="10" t="s">
        <v>8309</v>
      </c>
      <c r="R3779" t="s">
        <v>8312</v>
      </c>
      <c r="S3779" s="16">
        <f t="shared" si="308"/>
        <v>41887.111354166671</v>
      </c>
      <c r="T3779" s="16">
        <f t="shared" si="309"/>
        <v>41909.166666666664</v>
      </c>
      <c r="U3779">
        <f t="shared" si="310"/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7"/>
        <v>105</v>
      </c>
      <c r="P3780">
        <f t="shared" si="306"/>
        <v>70.03</v>
      </c>
      <c r="Q3780" s="10" t="s">
        <v>8309</v>
      </c>
      <c r="R3780" t="s">
        <v>8312</v>
      </c>
      <c r="S3780" s="16">
        <f t="shared" si="308"/>
        <v>41989.819212962961</v>
      </c>
      <c r="T3780" s="16">
        <f t="shared" si="309"/>
        <v>42049.819212962961</v>
      </c>
      <c r="U3780">
        <f t="shared" si="310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7"/>
        <v>104</v>
      </c>
      <c r="P3781">
        <f t="shared" si="306"/>
        <v>135.63</v>
      </c>
      <c r="Q3781" s="10" t="s">
        <v>8309</v>
      </c>
      <c r="R3781" t="s">
        <v>8312</v>
      </c>
      <c r="S3781" s="16">
        <f t="shared" si="308"/>
        <v>42425.735416666663</v>
      </c>
      <c r="T3781" s="16">
        <f t="shared" si="309"/>
        <v>42455.693750000006</v>
      </c>
      <c r="U3781">
        <f t="shared" si="310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7"/>
        <v>120</v>
      </c>
      <c r="P3782">
        <f t="shared" si="306"/>
        <v>100</v>
      </c>
      <c r="Q3782" s="10" t="s">
        <v>8309</v>
      </c>
      <c r="R3782" t="s">
        <v>8312</v>
      </c>
      <c r="S3782" s="16">
        <f t="shared" si="308"/>
        <v>42166.219733796301</v>
      </c>
      <c r="T3782" s="16">
        <f t="shared" si="309"/>
        <v>42198.837499999994</v>
      </c>
      <c r="U3782">
        <f t="shared" si="310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7"/>
        <v>110</v>
      </c>
      <c r="P3783">
        <f t="shared" si="306"/>
        <v>94.9</v>
      </c>
      <c r="Q3783" s="10" t="s">
        <v>8309</v>
      </c>
      <c r="R3783" t="s">
        <v>8312</v>
      </c>
      <c r="S3783" s="16">
        <f t="shared" si="308"/>
        <v>41865.882928240739</v>
      </c>
      <c r="T3783" s="16">
        <f t="shared" si="309"/>
        <v>41890.882928240739</v>
      </c>
      <c r="U3783">
        <f t="shared" si="310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7"/>
        <v>102</v>
      </c>
      <c r="P3784">
        <f t="shared" si="306"/>
        <v>75.37</v>
      </c>
      <c r="Q3784" s="10" t="s">
        <v>8309</v>
      </c>
      <c r="R3784" t="s">
        <v>8312</v>
      </c>
      <c r="S3784" s="16">
        <f t="shared" si="308"/>
        <v>42546.862233796302</v>
      </c>
      <c r="T3784" s="16">
        <f t="shared" si="309"/>
        <v>42575.958333333328</v>
      </c>
      <c r="U3784">
        <f t="shared" si="310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7"/>
        <v>129</v>
      </c>
      <c r="P3785">
        <f t="shared" si="306"/>
        <v>64.459999999999994</v>
      </c>
      <c r="Q3785" s="10" t="s">
        <v>8309</v>
      </c>
      <c r="R3785" t="s">
        <v>8312</v>
      </c>
      <c r="S3785" s="16">
        <f t="shared" si="308"/>
        <v>42420.140277777777</v>
      </c>
      <c r="T3785" s="16">
        <f t="shared" si="309"/>
        <v>42444.666666666672</v>
      </c>
      <c r="U3785">
        <f t="shared" si="310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7"/>
        <v>115</v>
      </c>
      <c r="P3786">
        <f t="shared" si="306"/>
        <v>115</v>
      </c>
      <c r="Q3786" s="10" t="s">
        <v>8309</v>
      </c>
      <c r="R3786" t="s">
        <v>8312</v>
      </c>
      <c r="S3786" s="16">
        <f t="shared" si="308"/>
        <v>42531.980694444443</v>
      </c>
      <c r="T3786" s="16">
        <f t="shared" si="309"/>
        <v>42561.980694444443</v>
      </c>
      <c r="U3786">
        <f t="shared" si="310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7"/>
        <v>151</v>
      </c>
      <c r="P3787">
        <f t="shared" si="306"/>
        <v>100.5</v>
      </c>
      <c r="Q3787" s="10" t="s">
        <v>8309</v>
      </c>
      <c r="R3787" t="s">
        <v>8312</v>
      </c>
      <c r="S3787" s="16">
        <f t="shared" si="308"/>
        <v>42548.63853009259</v>
      </c>
      <c r="T3787" s="16">
        <f t="shared" si="309"/>
        <v>42584.418749999997</v>
      </c>
      <c r="U3787">
        <f t="shared" si="310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7"/>
        <v>111</v>
      </c>
      <c r="P3788">
        <f t="shared" si="306"/>
        <v>93.77</v>
      </c>
      <c r="Q3788" s="10" t="s">
        <v>8309</v>
      </c>
      <c r="R3788" t="s">
        <v>8312</v>
      </c>
      <c r="S3788" s="16">
        <f t="shared" si="308"/>
        <v>42487.037905092591</v>
      </c>
      <c r="T3788" s="16">
        <f t="shared" si="309"/>
        <v>42517.037905092591</v>
      </c>
      <c r="U3788">
        <f t="shared" si="310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7"/>
        <v>100</v>
      </c>
      <c r="P3789">
        <f t="shared" si="306"/>
        <v>35.1</v>
      </c>
      <c r="Q3789" s="10" t="s">
        <v>8309</v>
      </c>
      <c r="R3789" t="s">
        <v>8312</v>
      </c>
      <c r="S3789" s="16">
        <f t="shared" si="308"/>
        <v>42167.534791666665</v>
      </c>
      <c r="T3789" s="16">
        <f t="shared" si="309"/>
        <v>42196.165972222225</v>
      </c>
      <c r="U3789">
        <f t="shared" si="310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7"/>
        <v>1</v>
      </c>
      <c r="P3790">
        <f t="shared" si="306"/>
        <v>500</v>
      </c>
      <c r="Q3790" s="10" t="s">
        <v>8309</v>
      </c>
      <c r="R3790" t="s">
        <v>8312</v>
      </c>
      <c r="S3790" s="16">
        <f t="shared" si="308"/>
        <v>42333.695821759262</v>
      </c>
      <c r="T3790" s="16">
        <f t="shared" si="309"/>
        <v>42361.679166666669</v>
      </c>
      <c r="U3790">
        <f t="shared" si="310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7"/>
        <v>3</v>
      </c>
      <c r="P3791">
        <f t="shared" si="306"/>
        <v>29</v>
      </c>
      <c r="Q3791" s="10" t="s">
        <v>8309</v>
      </c>
      <c r="R3791" t="s">
        <v>8312</v>
      </c>
      <c r="S3791" s="16">
        <f t="shared" si="308"/>
        <v>42138.798819444448</v>
      </c>
      <c r="T3791" s="16">
        <f t="shared" si="309"/>
        <v>42170.798819444448</v>
      </c>
      <c r="U3791">
        <f t="shared" si="310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7"/>
        <v>0</v>
      </c>
      <c r="P3792" t="s">
        <v>8308</v>
      </c>
      <c r="Q3792" s="10" t="s">
        <v>8309</v>
      </c>
      <c r="R3792" t="s">
        <v>8312</v>
      </c>
      <c r="S3792" s="16">
        <f t="shared" si="308"/>
        <v>42666.666932870372</v>
      </c>
      <c r="T3792" s="16">
        <f t="shared" si="309"/>
        <v>42696.708599537036</v>
      </c>
      <c r="U3792">
        <f t="shared" si="310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7"/>
        <v>0</v>
      </c>
      <c r="P3793" t="s">
        <v>8308</v>
      </c>
      <c r="Q3793" s="10" t="s">
        <v>8309</v>
      </c>
      <c r="R3793" t="s">
        <v>8312</v>
      </c>
      <c r="S3793" s="16">
        <f t="shared" si="308"/>
        <v>41766.692037037035</v>
      </c>
      <c r="T3793" s="16">
        <f t="shared" si="309"/>
        <v>41826.692037037035</v>
      </c>
      <c r="U3793">
        <f t="shared" si="310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7"/>
        <v>0</v>
      </c>
      <c r="P3794">
        <f t="shared" ref="P3794:P3803" si="311">IFERROR(ROUND(E3794/L3794,2),0)</f>
        <v>17.5</v>
      </c>
      <c r="Q3794" s="10" t="s">
        <v>8309</v>
      </c>
      <c r="R3794" t="s">
        <v>8312</v>
      </c>
      <c r="S3794" s="16">
        <f t="shared" si="308"/>
        <v>42170.447013888886</v>
      </c>
      <c r="T3794" s="16">
        <f t="shared" si="309"/>
        <v>42200.447013888886</v>
      </c>
      <c r="U3794">
        <f t="shared" si="310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7"/>
        <v>60</v>
      </c>
      <c r="P3795">
        <f t="shared" si="311"/>
        <v>174</v>
      </c>
      <c r="Q3795" s="10" t="s">
        <v>8309</v>
      </c>
      <c r="R3795" t="s">
        <v>8312</v>
      </c>
      <c r="S3795" s="16">
        <f t="shared" si="308"/>
        <v>41968.938993055555</v>
      </c>
      <c r="T3795" s="16">
        <f t="shared" si="309"/>
        <v>41989.938993055555</v>
      </c>
      <c r="U3795">
        <f t="shared" si="310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7"/>
        <v>1</v>
      </c>
      <c r="P3796">
        <f t="shared" si="311"/>
        <v>50</v>
      </c>
      <c r="Q3796" s="10" t="s">
        <v>8309</v>
      </c>
      <c r="R3796" t="s">
        <v>8312</v>
      </c>
      <c r="S3796" s="16">
        <f t="shared" si="308"/>
        <v>42132.58048611111</v>
      </c>
      <c r="T3796" s="16">
        <f t="shared" si="309"/>
        <v>42162.58048611111</v>
      </c>
      <c r="U3796">
        <f t="shared" si="310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7"/>
        <v>2</v>
      </c>
      <c r="P3797">
        <f t="shared" si="311"/>
        <v>5</v>
      </c>
      <c r="Q3797" s="10" t="s">
        <v>8309</v>
      </c>
      <c r="R3797" t="s">
        <v>8312</v>
      </c>
      <c r="S3797" s="16">
        <f t="shared" si="308"/>
        <v>42201.436226851853</v>
      </c>
      <c r="T3797" s="16">
        <f t="shared" si="309"/>
        <v>42244.9375</v>
      </c>
      <c r="U3797">
        <f t="shared" si="310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7"/>
        <v>0</v>
      </c>
      <c r="P3798">
        <f t="shared" si="311"/>
        <v>1</v>
      </c>
      <c r="Q3798" s="10" t="s">
        <v>8309</v>
      </c>
      <c r="R3798" t="s">
        <v>8312</v>
      </c>
      <c r="S3798" s="16">
        <f t="shared" si="308"/>
        <v>42689.029583333337</v>
      </c>
      <c r="T3798" s="16">
        <f t="shared" si="309"/>
        <v>42749.029583333337</v>
      </c>
      <c r="U3798">
        <f t="shared" si="310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7"/>
        <v>90</v>
      </c>
      <c r="P3799">
        <f t="shared" si="311"/>
        <v>145.41</v>
      </c>
      <c r="Q3799" s="10" t="s">
        <v>8309</v>
      </c>
      <c r="R3799" t="s">
        <v>8312</v>
      </c>
      <c r="S3799" s="16">
        <f t="shared" si="308"/>
        <v>42084.881539351853</v>
      </c>
      <c r="T3799" s="16">
        <f t="shared" si="309"/>
        <v>42114.881539351853</v>
      </c>
      <c r="U3799">
        <f t="shared" si="310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7"/>
        <v>1</v>
      </c>
      <c r="P3800">
        <f t="shared" si="311"/>
        <v>205</v>
      </c>
      <c r="Q3800" s="10" t="s">
        <v>8309</v>
      </c>
      <c r="R3800" t="s">
        <v>8312</v>
      </c>
      <c r="S3800" s="16">
        <f t="shared" si="308"/>
        <v>41831.722777777781</v>
      </c>
      <c r="T3800" s="16">
        <f t="shared" si="309"/>
        <v>41861.722777777781</v>
      </c>
      <c r="U3800">
        <f t="shared" si="310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7"/>
        <v>4</v>
      </c>
      <c r="P3801">
        <f t="shared" si="311"/>
        <v>100.5</v>
      </c>
      <c r="Q3801" s="10" t="s">
        <v>8309</v>
      </c>
      <c r="R3801" t="s">
        <v>8312</v>
      </c>
      <c r="S3801" s="16">
        <f t="shared" si="308"/>
        <v>42410.93105324074</v>
      </c>
      <c r="T3801" s="16">
        <f t="shared" si="309"/>
        <v>42440.93105324074</v>
      </c>
      <c r="U3801">
        <f t="shared" si="310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7"/>
        <v>4</v>
      </c>
      <c r="P3802">
        <f t="shared" si="311"/>
        <v>55.06</v>
      </c>
      <c r="Q3802" s="10" t="s">
        <v>8309</v>
      </c>
      <c r="R3802" t="s">
        <v>8312</v>
      </c>
      <c r="S3802" s="16">
        <f t="shared" si="308"/>
        <v>41982.737071759257</v>
      </c>
      <c r="T3802" s="16">
        <f t="shared" si="309"/>
        <v>42015.207638888889</v>
      </c>
      <c r="U3802">
        <f t="shared" si="310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7"/>
        <v>9</v>
      </c>
      <c r="P3803">
        <f t="shared" si="311"/>
        <v>47.33</v>
      </c>
      <c r="Q3803" s="10" t="s">
        <v>8309</v>
      </c>
      <c r="R3803" t="s">
        <v>8312</v>
      </c>
      <c r="S3803" s="16">
        <f t="shared" si="308"/>
        <v>41975.676111111112</v>
      </c>
      <c r="T3803" s="16">
        <f t="shared" si="309"/>
        <v>42006.676111111112</v>
      </c>
      <c r="U3803">
        <f t="shared" si="310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7"/>
        <v>0</v>
      </c>
      <c r="P3804" t="s">
        <v>8308</v>
      </c>
      <c r="Q3804" s="10" t="s">
        <v>8309</v>
      </c>
      <c r="R3804" t="s">
        <v>8312</v>
      </c>
      <c r="S3804" s="16">
        <f t="shared" si="308"/>
        <v>42269.126226851848</v>
      </c>
      <c r="T3804" s="16">
        <f t="shared" si="309"/>
        <v>42299.126226851848</v>
      </c>
      <c r="U3804">
        <f t="shared" si="310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7"/>
        <v>20</v>
      </c>
      <c r="P3805">
        <f>IFERROR(ROUND(E3805/L3805,2),0)</f>
        <v>58.95</v>
      </c>
      <c r="Q3805" s="10" t="s">
        <v>8309</v>
      </c>
      <c r="R3805" t="s">
        <v>8312</v>
      </c>
      <c r="S3805" s="16">
        <f t="shared" si="308"/>
        <v>42403.971851851849</v>
      </c>
      <c r="T3805" s="16">
        <f t="shared" si="309"/>
        <v>42433.971851851849</v>
      </c>
      <c r="U3805">
        <f t="shared" si="310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7"/>
        <v>0</v>
      </c>
      <c r="P3806" t="s">
        <v>8308</v>
      </c>
      <c r="Q3806" s="10" t="s">
        <v>8309</v>
      </c>
      <c r="R3806" t="s">
        <v>8312</v>
      </c>
      <c r="S3806" s="16">
        <f t="shared" si="308"/>
        <v>42527.00953703704</v>
      </c>
      <c r="T3806" s="16">
        <f t="shared" si="309"/>
        <v>42582.291666666672</v>
      </c>
      <c r="U3806">
        <f t="shared" si="310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7"/>
        <v>0</v>
      </c>
      <c r="P3807">
        <f t="shared" ref="P3807:P3838" si="312">IFERROR(ROUND(E3807/L3807,2),0)</f>
        <v>1.5</v>
      </c>
      <c r="Q3807" s="10" t="s">
        <v>8309</v>
      </c>
      <c r="R3807" t="s">
        <v>8312</v>
      </c>
      <c r="S3807" s="16">
        <f t="shared" si="308"/>
        <v>41849.887037037035</v>
      </c>
      <c r="T3807" s="16">
        <f t="shared" si="309"/>
        <v>41909.887037037035</v>
      </c>
      <c r="U3807">
        <f t="shared" si="310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7"/>
        <v>0</v>
      </c>
      <c r="P3808">
        <f t="shared" si="312"/>
        <v>5</v>
      </c>
      <c r="Q3808" s="10" t="s">
        <v>8309</v>
      </c>
      <c r="R3808" t="s">
        <v>8312</v>
      </c>
      <c r="S3808" s="16">
        <f t="shared" si="308"/>
        <v>41799.259039351848</v>
      </c>
      <c r="T3808" s="16">
        <f t="shared" si="309"/>
        <v>41819.259039351848</v>
      </c>
      <c r="U3808">
        <f t="shared" si="310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7"/>
        <v>30</v>
      </c>
      <c r="P3809">
        <f t="shared" si="312"/>
        <v>50.56</v>
      </c>
      <c r="Q3809" s="10" t="s">
        <v>8309</v>
      </c>
      <c r="R3809" t="s">
        <v>8312</v>
      </c>
      <c r="S3809" s="16">
        <f t="shared" si="308"/>
        <v>42090.909016203703</v>
      </c>
      <c r="T3809" s="16">
        <f t="shared" si="309"/>
        <v>42097.909016203703</v>
      </c>
      <c r="U3809">
        <f t="shared" si="310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7"/>
        <v>100</v>
      </c>
      <c r="P3810">
        <f t="shared" si="312"/>
        <v>41.67</v>
      </c>
      <c r="Q3810" s="10" t="s">
        <v>8309</v>
      </c>
      <c r="R3810" t="s">
        <v>8311</v>
      </c>
      <c r="S3810" s="16">
        <f t="shared" si="308"/>
        <v>42059.453923611116</v>
      </c>
      <c r="T3810" s="16">
        <f t="shared" si="309"/>
        <v>42119.412256944444</v>
      </c>
      <c r="U3810">
        <f t="shared" si="310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7"/>
        <v>101</v>
      </c>
      <c r="P3811">
        <f t="shared" si="312"/>
        <v>53.29</v>
      </c>
      <c r="Q3811" s="10" t="s">
        <v>8309</v>
      </c>
      <c r="R3811" t="s">
        <v>8311</v>
      </c>
      <c r="S3811" s="16">
        <f t="shared" si="308"/>
        <v>41800.526701388888</v>
      </c>
      <c r="T3811" s="16">
        <f t="shared" si="309"/>
        <v>41850.958333333336</v>
      </c>
      <c r="U3811">
        <f t="shared" si="310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7"/>
        <v>122</v>
      </c>
      <c r="P3812">
        <f t="shared" si="312"/>
        <v>70.23</v>
      </c>
      <c r="Q3812" s="10" t="s">
        <v>8309</v>
      </c>
      <c r="R3812" t="s">
        <v>8311</v>
      </c>
      <c r="S3812" s="16">
        <f t="shared" si="308"/>
        <v>42054.849050925928</v>
      </c>
      <c r="T3812" s="16">
        <f t="shared" si="309"/>
        <v>42084.807384259257</v>
      </c>
      <c r="U3812">
        <f t="shared" si="310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7"/>
        <v>330</v>
      </c>
      <c r="P3813">
        <f t="shared" si="312"/>
        <v>43.42</v>
      </c>
      <c r="Q3813" s="10" t="s">
        <v>8309</v>
      </c>
      <c r="R3813" t="s">
        <v>8311</v>
      </c>
      <c r="S3813" s="16">
        <f t="shared" si="308"/>
        <v>42487.62700231481</v>
      </c>
      <c r="T3813" s="16">
        <f t="shared" si="309"/>
        <v>42521.458333333328</v>
      </c>
      <c r="U3813">
        <f t="shared" si="310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7"/>
        <v>110</v>
      </c>
      <c r="P3814">
        <f t="shared" si="312"/>
        <v>199.18</v>
      </c>
      <c r="Q3814" s="10" t="s">
        <v>8309</v>
      </c>
      <c r="R3814" t="s">
        <v>8311</v>
      </c>
      <c r="S3814" s="16">
        <f t="shared" si="308"/>
        <v>42109.751250000001</v>
      </c>
      <c r="T3814" s="16">
        <f t="shared" si="309"/>
        <v>42156.165972222225</v>
      </c>
      <c r="U3814">
        <f t="shared" si="310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7"/>
        <v>101</v>
      </c>
      <c r="P3815">
        <f t="shared" si="312"/>
        <v>78.52</v>
      </c>
      <c r="Q3815" s="10" t="s">
        <v>8309</v>
      </c>
      <c r="R3815" t="s">
        <v>8311</v>
      </c>
      <c r="S3815" s="16">
        <f t="shared" si="308"/>
        <v>42497.275706018518</v>
      </c>
      <c r="T3815" s="16">
        <f t="shared" si="309"/>
        <v>42535.904861111107</v>
      </c>
      <c r="U3815">
        <f t="shared" si="310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7"/>
        <v>140</v>
      </c>
      <c r="P3816">
        <f t="shared" si="312"/>
        <v>61.82</v>
      </c>
      <c r="Q3816" s="10" t="s">
        <v>8309</v>
      </c>
      <c r="R3816" t="s">
        <v>8311</v>
      </c>
      <c r="S3816" s="16">
        <f t="shared" si="308"/>
        <v>42058.904074074075</v>
      </c>
      <c r="T3816" s="16">
        <f t="shared" si="309"/>
        <v>42095.165972222225</v>
      </c>
      <c r="U3816">
        <f t="shared" si="310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7"/>
        <v>100</v>
      </c>
      <c r="P3817">
        <f t="shared" si="312"/>
        <v>50</v>
      </c>
      <c r="Q3817" s="10" t="s">
        <v>8309</v>
      </c>
      <c r="R3817" t="s">
        <v>8311</v>
      </c>
      <c r="S3817" s="16">
        <f t="shared" si="308"/>
        <v>42207.259918981479</v>
      </c>
      <c r="T3817" s="16">
        <f t="shared" si="309"/>
        <v>42236.958333333328</v>
      </c>
      <c r="U3817">
        <f t="shared" si="310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7"/>
        <v>119</v>
      </c>
      <c r="P3818">
        <f t="shared" si="312"/>
        <v>48.34</v>
      </c>
      <c r="Q3818" s="10" t="s">
        <v>8309</v>
      </c>
      <c r="R3818" t="s">
        <v>8311</v>
      </c>
      <c r="S3818" s="16">
        <f t="shared" si="308"/>
        <v>41807.690081018518</v>
      </c>
      <c r="T3818" s="16">
        <f t="shared" si="309"/>
        <v>41837.690081018518</v>
      </c>
      <c r="U3818">
        <f t="shared" si="310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7"/>
        <v>107</v>
      </c>
      <c r="P3819">
        <f t="shared" si="312"/>
        <v>107.25</v>
      </c>
      <c r="Q3819" s="10" t="s">
        <v>8309</v>
      </c>
      <c r="R3819" t="s">
        <v>8311</v>
      </c>
      <c r="S3819" s="16">
        <f t="shared" si="308"/>
        <v>42284.69694444444</v>
      </c>
      <c r="T3819" s="16">
        <f t="shared" si="309"/>
        <v>42301.165972222225</v>
      </c>
      <c r="U3819">
        <f t="shared" si="310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7"/>
        <v>228</v>
      </c>
      <c r="P3820">
        <f t="shared" si="312"/>
        <v>57</v>
      </c>
      <c r="Q3820" s="10" t="s">
        <v>8309</v>
      </c>
      <c r="R3820" t="s">
        <v>8311</v>
      </c>
      <c r="S3820" s="16">
        <f t="shared" si="308"/>
        <v>42045.84238425926</v>
      </c>
      <c r="T3820" s="16">
        <f t="shared" si="309"/>
        <v>42075.800717592589</v>
      </c>
      <c r="U3820">
        <f t="shared" si="310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7"/>
        <v>106</v>
      </c>
      <c r="P3821">
        <f t="shared" si="312"/>
        <v>40.92</v>
      </c>
      <c r="Q3821" s="10" t="s">
        <v>8309</v>
      </c>
      <c r="R3821" t="s">
        <v>8311</v>
      </c>
      <c r="S3821" s="16">
        <f t="shared" si="308"/>
        <v>42184.209537037037</v>
      </c>
      <c r="T3821" s="16">
        <f t="shared" si="309"/>
        <v>42202.876388888893</v>
      </c>
      <c r="U3821">
        <f t="shared" si="310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7"/>
        <v>143</v>
      </c>
      <c r="P3822">
        <f t="shared" si="312"/>
        <v>21.5</v>
      </c>
      <c r="Q3822" s="10" t="s">
        <v>8309</v>
      </c>
      <c r="R3822" t="s">
        <v>8311</v>
      </c>
      <c r="S3822" s="16">
        <f t="shared" si="308"/>
        <v>42160.651817129634</v>
      </c>
      <c r="T3822" s="16">
        <f t="shared" si="309"/>
        <v>42190.651817129634</v>
      </c>
      <c r="U3822">
        <f t="shared" si="31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7"/>
        <v>105</v>
      </c>
      <c r="P3823">
        <f t="shared" si="312"/>
        <v>79.540000000000006</v>
      </c>
      <c r="Q3823" s="10" t="s">
        <v>8309</v>
      </c>
      <c r="R3823" t="s">
        <v>8311</v>
      </c>
      <c r="S3823" s="16">
        <f t="shared" si="308"/>
        <v>42341.180636574078</v>
      </c>
      <c r="T3823" s="16">
        <f t="shared" si="309"/>
        <v>42373.180636574078</v>
      </c>
      <c r="U3823">
        <f t="shared" si="31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7"/>
        <v>110</v>
      </c>
      <c r="P3824">
        <f t="shared" si="312"/>
        <v>72.38</v>
      </c>
      <c r="Q3824" s="10" t="s">
        <v>8309</v>
      </c>
      <c r="R3824" t="s">
        <v>8311</v>
      </c>
      <c r="S3824" s="16">
        <f t="shared" si="308"/>
        <v>42329.838159722218</v>
      </c>
      <c r="T3824" s="16">
        <f t="shared" si="309"/>
        <v>42388.957638888889</v>
      </c>
      <c r="U3824">
        <f t="shared" si="31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7"/>
        <v>106</v>
      </c>
      <c r="P3825">
        <f t="shared" si="312"/>
        <v>64.63</v>
      </c>
      <c r="Q3825" s="10" t="s">
        <v>8309</v>
      </c>
      <c r="R3825" t="s">
        <v>8311</v>
      </c>
      <c r="S3825" s="16">
        <f t="shared" si="308"/>
        <v>42170.910231481481</v>
      </c>
      <c r="T3825" s="16">
        <f t="shared" si="309"/>
        <v>42205.165972222225</v>
      </c>
      <c r="U3825">
        <f t="shared" si="31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7"/>
        <v>108</v>
      </c>
      <c r="P3826">
        <f t="shared" si="312"/>
        <v>38.57</v>
      </c>
      <c r="Q3826" s="10" t="s">
        <v>8309</v>
      </c>
      <c r="R3826" t="s">
        <v>8311</v>
      </c>
      <c r="S3826" s="16">
        <f t="shared" si="308"/>
        <v>42571.626192129625</v>
      </c>
      <c r="T3826" s="16">
        <f t="shared" si="309"/>
        <v>42583.570138888885</v>
      </c>
      <c r="U3826">
        <f t="shared" si="31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7"/>
        <v>105</v>
      </c>
      <c r="P3827">
        <f t="shared" si="312"/>
        <v>107.57</v>
      </c>
      <c r="Q3827" s="10" t="s">
        <v>8309</v>
      </c>
      <c r="R3827" t="s">
        <v>8311</v>
      </c>
      <c r="S3827" s="16">
        <f t="shared" si="308"/>
        <v>42151.069606481484</v>
      </c>
      <c r="T3827" s="16">
        <f t="shared" si="309"/>
        <v>42172.069606481484</v>
      </c>
      <c r="U3827">
        <f t="shared" si="31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7"/>
        <v>119</v>
      </c>
      <c r="P3828">
        <f t="shared" si="312"/>
        <v>27.5</v>
      </c>
      <c r="Q3828" s="10" t="s">
        <v>8309</v>
      </c>
      <c r="R3828" t="s">
        <v>8311</v>
      </c>
      <c r="S3828" s="16">
        <f t="shared" si="308"/>
        <v>42101.423541666663</v>
      </c>
      <c r="T3828" s="16">
        <f t="shared" si="309"/>
        <v>42131.423541666663</v>
      </c>
      <c r="U3828">
        <f t="shared" si="31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7"/>
        <v>153</v>
      </c>
      <c r="P3829">
        <f t="shared" si="312"/>
        <v>70.459999999999994</v>
      </c>
      <c r="Q3829" s="10" t="s">
        <v>8309</v>
      </c>
      <c r="R3829" t="s">
        <v>8311</v>
      </c>
      <c r="S3829" s="16">
        <f t="shared" si="308"/>
        <v>42034.928252314814</v>
      </c>
      <c r="T3829" s="16">
        <f t="shared" si="309"/>
        <v>42090</v>
      </c>
      <c r="U3829">
        <f t="shared" si="31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7"/>
        <v>100</v>
      </c>
      <c r="P3830">
        <f t="shared" si="312"/>
        <v>178.57</v>
      </c>
      <c r="Q3830" s="10" t="s">
        <v>8309</v>
      </c>
      <c r="R3830" t="s">
        <v>8311</v>
      </c>
      <c r="S3830" s="16">
        <f t="shared" si="308"/>
        <v>41944.527627314819</v>
      </c>
      <c r="T3830" s="16">
        <f t="shared" si="309"/>
        <v>42004.569293981483</v>
      </c>
      <c r="U3830">
        <f t="shared" si="31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7"/>
        <v>100</v>
      </c>
      <c r="P3831">
        <f t="shared" si="312"/>
        <v>62.63</v>
      </c>
      <c r="Q3831" s="10" t="s">
        <v>8309</v>
      </c>
      <c r="R3831" t="s">
        <v>8311</v>
      </c>
      <c r="S3831" s="16">
        <f t="shared" si="308"/>
        <v>42593.865405092598</v>
      </c>
      <c r="T3831" s="16">
        <f t="shared" si="309"/>
        <v>42613.865405092598</v>
      </c>
      <c r="U3831">
        <f t="shared" si="31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7"/>
        <v>225</v>
      </c>
      <c r="P3832">
        <f t="shared" si="312"/>
        <v>75</v>
      </c>
      <c r="Q3832" s="10" t="s">
        <v>8309</v>
      </c>
      <c r="R3832" t="s">
        <v>8311</v>
      </c>
      <c r="S3832" s="16">
        <f t="shared" si="308"/>
        <v>42503.740868055553</v>
      </c>
      <c r="T3832" s="16">
        <f t="shared" si="309"/>
        <v>42517.740868055553</v>
      </c>
      <c r="U3832">
        <f t="shared" si="31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7"/>
        <v>106</v>
      </c>
      <c r="P3833">
        <f t="shared" si="312"/>
        <v>58.9</v>
      </c>
      <c r="Q3833" s="10" t="s">
        <v>8309</v>
      </c>
      <c r="R3833" t="s">
        <v>8311</v>
      </c>
      <c r="S3833" s="16">
        <f t="shared" si="308"/>
        <v>41927.848900462966</v>
      </c>
      <c r="T3833" s="16">
        <f t="shared" si="309"/>
        <v>41948.890567129631</v>
      </c>
      <c r="U3833">
        <f t="shared" si="31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7"/>
        <v>105</v>
      </c>
      <c r="P3834">
        <f t="shared" si="312"/>
        <v>139.56</v>
      </c>
      <c r="Q3834" s="10" t="s">
        <v>8309</v>
      </c>
      <c r="R3834" t="s">
        <v>8311</v>
      </c>
      <c r="S3834" s="16">
        <f t="shared" si="308"/>
        <v>42375.114988425921</v>
      </c>
      <c r="T3834" s="16">
        <f t="shared" si="309"/>
        <v>42420.114988425921</v>
      </c>
      <c r="U3834">
        <f t="shared" si="31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7"/>
        <v>117</v>
      </c>
      <c r="P3835">
        <f t="shared" si="312"/>
        <v>70</v>
      </c>
      <c r="Q3835" s="10" t="s">
        <v>8309</v>
      </c>
      <c r="R3835" t="s">
        <v>8311</v>
      </c>
      <c r="S3835" s="16">
        <f t="shared" si="308"/>
        <v>41963.872361111105</v>
      </c>
      <c r="T3835" s="16">
        <f t="shared" si="309"/>
        <v>41974.797916666663</v>
      </c>
      <c r="U3835">
        <f t="shared" si="31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7"/>
        <v>109</v>
      </c>
      <c r="P3836">
        <f t="shared" si="312"/>
        <v>57.39</v>
      </c>
      <c r="Q3836" s="10" t="s">
        <v>8309</v>
      </c>
      <c r="R3836" t="s">
        <v>8311</v>
      </c>
      <c r="S3836" s="16">
        <f t="shared" si="308"/>
        <v>42143.445219907408</v>
      </c>
      <c r="T3836" s="16">
        <f t="shared" si="309"/>
        <v>42173.445219907408</v>
      </c>
      <c r="U3836">
        <f t="shared" si="31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7"/>
        <v>160</v>
      </c>
      <c r="P3837">
        <f t="shared" si="312"/>
        <v>40</v>
      </c>
      <c r="Q3837" s="10" t="s">
        <v>8309</v>
      </c>
      <c r="R3837" t="s">
        <v>8311</v>
      </c>
      <c r="S3837" s="16">
        <f t="shared" si="308"/>
        <v>42460.94222222222</v>
      </c>
      <c r="T3837" s="16">
        <f t="shared" si="309"/>
        <v>42481.94222222222</v>
      </c>
      <c r="U3837">
        <f t="shared" si="31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7"/>
        <v>113</v>
      </c>
      <c r="P3838">
        <f t="shared" si="312"/>
        <v>64.290000000000006</v>
      </c>
      <c r="Q3838" s="10" t="s">
        <v>8309</v>
      </c>
      <c r="R3838" t="s">
        <v>8311</v>
      </c>
      <c r="S3838" s="16">
        <f t="shared" si="308"/>
        <v>42553.926527777774</v>
      </c>
      <c r="T3838" s="16">
        <f t="shared" si="309"/>
        <v>42585.172916666663</v>
      </c>
      <c r="U3838">
        <f t="shared" si="31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7"/>
        <v>102</v>
      </c>
      <c r="P3839">
        <f t="shared" ref="P3839:P3864" si="313">IFERROR(ROUND(E3839/L3839,2),0)</f>
        <v>120.12</v>
      </c>
      <c r="Q3839" s="10" t="s">
        <v>8309</v>
      </c>
      <c r="R3839" t="s">
        <v>8311</v>
      </c>
      <c r="S3839" s="16">
        <f t="shared" si="308"/>
        <v>42152.765717592592</v>
      </c>
      <c r="T3839" s="16">
        <f t="shared" si="309"/>
        <v>42188.765717592592</v>
      </c>
      <c r="U3839">
        <f t="shared" si="31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7"/>
        <v>101</v>
      </c>
      <c r="P3840">
        <f t="shared" si="313"/>
        <v>1008.24</v>
      </c>
      <c r="Q3840" s="10" t="s">
        <v>8309</v>
      </c>
      <c r="R3840" t="s">
        <v>8311</v>
      </c>
      <c r="S3840" s="16">
        <f t="shared" si="308"/>
        <v>42116.710752314815</v>
      </c>
      <c r="T3840" s="16">
        <f t="shared" si="309"/>
        <v>42146.710752314815</v>
      </c>
      <c r="U3840">
        <f t="shared" si="31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7"/>
        <v>101</v>
      </c>
      <c r="P3841">
        <f t="shared" si="313"/>
        <v>63.28</v>
      </c>
      <c r="Q3841" s="10" t="s">
        <v>8309</v>
      </c>
      <c r="R3841" t="s">
        <v>8311</v>
      </c>
      <c r="S3841" s="16">
        <f t="shared" si="308"/>
        <v>42155.142638888887</v>
      </c>
      <c r="T3841" s="16">
        <f t="shared" si="309"/>
        <v>42215.142638888887</v>
      </c>
      <c r="U3841">
        <f t="shared" si="31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14">ROUND(E3842/D3842*100,0)</f>
        <v>6500</v>
      </c>
      <c r="P3842">
        <f t="shared" si="313"/>
        <v>21.67</v>
      </c>
      <c r="Q3842" s="10" t="s">
        <v>8309</v>
      </c>
      <c r="R3842" t="s">
        <v>8311</v>
      </c>
      <c r="S3842" s="16">
        <f t="shared" ref="S3842:S3905" si="315">(((J3842/60)/60)/24)+DATE(1970,1,1)</f>
        <v>42432.701724537037</v>
      </c>
      <c r="T3842" s="16">
        <f t="shared" ref="T3842:T3905" si="316">(((I3842/60)/60)/24)+DATE(1970,1,1)</f>
        <v>42457.660057870366</v>
      </c>
      <c r="U3842">
        <f t="shared" ref="U3842:U3905" si="317"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14"/>
        <v>9</v>
      </c>
      <c r="P3843">
        <f t="shared" si="313"/>
        <v>25.65</v>
      </c>
      <c r="Q3843" s="10" t="s">
        <v>8309</v>
      </c>
      <c r="R3843" t="s">
        <v>8311</v>
      </c>
      <c r="S3843" s="16">
        <f t="shared" si="315"/>
        <v>41780.785729166666</v>
      </c>
      <c r="T3843" s="16">
        <f t="shared" si="316"/>
        <v>41840.785729166666</v>
      </c>
      <c r="U3843">
        <f t="shared" si="317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4"/>
        <v>22</v>
      </c>
      <c r="P3844">
        <f t="shared" si="313"/>
        <v>47.7</v>
      </c>
      <c r="Q3844" s="10" t="s">
        <v>8309</v>
      </c>
      <c r="R3844" t="s">
        <v>8311</v>
      </c>
      <c r="S3844" s="16">
        <f t="shared" si="315"/>
        <v>41740.493657407409</v>
      </c>
      <c r="T3844" s="16">
        <f t="shared" si="316"/>
        <v>41770.493657407409</v>
      </c>
      <c r="U3844">
        <f t="shared" si="317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4"/>
        <v>21</v>
      </c>
      <c r="P3845">
        <f t="shared" si="313"/>
        <v>56.05</v>
      </c>
      <c r="Q3845" s="10" t="s">
        <v>8309</v>
      </c>
      <c r="R3845" t="s">
        <v>8311</v>
      </c>
      <c r="S3845" s="16">
        <f t="shared" si="315"/>
        <v>41766.072500000002</v>
      </c>
      <c r="T3845" s="16">
        <f t="shared" si="316"/>
        <v>41791.072500000002</v>
      </c>
      <c r="U3845">
        <f t="shared" si="317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4"/>
        <v>41</v>
      </c>
      <c r="P3846">
        <f t="shared" si="313"/>
        <v>81.319999999999993</v>
      </c>
      <c r="Q3846" s="10" t="s">
        <v>8309</v>
      </c>
      <c r="R3846" t="s">
        <v>8311</v>
      </c>
      <c r="S3846" s="16">
        <f t="shared" si="315"/>
        <v>41766.617291666669</v>
      </c>
      <c r="T3846" s="16">
        <f t="shared" si="316"/>
        <v>41793.290972222225</v>
      </c>
      <c r="U3846">
        <f t="shared" si="317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4"/>
        <v>2</v>
      </c>
      <c r="P3847">
        <f t="shared" si="313"/>
        <v>70.17</v>
      </c>
      <c r="Q3847" s="10" t="s">
        <v>8309</v>
      </c>
      <c r="R3847" t="s">
        <v>8311</v>
      </c>
      <c r="S3847" s="16">
        <f t="shared" si="315"/>
        <v>42248.627013888887</v>
      </c>
      <c r="T3847" s="16">
        <f t="shared" si="316"/>
        <v>42278.627013888887</v>
      </c>
      <c r="U3847">
        <f t="shared" si="317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4"/>
        <v>3</v>
      </c>
      <c r="P3848">
        <f t="shared" si="313"/>
        <v>23.63</v>
      </c>
      <c r="Q3848" s="10" t="s">
        <v>8309</v>
      </c>
      <c r="R3848" t="s">
        <v>8311</v>
      </c>
      <c r="S3848" s="16">
        <f t="shared" si="315"/>
        <v>41885.221550925926</v>
      </c>
      <c r="T3848" s="16">
        <f t="shared" si="316"/>
        <v>41916.290972222225</v>
      </c>
      <c r="U3848">
        <f t="shared" si="317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4"/>
        <v>16</v>
      </c>
      <c r="P3849">
        <f t="shared" si="313"/>
        <v>188.56</v>
      </c>
      <c r="Q3849" s="10" t="s">
        <v>8309</v>
      </c>
      <c r="R3849" t="s">
        <v>8311</v>
      </c>
      <c r="S3849" s="16">
        <f t="shared" si="315"/>
        <v>42159.224432870367</v>
      </c>
      <c r="T3849" s="16">
        <f t="shared" si="316"/>
        <v>42204.224432870367</v>
      </c>
      <c r="U3849">
        <f t="shared" si="317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4"/>
        <v>16</v>
      </c>
      <c r="P3850">
        <f t="shared" si="313"/>
        <v>49.51</v>
      </c>
      <c r="Q3850" s="10" t="s">
        <v>8309</v>
      </c>
      <c r="R3850" t="s">
        <v>8311</v>
      </c>
      <c r="S3850" s="16">
        <f t="shared" si="315"/>
        <v>42265.817002314812</v>
      </c>
      <c r="T3850" s="16">
        <f t="shared" si="316"/>
        <v>42295.817002314812</v>
      </c>
      <c r="U3850">
        <f t="shared" si="317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4"/>
        <v>7</v>
      </c>
      <c r="P3851">
        <f t="shared" si="313"/>
        <v>75.459999999999994</v>
      </c>
      <c r="Q3851" s="10" t="s">
        <v>8309</v>
      </c>
      <c r="R3851" t="s">
        <v>8311</v>
      </c>
      <c r="S3851" s="16">
        <f t="shared" si="315"/>
        <v>42136.767175925925</v>
      </c>
      <c r="T3851" s="16">
        <f t="shared" si="316"/>
        <v>42166.767175925925</v>
      </c>
      <c r="U3851">
        <f t="shared" si="317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4"/>
        <v>4</v>
      </c>
      <c r="P3852">
        <f t="shared" si="313"/>
        <v>9.5</v>
      </c>
      <c r="Q3852" s="10" t="s">
        <v>8309</v>
      </c>
      <c r="R3852" t="s">
        <v>8311</v>
      </c>
      <c r="S3852" s="16">
        <f t="shared" si="315"/>
        <v>41975.124340277776</v>
      </c>
      <c r="T3852" s="16">
        <f t="shared" si="316"/>
        <v>42005.124340277776</v>
      </c>
      <c r="U3852">
        <f t="shared" si="317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4"/>
        <v>34</v>
      </c>
      <c r="P3853">
        <f t="shared" si="313"/>
        <v>35.5</v>
      </c>
      <c r="Q3853" s="10" t="s">
        <v>8309</v>
      </c>
      <c r="R3853" t="s">
        <v>8311</v>
      </c>
      <c r="S3853" s="16">
        <f t="shared" si="315"/>
        <v>42172.439571759256</v>
      </c>
      <c r="T3853" s="16">
        <f t="shared" si="316"/>
        <v>42202.439571759256</v>
      </c>
      <c r="U3853">
        <f t="shared" si="317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4"/>
        <v>0</v>
      </c>
      <c r="P3854">
        <f t="shared" si="313"/>
        <v>10</v>
      </c>
      <c r="Q3854" s="10" t="s">
        <v>8309</v>
      </c>
      <c r="R3854" t="s">
        <v>8311</v>
      </c>
      <c r="S3854" s="16">
        <f t="shared" si="315"/>
        <v>42065.190694444449</v>
      </c>
      <c r="T3854" s="16">
        <f t="shared" si="316"/>
        <v>42090.149027777778</v>
      </c>
      <c r="U3854">
        <f t="shared" si="317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4"/>
        <v>0</v>
      </c>
      <c r="P3855">
        <f t="shared" si="313"/>
        <v>13</v>
      </c>
      <c r="Q3855" s="10" t="s">
        <v>8309</v>
      </c>
      <c r="R3855" t="s">
        <v>8311</v>
      </c>
      <c r="S3855" s="16">
        <f t="shared" si="315"/>
        <v>41848.84002314815</v>
      </c>
      <c r="T3855" s="16">
        <f t="shared" si="316"/>
        <v>41883.84002314815</v>
      </c>
      <c r="U3855">
        <f t="shared" si="317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4"/>
        <v>16</v>
      </c>
      <c r="P3856">
        <f t="shared" si="313"/>
        <v>89.4</v>
      </c>
      <c r="Q3856" s="10" t="s">
        <v>8309</v>
      </c>
      <c r="R3856" t="s">
        <v>8311</v>
      </c>
      <c r="S3856" s="16">
        <f t="shared" si="315"/>
        <v>42103.884930555556</v>
      </c>
      <c r="T3856" s="16">
        <f t="shared" si="316"/>
        <v>42133.884930555556</v>
      </c>
      <c r="U3856">
        <f t="shared" si="317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4"/>
        <v>3</v>
      </c>
      <c r="P3857">
        <f t="shared" si="313"/>
        <v>25</v>
      </c>
      <c r="Q3857" s="10" t="s">
        <v>8309</v>
      </c>
      <c r="R3857" t="s">
        <v>8311</v>
      </c>
      <c r="S3857" s="16">
        <f t="shared" si="315"/>
        <v>42059.970729166671</v>
      </c>
      <c r="T3857" s="16">
        <f t="shared" si="316"/>
        <v>42089.929062499999</v>
      </c>
      <c r="U3857">
        <f t="shared" si="317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4"/>
        <v>0</v>
      </c>
      <c r="P3858">
        <f t="shared" si="313"/>
        <v>1</v>
      </c>
      <c r="Q3858" s="10" t="s">
        <v>8309</v>
      </c>
      <c r="R3858" t="s">
        <v>8311</v>
      </c>
      <c r="S3858" s="16">
        <f t="shared" si="315"/>
        <v>42041.743090277778</v>
      </c>
      <c r="T3858" s="16">
        <f t="shared" si="316"/>
        <v>42071.701423611114</v>
      </c>
      <c r="U3858">
        <f t="shared" si="317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4"/>
        <v>5</v>
      </c>
      <c r="P3859">
        <f t="shared" si="313"/>
        <v>65</v>
      </c>
      <c r="Q3859" s="10" t="s">
        <v>8309</v>
      </c>
      <c r="R3859" t="s">
        <v>8311</v>
      </c>
      <c r="S3859" s="16">
        <f t="shared" si="315"/>
        <v>41829.73715277778</v>
      </c>
      <c r="T3859" s="16">
        <f t="shared" si="316"/>
        <v>41852.716666666667</v>
      </c>
      <c r="U3859">
        <f t="shared" si="317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4"/>
        <v>2</v>
      </c>
      <c r="P3860">
        <f t="shared" si="313"/>
        <v>10</v>
      </c>
      <c r="Q3860" s="10" t="s">
        <v>8309</v>
      </c>
      <c r="R3860" t="s">
        <v>8311</v>
      </c>
      <c r="S3860" s="16">
        <f t="shared" si="315"/>
        <v>42128.431064814817</v>
      </c>
      <c r="T3860" s="16">
        <f t="shared" si="316"/>
        <v>42146.875</v>
      </c>
      <c r="U3860">
        <f t="shared" si="317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4"/>
        <v>0</v>
      </c>
      <c r="P3861">
        <f t="shared" si="313"/>
        <v>1</v>
      </c>
      <c r="Q3861" s="10" t="s">
        <v>8309</v>
      </c>
      <c r="R3861" t="s">
        <v>8311</v>
      </c>
      <c r="S3861" s="16">
        <f t="shared" si="315"/>
        <v>41789.893599537041</v>
      </c>
      <c r="T3861" s="16">
        <f t="shared" si="316"/>
        <v>41815.875</v>
      </c>
      <c r="U3861">
        <f t="shared" si="317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4"/>
        <v>18</v>
      </c>
      <c r="P3862">
        <f t="shared" si="313"/>
        <v>81.540000000000006</v>
      </c>
      <c r="Q3862" s="10" t="s">
        <v>8309</v>
      </c>
      <c r="R3862" t="s">
        <v>8311</v>
      </c>
      <c r="S3862" s="16">
        <f t="shared" si="315"/>
        <v>41833.660995370366</v>
      </c>
      <c r="T3862" s="16">
        <f t="shared" si="316"/>
        <v>41863.660995370366</v>
      </c>
      <c r="U3862">
        <f t="shared" si="317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4"/>
        <v>5</v>
      </c>
      <c r="P3863">
        <f t="shared" si="313"/>
        <v>100</v>
      </c>
      <c r="Q3863" s="10" t="s">
        <v>8309</v>
      </c>
      <c r="R3863" t="s">
        <v>8311</v>
      </c>
      <c r="S3863" s="16">
        <f t="shared" si="315"/>
        <v>41914.590011574073</v>
      </c>
      <c r="T3863" s="16">
        <f t="shared" si="316"/>
        <v>41955.907638888893</v>
      </c>
      <c r="U3863">
        <f t="shared" si="317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4"/>
        <v>0</v>
      </c>
      <c r="P3864">
        <f t="shared" si="313"/>
        <v>1</v>
      </c>
      <c r="Q3864" s="10" t="s">
        <v>8309</v>
      </c>
      <c r="R3864" t="s">
        <v>8311</v>
      </c>
      <c r="S3864" s="16">
        <f t="shared" si="315"/>
        <v>42611.261064814811</v>
      </c>
      <c r="T3864" s="16">
        <f t="shared" si="316"/>
        <v>42625.707638888889</v>
      </c>
      <c r="U3864">
        <f t="shared" si="317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4"/>
        <v>0</v>
      </c>
      <c r="P3865" t="s">
        <v>8308</v>
      </c>
      <c r="Q3865" s="10" t="s">
        <v>8309</v>
      </c>
      <c r="R3865" t="s">
        <v>8311</v>
      </c>
      <c r="S3865" s="16">
        <f t="shared" si="315"/>
        <v>42253.633159722223</v>
      </c>
      <c r="T3865" s="16">
        <f t="shared" si="316"/>
        <v>42313.674826388888</v>
      </c>
      <c r="U3865">
        <f t="shared" si="317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4"/>
        <v>1</v>
      </c>
      <c r="P3866">
        <f t="shared" ref="P3866:P3873" si="318">IFERROR(ROUND(E3866/L3866,2),0)</f>
        <v>20</v>
      </c>
      <c r="Q3866" s="10" t="s">
        <v>8309</v>
      </c>
      <c r="R3866" t="s">
        <v>8311</v>
      </c>
      <c r="S3866" s="16">
        <f t="shared" si="315"/>
        <v>42295.891828703709</v>
      </c>
      <c r="T3866" s="16">
        <f t="shared" si="316"/>
        <v>42325.933495370366</v>
      </c>
      <c r="U3866">
        <f t="shared" si="317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4"/>
        <v>27</v>
      </c>
      <c r="P3867">
        <f t="shared" si="318"/>
        <v>46.43</v>
      </c>
      <c r="Q3867" s="10" t="s">
        <v>8309</v>
      </c>
      <c r="R3867" t="s">
        <v>8311</v>
      </c>
      <c r="S3867" s="16">
        <f t="shared" si="315"/>
        <v>41841.651597222226</v>
      </c>
      <c r="T3867" s="16">
        <f t="shared" si="316"/>
        <v>41881.229166666664</v>
      </c>
      <c r="U3867">
        <f t="shared" si="317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4"/>
        <v>1</v>
      </c>
      <c r="P3868">
        <f t="shared" si="318"/>
        <v>5.5</v>
      </c>
      <c r="Q3868" s="10" t="s">
        <v>8309</v>
      </c>
      <c r="R3868" t="s">
        <v>8311</v>
      </c>
      <c r="S3868" s="16">
        <f t="shared" si="315"/>
        <v>42402.947002314817</v>
      </c>
      <c r="T3868" s="16">
        <f t="shared" si="316"/>
        <v>42452.145138888889</v>
      </c>
      <c r="U3868">
        <f t="shared" si="317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4"/>
        <v>13</v>
      </c>
      <c r="P3869">
        <f t="shared" si="318"/>
        <v>50.2</v>
      </c>
      <c r="Q3869" s="10" t="s">
        <v>8309</v>
      </c>
      <c r="R3869" t="s">
        <v>8311</v>
      </c>
      <c r="S3869" s="16">
        <f t="shared" si="315"/>
        <v>42509.814108796301</v>
      </c>
      <c r="T3869" s="16">
        <f t="shared" si="316"/>
        <v>42539.814108796301</v>
      </c>
      <c r="U3869">
        <f t="shared" si="317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4"/>
        <v>0</v>
      </c>
      <c r="P3870">
        <f t="shared" si="318"/>
        <v>10</v>
      </c>
      <c r="Q3870" s="10" t="s">
        <v>8309</v>
      </c>
      <c r="R3870" t="s">
        <v>8312</v>
      </c>
      <c r="S3870" s="16">
        <f t="shared" si="315"/>
        <v>41865.659780092588</v>
      </c>
      <c r="T3870" s="16">
        <f t="shared" si="316"/>
        <v>41890.659780092588</v>
      </c>
      <c r="U3870">
        <f t="shared" si="317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4"/>
        <v>3</v>
      </c>
      <c r="P3871">
        <f t="shared" si="318"/>
        <v>30.13</v>
      </c>
      <c r="Q3871" s="10" t="s">
        <v>8309</v>
      </c>
      <c r="R3871" t="s">
        <v>8312</v>
      </c>
      <c r="S3871" s="16">
        <f t="shared" si="315"/>
        <v>42047.724444444444</v>
      </c>
      <c r="T3871" s="16">
        <f t="shared" si="316"/>
        <v>42077.132638888885</v>
      </c>
      <c r="U3871">
        <f t="shared" si="317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4"/>
        <v>15</v>
      </c>
      <c r="P3872">
        <f t="shared" si="318"/>
        <v>150</v>
      </c>
      <c r="Q3872" s="10" t="s">
        <v>8309</v>
      </c>
      <c r="R3872" t="s">
        <v>8312</v>
      </c>
      <c r="S3872" s="16">
        <f t="shared" si="315"/>
        <v>41793.17219907407</v>
      </c>
      <c r="T3872" s="16">
        <f t="shared" si="316"/>
        <v>41823.17219907407</v>
      </c>
      <c r="U3872">
        <f t="shared" si="317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4"/>
        <v>3</v>
      </c>
      <c r="P3873">
        <f t="shared" si="318"/>
        <v>13.33</v>
      </c>
      <c r="Q3873" s="10" t="s">
        <v>8309</v>
      </c>
      <c r="R3873" t="s">
        <v>8312</v>
      </c>
      <c r="S3873" s="16">
        <f t="shared" si="315"/>
        <v>42763.780671296292</v>
      </c>
      <c r="T3873" s="16">
        <f t="shared" si="316"/>
        <v>42823.739004629635</v>
      </c>
      <c r="U3873">
        <f t="shared" si="317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4"/>
        <v>0</v>
      </c>
      <c r="P3874" t="s">
        <v>8308</v>
      </c>
      <c r="Q3874" s="10" t="s">
        <v>8309</v>
      </c>
      <c r="R3874" t="s">
        <v>8312</v>
      </c>
      <c r="S3874" s="16">
        <f t="shared" si="315"/>
        <v>42180.145787037036</v>
      </c>
      <c r="T3874" s="16">
        <f t="shared" si="316"/>
        <v>42230.145787037036</v>
      </c>
      <c r="U3874">
        <f t="shared" si="317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4"/>
        <v>0</v>
      </c>
      <c r="P3875" t="s">
        <v>8308</v>
      </c>
      <c r="Q3875" s="10" t="s">
        <v>8309</v>
      </c>
      <c r="R3875" t="s">
        <v>8312</v>
      </c>
      <c r="S3875" s="16">
        <f t="shared" si="315"/>
        <v>42255.696006944447</v>
      </c>
      <c r="T3875" s="16">
        <f t="shared" si="316"/>
        <v>42285.696006944447</v>
      </c>
      <c r="U3875">
        <f t="shared" si="317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4"/>
        <v>0</v>
      </c>
      <c r="P3876" t="s">
        <v>8308</v>
      </c>
      <c r="Q3876" s="10" t="s">
        <v>8309</v>
      </c>
      <c r="R3876" t="s">
        <v>8312</v>
      </c>
      <c r="S3876" s="16">
        <f t="shared" si="315"/>
        <v>42007.016458333332</v>
      </c>
      <c r="T3876" s="16">
        <f t="shared" si="316"/>
        <v>42028.041666666672</v>
      </c>
      <c r="U3876">
        <f t="shared" si="317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4"/>
        <v>0</v>
      </c>
      <c r="P3877" t="s">
        <v>8308</v>
      </c>
      <c r="Q3877" s="10" t="s">
        <v>8309</v>
      </c>
      <c r="R3877" t="s">
        <v>8312</v>
      </c>
      <c r="S3877" s="16">
        <f t="shared" si="315"/>
        <v>42615.346817129626</v>
      </c>
      <c r="T3877" s="16">
        <f t="shared" si="316"/>
        <v>42616.416666666672</v>
      </c>
      <c r="U3877">
        <f t="shared" si="317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4"/>
        <v>53</v>
      </c>
      <c r="P3878">
        <f>IFERROR(ROUND(E3878/L3878,2),0)</f>
        <v>44.76</v>
      </c>
      <c r="Q3878" s="10" t="s">
        <v>8309</v>
      </c>
      <c r="R3878" t="s">
        <v>8312</v>
      </c>
      <c r="S3878" s="16">
        <f t="shared" si="315"/>
        <v>42372.624166666668</v>
      </c>
      <c r="T3878" s="16">
        <f t="shared" si="316"/>
        <v>42402.624166666668</v>
      </c>
      <c r="U3878">
        <f t="shared" si="317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4"/>
        <v>5</v>
      </c>
      <c r="P3879">
        <f>IFERROR(ROUND(E3879/L3879,2),0)</f>
        <v>88.64</v>
      </c>
      <c r="Q3879" s="10" t="s">
        <v>8309</v>
      </c>
      <c r="R3879" t="s">
        <v>8312</v>
      </c>
      <c r="S3879" s="16">
        <f t="shared" si="315"/>
        <v>42682.67768518519</v>
      </c>
      <c r="T3879" s="16">
        <f t="shared" si="316"/>
        <v>42712.67768518519</v>
      </c>
      <c r="U3879">
        <f t="shared" si="317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4"/>
        <v>0</v>
      </c>
      <c r="P3880">
        <f>IFERROR(ROUND(E3880/L3880,2),0)</f>
        <v>10</v>
      </c>
      <c r="Q3880" s="10" t="s">
        <v>8309</v>
      </c>
      <c r="R3880" t="s">
        <v>8312</v>
      </c>
      <c r="S3880" s="16">
        <f t="shared" si="315"/>
        <v>42154.818819444445</v>
      </c>
      <c r="T3880" s="16">
        <f t="shared" si="316"/>
        <v>42185.165972222225</v>
      </c>
      <c r="U3880">
        <f t="shared" si="317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4"/>
        <v>0</v>
      </c>
      <c r="P3881" t="s">
        <v>8308</v>
      </c>
      <c r="Q3881" s="10" t="s">
        <v>8309</v>
      </c>
      <c r="R3881" t="s">
        <v>8312</v>
      </c>
      <c r="S3881" s="16">
        <f t="shared" si="315"/>
        <v>41999.861064814817</v>
      </c>
      <c r="T3881" s="16">
        <f t="shared" si="316"/>
        <v>42029.861064814817</v>
      </c>
      <c r="U3881">
        <f t="shared" si="317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4"/>
        <v>13</v>
      </c>
      <c r="P3882">
        <f>IFERROR(ROUND(E3882/L3882,2),0)</f>
        <v>57.65</v>
      </c>
      <c r="Q3882" s="10" t="s">
        <v>8309</v>
      </c>
      <c r="R3882" t="s">
        <v>8312</v>
      </c>
      <c r="S3882" s="16">
        <f t="shared" si="315"/>
        <v>41815.815046296295</v>
      </c>
      <c r="T3882" s="16">
        <f t="shared" si="316"/>
        <v>41850.958333333336</v>
      </c>
      <c r="U3882">
        <f t="shared" si="317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4"/>
        <v>5</v>
      </c>
      <c r="P3883">
        <f>IFERROR(ROUND(E3883/L3883,2),0)</f>
        <v>25</v>
      </c>
      <c r="Q3883" s="10" t="s">
        <v>8309</v>
      </c>
      <c r="R3883" t="s">
        <v>8312</v>
      </c>
      <c r="S3883" s="16">
        <f t="shared" si="315"/>
        <v>42756.018506944441</v>
      </c>
      <c r="T3883" s="16">
        <f t="shared" si="316"/>
        <v>42786.018506944441</v>
      </c>
      <c r="U3883">
        <f t="shared" si="317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4"/>
        <v>0</v>
      </c>
      <c r="P3884" t="s">
        <v>8308</v>
      </c>
      <c r="Q3884" s="10" t="s">
        <v>8309</v>
      </c>
      <c r="R3884" t="s">
        <v>8312</v>
      </c>
      <c r="S3884" s="16">
        <f t="shared" si="315"/>
        <v>42373.983449074076</v>
      </c>
      <c r="T3884" s="16">
        <f t="shared" si="316"/>
        <v>42400.960416666669</v>
      </c>
      <c r="U3884">
        <f t="shared" si="317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4"/>
        <v>0</v>
      </c>
      <c r="P3885" t="s">
        <v>8308</v>
      </c>
      <c r="Q3885" s="10" t="s">
        <v>8309</v>
      </c>
      <c r="R3885" t="s">
        <v>8312</v>
      </c>
      <c r="S3885" s="16">
        <f t="shared" si="315"/>
        <v>41854.602650462963</v>
      </c>
      <c r="T3885" s="16">
        <f t="shared" si="316"/>
        <v>41884.602650462963</v>
      </c>
      <c r="U3885">
        <f t="shared" si="317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4"/>
        <v>0</v>
      </c>
      <c r="P3886" t="s">
        <v>8308</v>
      </c>
      <c r="Q3886" s="10" t="s">
        <v>8309</v>
      </c>
      <c r="R3886" t="s">
        <v>8312</v>
      </c>
      <c r="S3886" s="16">
        <f t="shared" si="315"/>
        <v>42065.791574074072</v>
      </c>
      <c r="T3886" s="16">
        <f t="shared" si="316"/>
        <v>42090.749907407408</v>
      </c>
      <c r="U3886">
        <f t="shared" si="317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4"/>
        <v>0</v>
      </c>
      <c r="P3887" t="s">
        <v>8308</v>
      </c>
      <c r="Q3887" s="10" t="s">
        <v>8309</v>
      </c>
      <c r="R3887" t="s">
        <v>8312</v>
      </c>
      <c r="S3887" s="16">
        <f t="shared" si="315"/>
        <v>42469.951284722221</v>
      </c>
      <c r="T3887" s="16">
        <f t="shared" si="316"/>
        <v>42499.951284722221</v>
      </c>
      <c r="U3887">
        <f t="shared" si="317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4"/>
        <v>0</v>
      </c>
      <c r="P3888" t="s">
        <v>8308</v>
      </c>
      <c r="Q3888" s="10" t="s">
        <v>8309</v>
      </c>
      <c r="R3888" t="s">
        <v>8312</v>
      </c>
      <c r="S3888" s="16">
        <f t="shared" si="315"/>
        <v>41954.228032407409</v>
      </c>
      <c r="T3888" s="16">
        <f t="shared" si="316"/>
        <v>41984.228032407409</v>
      </c>
      <c r="U3888">
        <f t="shared" si="317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4"/>
        <v>2</v>
      </c>
      <c r="P3889">
        <f>IFERROR(ROUND(E3889/L3889,2),0)</f>
        <v>17.5</v>
      </c>
      <c r="Q3889" s="10" t="s">
        <v>8309</v>
      </c>
      <c r="R3889" t="s">
        <v>8312</v>
      </c>
      <c r="S3889" s="16">
        <f t="shared" si="315"/>
        <v>42079.857974537037</v>
      </c>
      <c r="T3889" s="16">
        <f t="shared" si="316"/>
        <v>42125.916666666672</v>
      </c>
      <c r="U3889">
        <f t="shared" si="317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4"/>
        <v>27</v>
      </c>
      <c r="P3890">
        <f>IFERROR(ROUND(E3890/L3890,2),0)</f>
        <v>38.71</v>
      </c>
      <c r="Q3890" s="10" t="s">
        <v>8309</v>
      </c>
      <c r="R3890" t="s">
        <v>8311</v>
      </c>
      <c r="S3890" s="16">
        <f t="shared" si="315"/>
        <v>42762.545810185184</v>
      </c>
      <c r="T3890" s="16">
        <f t="shared" si="316"/>
        <v>42792.545810185184</v>
      </c>
      <c r="U3890">
        <f t="shared" si="317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4"/>
        <v>1</v>
      </c>
      <c r="P3891">
        <f>IFERROR(ROUND(E3891/L3891,2),0)</f>
        <v>13.11</v>
      </c>
      <c r="Q3891" s="10" t="s">
        <v>8309</v>
      </c>
      <c r="R3891" t="s">
        <v>8311</v>
      </c>
      <c r="S3891" s="16">
        <f t="shared" si="315"/>
        <v>41977.004976851851</v>
      </c>
      <c r="T3891" s="16">
        <f t="shared" si="316"/>
        <v>42008.976388888885</v>
      </c>
      <c r="U3891">
        <f t="shared" si="317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4"/>
        <v>17</v>
      </c>
      <c r="P3892">
        <f>IFERROR(ROUND(E3892/L3892,2),0)</f>
        <v>315.5</v>
      </c>
      <c r="Q3892" s="10" t="s">
        <v>8309</v>
      </c>
      <c r="R3892" t="s">
        <v>8311</v>
      </c>
      <c r="S3892" s="16">
        <f t="shared" si="315"/>
        <v>42171.758611111116</v>
      </c>
      <c r="T3892" s="16">
        <f t="shared" si="316"/>
        <v>42231.758611111116</v>
      </c>
      <c r="U3892">
        <f t="shared" si="317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4"/>
        <v>33</v>
      </c>
      <c r="P3893">
        <f>IFERROR(ROUND(E3893/L3893,2),0)</f>
        <v>37.14</v>
      </c>
      <c r="Q3893" s="10" t="s">
        <v>8309</v>
      </c>
      <c r="R3893" t="s">
        <v>8311</v>
      </c>
      <c r="S3893" s="16">
        <f t="shared" si="315"/>
        <v>42056.1324537037</v>
      </c>
      <c r="T3893" s="16">
        <f t="shared" si="316"/>
        <v>42086.207638888889</v>
      </c>
      <c r="U3893">
        <f t="shared" si="317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4"/>
        <v>0</v>
      </c>
      <c r="P3894" t="s">
        <v>8308</v>
      </c>
      <c r="Q3894" s="10" t="s">
        <v>8309</v>
      </c>
      <c r="R3894" t="s">
        <v>8311</v>
      </c>
      <c r="S3894" s="16">
        <f t="shared" si="315"/>
        <v>41867.652280092596</v>
      </c>
      <c r="T3894" s="16">
        <f t="shared" si="316"/>
        <v>41875.291666666664</v>
      </c>
      <c r="U3894">
        <f t="shared" si="317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4"/>
        <v>22</v>
      </c>
      <c r="P3895">
        <f t="shared" ref="P3895:P3904" si="319">IFERROR(ROUND(E3895/L3895,2),0)</f>
        <v>128.27000000000001</v>
      </c>
      <c r="Q3895" s="10" t="s">
        <v>8309</v>
      </c>
      <c r="R3895" t="s">
        <v>8311</v>
      </c>
      <c r="S3895" s="16">
        <f t="shared" si="315"/>
        <v>41779.657870370371</v>
      </c>
      <c r="T3895" s="16">
        <f t="shared" si="316"/>
        <v>41821.25</v>
      </c>
      <c r="U3895">
        <f t="shared" si="317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4"/>
        <v>3</v>
      </c>
      <c r="P3896">
        <f t="shared" si="319"/>
        <v>47.27</v>
      </c>
      <c r="Q3896" s="10" t="s">
        <v>8309</v>
      </c>
      <c r="R3896" t="s">
        <v>8311</v>
      </c>
      <c r="S3896" s="16">
        <f t="shared" si="315"/>
        <v>42679.958472222221</v>
      </c>
      <c r="T3896" s="16">
        <f t="shared" si="316"/>
        <v>42710.207638888889</v>
      </c>
      <c r="U3896">
        <f t="shared" si="317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4"/>
        <v>5</v>
      </c>
      <c r="P3897">
        <f t="shared" si="319"/>
        <v>50</v>
      </c>
      <c r="Q3897" s="10" t="s">
        <v>8309</v>
      </c>
      <c r="R3897" t="s">
        <v>8311</v>
      </c>
      <c r="S3897" s="16">
        <f t="shared" si="315"/>
        <v>42032.250208333338</v>
      </c>
      <c r="T3897" s="16">
        <f t="shared" si="316"/>
        <v>42063.250208333338</v>
      </c>
      <c r="U3897">
        <f t="shared" si="317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4"/>
        <v>11</v>
      </c>
      <c r="P3898">
        <f t="shared" si="319"/>
        <v>42.5</v>
      </c>
      <c r="Q3898" s="10" t="s">
        <v>8309</v>
      </c>
      <c r="R3898" t="s">
        <v>8311</v>
      </c>
      <c r="S3898" s="16">
        <f t="shared" si="315"/>
        <v>41793.191875000004</v>
      </c>
      <c r="T3898" s="16">
        <f t="shared" si="316"/>
        <v>41807.191875000004</v>
      </c>
      <c r="U3898">
        <f t="shared" si="317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4"/>
        <v>18</v>
      </c>
      <c r="P3899">
        <f t="shared" si="319"/>
        <v>44</v>
      </c>
      <c r="Q3899" s="10" t="s">
        <v>8309</v>
      </c>
      <c r="R3899" t="s">
        <v>8311</v>
      </c>
      <c r="S3899" s="16">
        <f t="shared" si="315"/>
        <v>41982.87364583333</v>
      </c>
      <c r="T3899" s="16">
        <f t="shared" si="316"/>
        <v>42012.87364583333</v>
      </c>
      <c r="U3899">
        <f t="shared" si="317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4"/>
        <v>33</v>
      </c>
      <c r="P3900">
        <f t="shared" si="319"/>
        <v>50.88</v>
      </c>
      <c r="Q3900" s="10" t="s">
        <v>8309</v>
      </c>
      <c r="R3900" t="s">
        <v>8311</v>
      </c>
      <c r="S3900" s="16">
        <f t="shared" si="315"/>
        <v>42193.482291666667</v>
      </c>
      <c r="T3900" s="16">
        <f t="shared" si="316"/>
        <v>42233.666666666672</v>
      </c>
      <c r="U3900">
        <f t="shared" si="317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4"/>
        <v>1</v>
      </c>
      <c r="P3901">
        <f t="shared" si="319"/>
        <v>62.5</v>
      </c>
      <c r="Q3901" s="10" t="s">
        <v>8309</v>
      </c>
      <c r="R3901" t="s">
        <v>8311</v>
      </c>
      <c r="S3901" s="16">
        <f t="shared" si="315"/>
        <v>41843.775011574071</v>
      </c>
      <c r="T3901" s="16">
        <f t="shared" si="316"/>
        <v>41863.775011574071</v>
      </c>
      <c r="U3901">
        <f t="shared" si="317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4"/>
        <v>5</v>
      </c>
      <c r="P3902">
        <f t="shared" si="319"/>
        <v>27</v>
      </c>
      <c r="Q3902" s="10" t="s">
        <v>8309</v>
      </c>
      <c r="R3902" t="s">
        <v>8311</v>
      </c>
      <c r="S3902" s="16">
        <f t="shared" si="315"/>
        <v>42136.092488425929</v>
      </c>
      <c r="T3902" s="16">
        <f t="shared" si="316"/>
        <v>42166.092488425929</v>
      </c>
      <c r="U3902">
        <f t="shared" si="317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4"/>
        <v>1</v>
      </c>
      <c r="P3903">
        <f t="shared" si="319"/>
        <v>25</v>
      </c>
      <c r="Q3903" s="10" t="s">
        <v>8309</v>
      </c>
      <c r="R3903" t="s">
        <v>8311</v>
      </c>
      <c r="S3903" s="16">
        <f t="shared" si="315"/>
        <v>42317.826377314821</v>
      </c>
      <c r="T3903" s="16">
        <f t="shared" si="316"/>
        <v>42357.826377314821</v>
      </c>
      <c r="U3903">
        <f t="shared" si="317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4"/>
        <v>49</v>
      </c>
      <c r="P3904">
        <f t="shared" si="319"/>
        <v>47.26</v>
      </c>
      <c r="Q3904" s="10" t="s">
        <v>8309</v>
      </c>
      <c r="R3904" t="s">
        <v>8311</v>
      </c>
      <c r="S3904" s="16">
        <f t="shared" si="315"/>
        <v>42663.468078703707</v>
      </c>
      <c r="T3904" s="16">
        <f t="shared" si="316"/>
        <v>42688.509745370371</v>
      </c>
      <c r="U3904">
        <f t="shared" si="317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4"/>
        <v>0</v>
      </c>
      <c r="P3905" t="s">
        <v>8308</v>
      </c>
      <c r="Q3905" s="10" t="s">
        <v>8309</v>
      </c>
      <c r="R3905" t="s">
        <v>8311</v>
      </c>
      <c r="S3905" s="16">
        <f t="shared" si="315"/>
        <v>42186.01116898148</v>
      </c>
      <c r="T3905" s="16">
        <f t="shared" si="316"/>
        <v>42230.818055555559</v>
      </c>
      <c r="U3905">
        <f t="shared" si="317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20">ROUND(E3906/D3906*100,0)</f>
        <v>0</v>
      </c>
      <c r="P3906">
        <f t="shared" ref="P3906:P3917" si="321">IFERROR(ROUND(E3906/L3906,2),0)</f>
        <v>1.5</v>
      </c>
      <c r="Q3906" s="10" t="s">
        <v>8309</v>
      </c>
      <c r="R3906" t="s">
        <v>8311</v>
      </c>
      <c r="S3906" s="16">
        <f t="shared" ref="S3906:S3969" si="322">(((J3906/60)/60)/24)+DATE(1970,1,1)</f>
        <v>42095.229166666672</v>
      </c>
      <c r="T3906" s="16">
        <f t="shared" ref="T3906:T3969" si="323">(((I3906/60)/60)/24)+DATE(1970,1,1)</f>
        <v>42109.211111111115</v>
      </c>
      <c r="U3906">
        <f t="shared" ref="U3906:U3969" si="324">YEAR(S3906)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20"/>
        <v>12</v>
      </c>
      <c r="P3907">
        <f t="shared" si="321"/>
        <v>24.71</v>
      </c>
      <c r="Q3907" s="10" t="s">
        <v>8309</v>
      </c>
      <c r="R3907" t="s">
        <v>8311</v>
      </c>
      <c r="S3907" s="16">
        <f t="shared" si="322"/>
        <v>42124.623877314814</v>
      </c>
      <c r="T3907" s="16">
        <f t="shared" si="323"/>
        <v>42166.958333333328</v>
      </c>
      <c r="U3907">
        <f t="shared" si="324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0"/>
        <v>67</v>
      </c>
      <c r="P3908">
        <f t="shared" si="321"/>
        <v>63.13</v>
      </c>
      <c r="Q3908" s="10" t="s">
        <v>8309</v>
      </c>
      <c r="R3908" t="s">
        <v>8311</v>
      </c>
      <c r="S3908" s="16">
        <f t="shared" si="322"/>
        <v>42143.917743055557</v>
      </c>
      <c r="T3908" s="16">
        <f t="shared" si="323"/>
        <v>42181.559027777781</v>
      </c>
      <c r="U3908">
        <f t="shared" si="324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0"/>
        <v>15</v>
      </c>
      <c r="P3909">
        <f t="shared" si="321"/>
        <v>38.25</v>
      </c>
      <c r="Q3909" s="10" t="s">
        <v>8309</v>
      </c>
      <c r="R3909" t="s">
        <v>8311</v>
      </c>
      <c r="S3909" s="16">
        <f t="shared" si="322"/>
        <v>41906.819513888891</v>
      </c>
      <c r="T3909" s="16">
        <f t="shared" si="323"/>
        <v>41938.838888888888</v>
      </c>
      <c r="U3909">
        <f t="shared" si="324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0"/>
        <v>9</v>
      </c>
      <c r="P3910">
        <f t="shared" si="321"/>
        <v>16.25</v>
      </c>
      <c r="Q3910" s="10" t="s">
        <v>8309</v>
      </c>
      <c r="R3910" t="s">
        <v>8311</v>
      </c>
      <c r="S3910" s="16">
        <f t="shared" si="322"/>
        <v>41834.135370370372</v>
      </c>
      <c r="T3910" s="16">
        <f t="shared" si="323"/>
        <v>41849.135370370372</v>
      </c>
      <c r="U3910">
        <f t="shared" si="324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0"/>
        <v>0</v>
      </c>
      <c r="P3911">
        <f t="shared" si="321"/>
        <v>33.75</v>
      </c>
      <c r="Q3911" s="10" t="s">
        <v>8309</v>
      </c>
      <c r="R3911" t="s">
        <v>8311</v>
      </c>
      <c r="S3911" s="16">
        <f t="shared" si="322"/>
        <v>41863.359282407408</v>
      </c>
      <c r="T3911" s="16">
        <f t="shared" si="323"/>
        <v>41893.359282407408</v>
      </c>
      <c r="U3911">
        <f t="shared" si="324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0"/>
        <v>3</v>
      </c>
      <c r="P3912">
        <f t="shared" si="321"/>
        <v>61.67</v>
      </c>
      <c r="Q3912" s="10" t="s">
        <v>8309</v>
      </c>
      <c r="R3912" t="s">
        <v>8311</v>
      </c>
      <c r="S3912" s="16">
        <f t="shared" si="322"/>
        <v>42224.756909722222</v>
      </c>
      <c r="T3912" s="16">
        <f t="shared" si="323"/>
        <v>42254.756909722222</v>
      </c>
      <c r="U3912">
        <f t="shared" si="324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0"/>
        <v>37</v>
      </c>
      <c r="P3913">
        <f t="shared" si="321"/>
        <v>83.14</v>
      </c>
      <c r="Q3913" s="10" t="s">
        <v>8309</v>
      </c>
      <c r="R3913" t="s">
        <v>8311</v>
      </c>
      <c r="S3913" s="16">
        <f t="shared" si="322"/>
        <v>41939.8122337963</v>
      </c>
      <c r="T3913" s="16">
        <f t="shared" si="323"/>
        <v>41969.853900462964</v>
      </c>
      <c r="U3913">
        <f t="shared" si="324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0"/>
        <v>0</v>
      </c>
      <c r="P3914">
        <f t="shared" si="321"/>
        <v>1</v>
      </c>
      <c r="Q3914" s="10" t="s">
        <v>8309</v>
      </c>
      <c r="R3914" t="s">
        <v>8311</v>
      </c>
      <c r="S3914" s="16">
        <f t="shared" si="322"/>
        <v>42059.270023148143</v>
      </c>
      <c r="T3914" s="16">
        <f t="shared" si="323"/>
        <v>42119.190972222219</v>
      </c>
      <c r="U3914">
        <f t="shared" si="324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0"/>
        <v>10</v>
      </c>
      <c r="P3915">
        <f t="shared" si="321"/>
        <v>142.86000000000001</v>
      </c>
      <c r="Q3915" s="10" t="s">
        <v>8309</v>
      </c>
      <c r="R3915" t="s">
        <v>8311</v>
      </c>
      <c r="S3915" s="16">
        <f t="shared" si="322"/>
        <v>42308.211215277777</v>
      </c>
      <c r="T3915" s="16">
        <f t="shared" si="323"/>
        <v>42338.252881944441</v>
      </c>
      <c r="U3915">
        <f t="shared" si="324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0"/>
        <v>36</v>
      </c>
      <c r="P3916">
        <f t="shared" si="321"/>
        <v>33.67</v>
      </c>
      <c r="Q3916" s="10" t="s">
        <v>8309</v>
      </c>
      <c r="R3916" t="s">
        <v>8311</v>
      </c>
      <c r="S3916" s="16">
        <f t="shared" si="322"/>
        <v>42114.818935185183</v>
      </c>
      <c r="T3916" s="16">
        <f t="shared" si="323"/>
        <v>42134.957638888889</v>
      </c>
      <c r="U3916">
        <f t="shared" si="324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0"/>
        <v>0</v>
      </c>
      <c r="P3917">
        <f t="shared" si="321"/>
        <v>5</v>
      </c>
      <c r="Q3917" s="10" t="s">
        <v>8309</v>
      </c>
      <c r="R3917" t="s">
        <v>8311</v>
      </c>
      <c r="S3917" s="16">
        <f t="shared" si="322"/>
        <v>42492.98505787037</v>
      </c>
      <c r="T3917" s="16">
        <f t="shared" si="323"/>
        <v>42522.98505787037</v>
      </c>
      <c r="U3917">
        <f t="shared" si="324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0"/>
        <v>0</v>
      </c>
      <c r="P3918" t="s">
        <v>8308</v>
      </c>
      <c r="Q3918" s="10" t="s">
        <v>8309</v>
      </c>
      <c r="R3918" t="s">
        <v>8311</v>
      </c>
      <c r="S3918" s="16">
        <f t="shared" si="322"/>
        <v>42494.471666666665</v>
      </c>
      <c r="T3918" s="16">
        <f t="shared" si="323"/>
        <v>42524.471666666665</v>
      </c>
      <c r="U3918">
        <f t="shared" si="324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0"/>
        <v>0</v>
      </c>
      <c r="P3919">
        <f>IFERROR(ROUND(E3919/L3919,2),0)</f>
        <v>10</v>
      </c>
      <c r="Q3919" s="10" t="s">
        <v>8309</v>
      </c>
      <c r="R3919" t="s">
        <v>8311</v>
      </c>
      <c r="S3919" s="16">
        <f t="shared" si="322"/>
        <v>41863.527326388888</v>
      </c>
      <c r="T3919" s="16">
        <f t="shared" si="323"/>
        <v>41893.527326388888</v>
      </c>
      <c r="U3919">
        <f t="shared" si="324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0"/>
        <v>0</v>
      </c>
      <c r="P3920">
        <f>IFERROR(ROUND(E3920/L3920,2),0)</f>
        <v>40</v>
      </c>
      <c r="Q3920" s="10" t="s">
        <v>8309</v>
      </c>
      <c r="R3920" t="s">
        <v>8311</v>
      </c>
      <c r="S3920" s="16">
        <f t="shared" si="322"/>
        <v>41843.664618055554</v>
      </c>
      <c r="T3920" s="16">
        <f t="shared" si="323"/>
        <v>41855.666666666664</v>
      </c>
      <c r="U3920">
        <f t="shared" si="324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0"/>
        <v>2</v>
      </c>
      <c r="P3921">
        <f>IFERROR(ROUND(E3921/L3921,2),0)</f>
        <v>30</v>
      </c>
      <c r="Q3921" s="10" t="s">
        <v>8309</v>
      </c>
      <c r="R3921" t="s">
        <v>8311</v>
      </c>
      <c r="S3921" s="16">
        <f t="shared" si="322"/>
        <v>42358.684872685189</v>
      </c>
      <c r="T3921" s="16">
        <f t="shared" si="323"/>
        <v>42387</v>
      </c>
      <c r="U3921">
        <f t="shared" si="324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0"/>
        <v>5</v>
      </c>
      <c r="P3922">
        <f>IFERROR(ROUND(E3922/L3922,2),0)</f>
        <v>45</v>
      </c>
      <c r="Q3922" s="10" t="s">
        <v>8309</v>
      </c>
      <c r="R3922" t="s">
        <v>8311</v>
      </c>
      <c r="S3922" s="16">
        <f t="shared" si="322"/>
        <v>42657.38726851852</v>
      </c>
      <c r="T3922" s="16">
        <f t="shared" si="323"/>
        <v>42687.428935185191</v>
      </c>
      <c r="U3922">
        <f t="shared" si="324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0"/>
        <v>0</v>
      </c>
      <c r="P3923" t="s">
        <v>8308</v>
      </c>
      <c r="Q3923" s="10" t="s">
        <v>8309</v>
      </c>
      <c r="R3923" t="s">
        <v>8311</v>
      </c>
      <c r="S3923" s="16">
        <f t="shared" si="322"/>
        <v>41926.542303240742</v>
      </c>
      <c r="T3923" s="16">
        <f t="shared" si="323"/>
        <v>41938.75</v>
      </c>
      <c r="U3923">
        <f t="shared" si="324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0"/>
        <v>8</v>
      </c>
      <c r="P3924">
        <f t="shared" ref="P3924:P3931" si="325">IFERROR(ROUND(E3924/L3924,2),0)</f>
        <v>10.17</v>
      </c>
      <c r="Q3924" s="10" t="s">
        <v>8309</v>
      </c>
      <c r="R3924" t="s">
        <v>8311</v>
      </c>
      <c r="S3924" s="16">
        <f t="shared" si="322"/>
        <v>42020.768634259264</v>
      </c>
      <c r="T3924" s="16">
        <f t="shared" si="323"/>
        <v>42065.958333333328</v>
      </c>
      <c r="U3924">
        <f t="shared" si="324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0"/>
        <v>12</v>
      </c>
      <c r="P3925">
        <f t="shared" si="325"/>
        <v>81.41</v>
      </c>
      <c r="Q3925" s="10" t="s">
        <v>8309</v>
      </c>
      <c r="R3925" t="s">
        <v>8311</v>
      </c>
      <c r="S3925" s="16">
        <f t="shared" si="322"/>
        <v>42075.979988425926</v>
      </c>
      <c r="T3925" s="16">
        <f t="shared" si="323"/>
        <v>42103.979988425926</v>
      </c>
      <c r="U3925">
        <f t="shared" si="324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0"/>
        <v>15</v>
      </c>
      <c r="P3926">
        <f t="shared" si="325"/>
        <v>57.25</v>
      </c>
      <c r="Q3926" s="10" t="s">
        <v>8309</v>
      </c>
      <c r="R3926" t="s">
        <v>8311</v>
      </c>
      <c r="S3926" s="16">
        <f t="shared" si="322"/>
        <v>41786.959745370368</v>
      </c>
      <c r="T3926" s="16">
        <f t="shared" si="323"/>
        <v>41816.959745370368</v>
      </c>
      <c r="U3926">
        <f t="shared" si="324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0"/>
        <v>10</v>
      </c>
      <c r="P3927">
        <f t="shared" si="325"/>
        <v>5</v>
      </c>
      <c r="Q3927" s="10" t="s">
        <v>8309</v>
      </c>
      <c r="R3927" t="s">
        <v>8311</v>
      </c>
      <c r="S3927" s="16">
        <f t="shared" si="322"/>
        <v>41820.870821759258</v>
      </c>
      <c r="T3927" s="16">
        <f t="shared" si="323"/>
        <v>41850.870821759258</v>
      </c>
      <c r="U3927">
        <f t="shared" si="324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0"/>
        <v>0</v>
      </c>
      <c r="P3928">
        <f t="shared" si="325"/>
        <v>15</v>
      </c>
      <c r="Q3928" s="10" t="s">
        <v>8309</v>
      </c>
      <c r="R3928" t="s">
        <v>8311</v>
      </c>
      <c r="S3928" s="16">
        <f t="shared" si="322"/>
        <v>41970.085046296299</v>
      </c>
      <c r="T3928" s="16">
        <f t="shared" si="323"/>
        <v>42000.085046296299</v>
      </c>
      <c r="U3928">
        <f t="shared" si="324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0"/>
        <v>1</v>
      </c>
      <c r="P3929">
        <f t="shared" si="325"/>
        <v>12.5</v>
      </c>
      <c r="Q3929" s="10" t="s">
        <v>8309</v>
      </c>
      <c r="R3929" t="s">
        <v>8311</v>
      </c>
      <c r="S3929" s="16">
        <f t="shared" si="322"/>
        <v>41830.267407407409</v>
      </c>
      <c r="T3929" s="16">
        <f t="shared" si="323"/>
        <v>41860.267407407409</v>
      </c>
      <c r="U3929">
        <f t="shared" si="324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0"/>
        <v>13</v>
      </c>
      <c r="P3930">
        <f t="shared" si="325"/>
        <v>93</v>
      </c>
      <c r="Q3930" s="10" t="s">
        <v>8309</v>
      </c>
      <c r="R3930" t="s">
        <v>8311</v>
      </c>
      <c r="S3930" s="16">
        <f t="shared" si="322"/>
        <v>42265.683182870373</v>
      </c>
      <c r="T3930" s="16">
        <f t="shared" si="323"/>
        <v>42293.207638888889</v>
      </c>
      <c r="U3930">
        <f t="shared" si="324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0"/>
        <v>2</v>
      </c>
      <c r="P3931">
        <f t="shared" si="325"/>
        <v>32.36</v>
      </c>
      <c r="Q3931" s="10" t="s">
        <v>8309</v>
      </c>
      <c r="R3931" t="s">
        <v>8311</v>
      </c>
      <c r="S3931" s="16">
        <f t="shared" si="322"/>
        <v>42601.827141203699</v>
      </c>
      <c r="T3931" s="16">
        <f t="shared" si="323"/>
        <v>42631.827141203699</v>
      </c>
      <c r="U3931">
        <f t="shared" si="324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0"/>
        <v>0</v>
      </c>
      <c r="P3932" t="s">
        <v>8308</v>
      </c>
      <c r="Q3932" s="10" t="s">
        <v>8309</v>
      </c>
      <c r="R3932" t="s">
        <v>8311</v>
      </c>
      <c r="S3932" s="16">
        <f t="shared" si="322"/>
        <v>42433.338749999995</v>
      </c>
      <c r="T3932" s="16">
        <f t="shared" si="323"/>
        <v>42461.25</v>
      </c>
      <c r="U3932">
        <f t="shared" si="324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0"/>
        <v>0</v>
      </c>
      <c r="P3933" t="s">
        <v>8308</v>
      </c>
      <c r="Q3933" s="10" t="s">
        <v>8309</v>
      </c>
      <c r="R3933" t="s">
        <v>8311</v>
      </c>
      <c r="S3933" s="16">
        <f t="shared" si="322"/>
        <v>42228.151701388888</v>
      </c>
      <c r="T3933" s="16">
        <f t="shared" si="323"/>
        <v>42253.151701388888</v>
      </c>
      <c r="U3933">
        <f t="shared" si="324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0"/>
        <v>0</v>
      </c>
      <c r="P3934">
        <f>IFERROR(ROUND(E3934/L3934,2),0)</f>
        <v>1</v>
      </c>
      <c r="Q3934" s="10" t="s">
        <v>8309</v>
      </c>
      <c r="R3934" t="s">
        <v>8311</v>
      </c>
      <c r="S3934" s="16">
        <f t="shared" si="322"/>
        <v>42415.168564814812</v>
      </c>
      <c r="T3934" s="16">
        <f t="shared" si="323"/>
        <v>42445.126898148148</v>
      </c>
      <c r="U3934">
        <f t="shared" si="324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0"/>
        <v>16</v>
      </c>
      <c r="P3935">
        <f>IFERROR(ROUND(E3935/L3935,2),0)</f>
        <v>91.83</v>
      </c>
      <c r="Q3935" s="10" t="s">
        <v>8309</v>
      </c>
      <c r="R3935" t="s">
        <v>8311</v>
      </c>
      <c r="S3935" s="16">
        <f t="shared" si="322"/>
        <v>42538.968310185184</v>
      </c>
      <c r="T3935" s="16">
        <f t="shared" si="323"/>
        <v>42568.029861111107</v>
      </c>
      <c r="U3935">
        <f t="shared" si="324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0"/>
        <v>11</v>
      </c>
      <c r="P3936">
        <f>IFERROR(ROUND(E3936/L3936,2),0)</f>
        <v>45.83</v>
      </c>
      <c r="Q3936" s="10" t="s">
        <v>8309</v>
      </c>
      <c r="R3936" t="s">
        <v>8311</v>
      </c>
      <c r="S3936" s="16">
        <f t="shared" si="322"/>
        <v>42233.671747685185</v>
      </c>
      <c r="T3936" s="16">
        <f t="shared" si="323"/>
        <v>42278.541666666672</v>
      </c>
      <c r="U3936">
        <f t="shared" si="324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0"/>
        <v>44</v>
      </c>
      <c r="P3937">
        <f>IFERROR(ROUND(E3937/L3937,2),0)</f>
        <v>57.17</v>
      </c>
      <c r="Q3937" s="10" t="s">
        <v>8309</v>
      </c>
      <c r="R3937" t="s">
        <v>8311</v>
      </c>
      <c r="S3937" s="16">
        <f t="shared" si="322"/>
        <v>42221.656782407401</v>
      </c>
      <c r="T3937" s="16">
        <f t="shared" si="323"/>
        <v>42281.656782407401</v>
      </c>
      <c r="U3937">
        <f t="shared" si="324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0"/>
        <v>0</v>
      </c>
      <c r="P3938" t="s">
        <v>8308</v>
      </c>
      <c r="Q3938" s="10" t="s">
        <v>8309</v>
      </c>
      <c r="R3938" t="s">
        <v>8311</v>
      </c>
      <c r="S3938" s="16">
        <f t="shared" si="322"/>
        <v>42675.262962962966</v>
      </c>
      <c r="T3938" s="16">
        <f t="shared" si="323"/>
        <v>42705.304629629631</v>
      </c>
      <c r="U3938">
        <f t="shared" si="324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0"/>
        <v>86</v>
      </c>
      <c r="P3939">
        <f>IFERROR(ROUND(E3939/L3939,2),0)</f>
        <v>248.5</v>
      </c>
      <c r="Q3939" s="10" t="s">
        <v>8309</v>
      </c>
      <c r="R3939" t="s">
        <v>8311</v>
      </c>
      <c r="S3939" s="16">
        <f t="shared" si="322"/>
        <v>42534.631481481483</v>
      </c>
      <c r="T3939" s="16">
        <f t="shared" si="323"/>
        <v>42562.631481481483</v>
      </c>
      <c r="U3939">
        <f t="shared" si="324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0"/>
        <v>12</v>
      </c>
      <c r="P3940">
        <f>IFERROR(ROUND(E3940/L3940,2),0)</f>
        <v>79.400000000000006</v>
      </c>
      <c r="Q3940" s="10" t="s">
        <v>8309</v>
      </c>
      <c r="R3940" t="s">
        <v>8311</v>
      </c>
      <c r="S3940" s="16">
        <f t="shared" si="322"/>
        <v>42151.905717592599</v>
      </c>
      <c r="T3940" s="16">
        <f t="shared" si="323"/>
        <v>42182.905717592599</v>
      </c>
      <c r="U3940">
        <f t="shared" si="324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0"/>
        <v>0</v>
      </c>
      <c r="P3941">
        <f>IFERROR(ROUND(E3941/L3941,2),0)</f>
        <v>5</v>
      </c>
      <c r="Q3941" s="10" t="s">
        <v>8309</v>
      </c>
      <c r="R3941" t="s">
        <v>8311</v>
      </c>
      <c r="S3941" s="16">
        <f t="shared" si="322"/>
        <v>41915.400219907409</v>
      </c>
      <c r="T3941" s="16">
        <f t="shared" si="323"/>
        <v>41919.1875</v>
      </c>
      <c r="U3941">
        <f t="shared" si="324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0"/>
        <v>0</v>
      </c>
      <c r="P3942">
        <f>IFERROR(ROUND(E3942/L3942,2),0)</f>
        <v>5.5</v>
      </c>
      <c r="Q3942" s="10" t="s">
        <v>8309</v>
      </c>
      <c r="R3942" t="s">
        <v>8311</v>
      </c>
      <c r="S3942" s="16">
        <f t="shared" si="322"/>
        <v>41961.492488425924</v>
      </c>
      <c r="T3942" s="16">
        <f t="shared" si="323"/>
        <v>42006.492488425924</v>
      </c>
      <c r="U3942">
        <f t="shared" si="324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0"/>
        <v>1</v>
      </c>
      <c r="P3943">
        <f>IFERROR(ROUND(E3943/L3943,2),0)</f>
        <v>25</v>
      </c>
      <c r="Q3943" s="10" t="s">
        <v>8309</v>
      </c>
      <c r="R3943" t="s">
        <v>8311</v>
      </c>
      <c r="S3943" s="16">
        <f t="shared" si="322"/>
        <v>41940.587233796294</v>
      </c>
      <c r="T3943" s="16">
        <f t="shared" si="323"/>
        <v>41968.041666666672</v>
      </c>
      <c r="U3943">
        <f t="shared" si="324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0"/>
        <v>0</v>
      </c>
      <c r="P3944" t="s">
        <v>8308</v>
      </c>
      <c r="Q3944" s="10" t="s">
        <v>8309</v>
      </c>
      <c r="R3944" t="s">
        <v>8311</v>
      </c>
      <c r="S3944" s="16">
        <f t="shared" si="322"/>
        <v>42111.904097222221</v>
      </c>
      <c r="T3944" s="16">
        <f t="shared" si="323"/>
        <v>42171.904097222221</v>
      </c>
      <c r="U3944">
        <f t="shared" si="324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0"/>
        <v>36</v>
      </c>
      <c r="P3945">
        <f>IFERROR(ROUND(E3945/L3945,2),0)</f>
        <v>137.08000000000001</v>
      </c>
      <c r="Q3945" s="10" t="s">
        <v>8309</v>
      </c>
      <c r="R3945" t="s">
        <v>8311</v>
      </c>
      <c r="S3945" s="16">
        <f t="shared" si="322"/>
        <v>42279.778564814813</v>
      </c>
      <c r="T3945" s="16">
        <f t="shared" si="323"/>
        <v>42310.701388888891</v>
      </c>
      <c r="U3945">
        <f t="shared" si="324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0"/>
        <v>0</v>
      </c>
      <c r="P3946" t="s">
        <v>8308</v>
      </c>
      <c r="Q3946" s="10" t="s">
        <v>8309</v>
      </c>
      <c r="R3946" t="s">
        <v>8311</v>
      </c>
      <c r="S3946" s="16">
        <f t="shared" si="322"/>
        <v>42213.662905092591</v>
      </c>
      <c r="T3946" s="16">
        <f t="shared" si="323"/>
        <v>42243.662905092591</v>
      </c>
      <c r="U3946">
        <f t="shared" si="324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0"/>
        <v>0</v>
      </c>
      <c r="P3947">
        <f>IFERROR(ROUND(E3947/L3947,2),0)</f>
        <v>5</v>
      </c>
      <c r="Q3947" s="10" t="s">
        <v>8309</v>
      </c>
      <c r="R3947" t="s">
        <v>8311</v>
      </c>
      <c r="S3947" s="16">
        <f t="shared" si="322"/>
        <v>42109.801712962959</v>
      </c>
      <c r="T3947" s="16">
        <f t="shared" si="323"/>
        <v>42139.801712962959</v>
      </c>
      <c r="U3947">
        <f t="shared" si="324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0"/>
        <v>3</v>
      </c>
      <c r="P3948">
        <f>IFERROR(ROUND(E3948/L3948,2),0)</f>
        <v>39</v>
      </c>
      <c r="Q3948" s="10" t="s">
        <v>8309</v>
      </c>
      <c r="R3948" t="s">
        <v>8311</v>
      </c>
      <c r="S3948" s="16">
        <f t="shared" si="322"/>
        <v>42031.833587962959</v>
      </c>
      <c r="T3948" s="16">
        <f t="shared" si="323"/>
        <v>42063.333333333328</v>
      </c>
      <c r="U3948">
        <f t="shared" si="324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0"/>
        <v>3</v>
      </c>
      <c r="P3949">
        <f>IFERROR(ROUND(E3949/L3949,2),0)</f>
        <v>50.5</v>
      </c>
      <c r="Q3949" s="10" t="s">
        <v>8309</v>
      </c>
      <c r="R3949" t="s">
        <v>8311</v>
      </c>
      <c r="S3949" s="16">
        <f t="shared" si="322"/>
        <v>42615.142870370371</v>
      </c>
      <c r="T3949" s="16">
        <f t="shared" si="323"/>
        <v>42645.142870370371</v>
      </c>
      <c r="U3949">
        <f t="shared" si="324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0"/>
        <v>0</v>
      </c>
      <c r="P3950" t="s">
        <v>8308</v>
      </c>
      <c r="Q3950" s="10" t="s">
        <v>8309</v>
      </c>
      <c r="R3950" t="s">
        <v>8311</v>
      </c>
      <c r="S3950" s="16">
        <f t="shared" si="322"/>
        <v>41829.325497685182</v>
      </c>
      <c r="T3950" s="16">
        <f t="shared" si="323"/>
        <v>41889.325497685182</v>
      </c>
      <c r="U3950">
        <f t="shared" si="324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0"/>
        <v>16</v>
      </c>
      <c r="P3951">
        <f>IFERROR(ROUND(E3951/L3951,2),0)</f>
        <v>49.28</v>
      </c>
      <c r="Q3951" s="10" t="s">
        <v>8309</v>
      </c>
      <c r="R3951" t="s">
        <v>8311</v>
      </c>
      <c r="S3951" s="16">
        <f t="shared" si="322"/>
        <v>42016.120613425926</v>
      </c>
      <c r="T3951" s="16">
        <f t="shared" si="323"/>
        <v>42046.120613425926</v>
      </c>
      <c r="U3951">
        <f t="shared" si="324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0"/>
        <v>1</v>
      </c>
      <c r="P3952">
        <f>IFERROR(ROUND(E3952/L3952,2),0)</f>
        <v>25</v>
      </c>
      <c r="Q3952" s="10" t="s">
        <v>8309</v>
      </c>
      <c r="R3952" t="s">
        <v>8311</v>
      </c>
      <c r="S3952" s="16">
        <f t="shared" si="322"/>
        <v>42439.702314814815</v>
      </c>
      <c r="T3952" s="16">
        <f t="shared" si="323"/>
        <v>42468.774305555555</v>
      </c>
      <c r="U3952">
        <f t="shared" si="324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0"/>
        <v>0</v>
      </c>
      <c r="P3953">
        <f>IFERROR(ROUND(E3953/L3953,2),0)</f>
        <v>1</v>
      </c>
      <c r="Q3953" s="10" t="s">
        <v>8309</v>
      </c>
      <c r="R3953" t="s">
        <v>8311</v>
      </c>
      <c r="S3953" s="16">
        <f t="shared" si="322"/>
        <v>42433.825717592597</v>
      </c>
      <c r="T3953" s="16">
        <f t="shared" si="323"/>
        <v>42493.784050925926</v>
      </c>
      <c r="U3953">
        <f t="shared" si="324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0"/>
        <v>0</v>
      </c>
      <c r="P3954">
        <f>IFERROR(ROUND(E3954/L3954,2),0)</f>
        <v>25</v>
      </c>
      <c r="Q3954" s="10" t="s">
        <v>8309</v>
      </c>
      <c r="R3954" t="s">
        <v>8311</v>
      </c>
      <c r="S3954" s="16">
        <f t="shared" si="322"/>
        <v>42243.790393518517</v>
      </c>
      <c r="T3954" s="16">
        <f t="shared" si="323"/>
        <v>42303.790393518517</v>
      </c>
      <c r="U3954">
        <f t="shared" si="324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0"/>
        <v>0</v>
      </c>
      <c r="P3955" t="s">
        <v>8308</v>
      </c>
      <c r="Q3955" s="10" t="s">
        <v>8309</v>
      </c>
      <c r="R3955" t="s">
        <v>8311</v>
      </c>
      <c r="S3955" s="16">
        <f t="shared" si="322"/>
        <v>42550.048449074078</v>
      </c>
      <c r="T3955" s="16">
        <f t="shared" si="323"/>
        <v>42580.978472222225</v>
      </c>
      <c r="U3955">
        <f t="shared" si="324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0"/>
        <v>0</v>
      </c>
      <c r="P3956" t="s">
        <v>8308</v>
      </c>
      <c r="Q3956" s="10" t="s">
        <v>8309</v>
      </c>
      <c r="R3956" t="s">
        <v>8311</v>
      </c>
      <c r="S3956" s="16">
        <f t="shared" si="322"/>
        <v>41774.651203703703</v>
      </c>
      <c r="T3956" s="16">
        <f t="shared" si="323"/>
        <v>41834.651203703703</v>
      </c>
      <c r="U3956">
        <f t="shared" si="324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0"/>
        <v>24</v>
      </c>
      <c r="P3957">
        <f>IFERROR(ROUND(E3957/L3957,2),0)</f>
        <v>53.13</v>
      </c>
      <c r="Q3957" s="10" t="s">
        <v>8309</v>
      </c>
      <c r="R3957" t="s">
        <v>8311</v>
      </c>
      <c r="S3957" s="16">
        <f t="shared" si="322"/>
        <v>42306.848854166667</v>
      </c>
      <c r="T3957" s="16">
        <f t="shared" si="323"/>
        <v>42336.890520833331</v>
      </c>
      <c r="U3957">
        <f t="shared" si="324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0"/>
        <v>0</v>
      </c>
      <c r="P3958" t="s">
        <v>8308</v>
      </c>
      <c r="Q3958" s="10" t="s">
        <v>8309</v>
      </c>
      <c r="R3958" t="s">
        <v>8311</v>
      </c>
      <c r="S3958" s="16">
        <f t="shared" si="322"/>
        <v>42457.932025462964</v>
      </c>
      <c r="T3958" s="16">
        <f t="shared" si="323"/>
        <v>42485.013888888891</v>
      </c>
      <c r="U3958">
        <f t="shared" si="324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0"/>
        <v>0</v>
      </c>
      <c r="P3959">
        <f t="shared" ref="P3959:P3964" si="326">IFERROR(ROUND(E3959/L3959,2),0)</f>
        <v>7</v>
      </c>
      <c r="Q3959" s="10" t="s">
        <v>8309</v>
      </c>
      <c r="R3959" t="s">
        <v>8311</v>
      </c>
      <c r="S3959" s="16">
        <f t="shared" si="322"/>
        <v>42513.976319444439</v>
      </c>
      <c r="T3959" s="16">
        <f t="shared" si="323"/>
        <v>42559.976319444439</v>
      </c>
      <c r="U3959">
        <f t="shared" si="324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0"/>
        <v>32</v>
      </c>
      <c r="P3960">
        <f t="shared" si="326"/>
        <v>40.06</v>
      </c>
      <c r="Q3960" s="10" t="s">
        <v>8309</v>
      </c>
      <c r="R3960" t="s">
        <v>8311</v>
      </c>
      <c r="S3960" s="16">
        <f t="shared" si="322"/>
        <v>41816.950370370374</v>
      </c>
      <c r="T3960" s="16">
        <f t="shared" si="323"/>
        <v>41853.583333333336</v>
      </c>
      <c r="U3960">
        <f t="shared" si="324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0"/>
        <v>24</v>
      </c>
      <c r="P3961">
        <f t="shared" si="326"/>
        <v>24.33</v>
      </c>
      <c r="Q3961" s="10" t="s">
        <v>8309</v>
      </c>
      <c r="R3961" t="s">
        <v>8311</v>
      </c>
      <c r="S3961" s="16">
        <f t="shared" si="322"/>
        <v>41880.788842592592</v>
      </c>
      <c r="T3961" s="16">
        <f t="shared" si="323"/>
        <v>41910.788842592592</v>
      </c>
      <c r="U3961">
        <f t="shared" si="324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0"/>
        <v>2</v>
      </c>
      <c r="P3962">
        <f t="shared" si="326"/>
        <v>11.25</v>
      </c>
      <c r="Q3962" s="10" t="s">
        <v>8309</v>
      </c>
      <c r="R3962" t="s">
        <v>8311</v>
      </c>
      <c r="S3962" s="16">
        <f t="shared" si="322"/>
        <v>42342.845555555556</v>
      </c>
      <c r="T3962" s="16">
        <f t="shared" si="323"/>
        <v>42372.845555555556</v>
      </c>
      <c r="U3962">
        <f t="shared" si="324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0"/>
        <v>0</v>
      </c>
      <c r="P3963">
        <f t="shared" si="326"/>
        <v>10.5</v>
      </c>
      <c r="Q3963" s="10" t="s">
        <v>8309</v>
      </c>
      <c r="R3963" t="s">
        <v>8311</v>
      </c>
      <c r="S3963" s="16">
        <f t="shared" si="322"/>
        <v>41745.891319444447</v>
      </c>
      <c r="T3963" s="16">
        <f t="shared" si="323"/>
        <v>41767.891319444447</v>
      </c>
      <c r="U3963">
        <f t="shared" si="324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0"/>
        <v>3</v>
      </c>
      <c r="P3964">
        <f t="shared" si="326"/>
        <v>15</v>
      </c>
      <c r="Q3964" s="10" t="s">
        <v>8309</v>
      </c>
      <c r="R3964" t="s">
        <v>8311</v>
      </c>
      <c r="S3964" s="16">
        <f t="shared" si="322"/>
        <v>42311.621458333335</v>
      </c>
      <c r="T3964" s="16">
        <f t="shared" si="323"/>
        <v>42336.621458333335</v>
      </c>
      <c r="U3964">
        <f t="shared" si="324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0"/>
        <v>0</v>
      </c>
      <c r="P3965" t="s">
        <v>8308</v>
      </c>
      <c r="Q3965" s="10" t="s">
        <v>8309</v>
      </c>
      <c r="R3965" t="s">
        <v>8311</v>
      </c>
      <c r="S3965" s="16">
        <f t="shared" si="322"/>
        <v>42296.154131944444</v>
      </c>
      <c r="T3965" s="16">
        <f t="shared" si="323"/>
        <v>42326.195798611108</v>
      </c>
      <c r="U3965">
        <f t="shared" si="324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0"/>
        <v>6</v>
      </c>
      <c r="P3966">
        <f t="shared" ref="P3966:P3976" si="327">IFERROR(ROUND(E3966/L3966,2),0)</f>
        <v>42</v>
      </c>
      <c r="Q3966" s="10" t="s">
        <v>8309</v>
      </c>
      <c r="R3966" t="s">
        <v>8311</v>
      </c>
      <c r="S3966" s="16">
        <f t="shared" si="322"/>
        <v>42053.722060185188</v>
      </c>
      <c r="T3966" s="16">
        <f t="shared" si="323"/>
        <v>42113.680393518516</v>
      </c>
      <c r="U3966">
        <f t="shared" si="324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0"/>
        <v>14</v>
      </c>
      <c r="P3967">
        <f t="shared" si="327"/>
        <v>71.25</v>
      </c>
      <c r="Q3967" s="10" t="s">
        <v>8309</v>
      </c>
      <c r="R3967" t="s">
        <v>8311</v>
      </c>
      <c r="S3967" s="16">
        <f t="shared" si="322"/>
        <v>42414.235879629632</v>
      </c>
      <c r="T3967" s="16">
        <f t="shared" si="323"/>
        <v>42474.194212962961</v>
      </c>
      <c r="U3967">
        <f t="shared" si="324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0"/>
        <v>1</v>
      </c>
      <c r="P3968">
        <f t="shared" si="327"/>
        <v>22.5</v>
      </c>
      <c r="Q3968" s="10" t="s">
        <v>8309</v>
      </c>
      <c r="R3968" t="s">
        <v>8311</v>
      </c>
      <c r="S3968" s="16">
        <f t="shared" si="322"/>
        <v>41801.711550925924</v>
      </c>
      <c r="T3968" s="16">
        <f t="shared" si="323"/>
        <v>41844.124305555553</v>
      </c>
      <c r="U3968">
        <f t="shared" si="324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0"/>
        <v>24</v>
      </c>
      <c r="P3969">
        <f t="shared" si="327"/>
        <v>41</v>
      </c>
      <c r="Q3969" s="10" t="s">
        <v>8309</v>
      </c>
      <c r="R3969" t="s">
        <v>8311</v>
      </c>
      <c r="S3969" s="16">
        <f t="shared" si="322"/>
        <v>42770.290590277778</v>
      </c>
      <c r="T3969" s="16">
        <f t="shared" si="323"/>
        <v>42800.290590277778</v>
      </c>
      <c r="U3969">
        <f t="shared" si="324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8">ROUND(E3970/D3970*100,0)</f>
        <v>11</v>
      </c>
      <c r="P3970">
        <f t="shared" si="327"/>
        <v>47.91</v>
      </c>
      <c r="Q3970" s="10" t="s">
        <v>8309</v>
      </c>
      <c r="R3970" t="s">
        <v>8311</v>
      </c>
      <c r="S3970" s="16">
        <f t="shared" ref="S3970:S4033" si="329">(((J3970/60)/60)/24)+DATE(1970,1,1)</f>
        <v>42452.815659722226</v>
      </c>
      <c r="T3970" s="16">
        <f t="shared" ref="T3970:T4033" si="330">(((I3970/60)/60)/24)+DATE(1970,1,1)</f>
        <v>42512.815659722226</v>
      </c>
      <c r="U3970">
        <f t="shared" ref="U3970:U4033" si="331">YEAR(S3970)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8"/>
        <v>7</v>
      </c>
      <c r="P3971">
        <f t="shared" si="327"/>
        <v>35.17</v>
      </c>
      <c r="Q3971" s="10" t="s">
        <v>8309</v>
      </c>
      <c r="R3971" t="s">
        <v>8311</v>
      </c>
      <c r="S3971" s="16">
        <f t="shared" si="329"/>
        <v>42601.854699074072</v>
      </c>
      <c r="T3971" s="16">
        <f t="shared" si="330"/>
        <v>42611.163194444445</v>
      </c>
      <c r="U3971">
        <f t="shared" si="331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8"/>
        <v>0</v>
      </c>
      <c r="P3972">
        <f t="shared" si="327"/>
        <v>5.5</v>
      </c>
      <c r="Q3972" s="10" t="s">
        <v>8309</v>
      </c>
      <c r="R3972" t="s">
        <v>8311</v>
      </c>
      <c r="S3972" s="16">
        <f t="shared" si="329"/>
        <v>42447.863553240735</v>
      </c>
      <c r="T3972" s="16">
        <f t="shared" si="330"/>
        <v>42477.863553240735</v>
      </c>
      <c r="U3972">
        <f t="shared" si="331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8"/>
        <v>1</v>
      </c>
      <c r="P3973">
        <f t="shared" si="327"/>
        <v>22.67</v>
      </c>
      <c r="Q3973" s="10" t="s">
        <v>8309</v>
      </c>
      <c r="R3973" t="s">
        <v>8311</v>
      </c>
      <c r="S3973" s="16">
        <f t="shared" si="329"/>
        <v>41811.536180555559</v>
      </c>
      <c r="T3973" s="16">
        <f t="shared" si="330"/>
        <v>41841.536180555559</v>
      </c>
      <c r="U3973">
        <f t="shared" si="331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8"/>
        <v>21</v>
      </c>
      <c r="P3974">
        <f t="shared" si="327"/>
        <v>26.38</v>
      </c>
      <c r="Q3974" s="10" t="s">
        <v>8309</v>
      </c>
      <c r="R3974" t="s">
        <v>8311</v>
      </c>
      <c r="S3974" s="16">
        <f t="shared" si="329"/>
        <v>41981.067523148144</v>
      </c>
      <c r="T3974" s="16">
        <f t="shared" si="330"/>
        <v>42041.067523148144</v>
      </c>
      <c r="U3974">
        <f t="shared" si="331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8"/>
        <v>78</v>
      </c>
      <c r="P3975">
        <f t="shared" si="327"/>
        <v>105.54</v>
      </c>
      <c r="Q3975" s="10" t="s">
        <v>8309</v>
      </c>
      <c r="R3975" t="s">
        <v>8311</v>
      </c>
      <c r="S3975" s="16">
        <f t="shared" si="329"/>
        <v>42469.68414351852</v>
      </c>
      <c r="T3975" s="16">
        <f t="shared" si="330"/>
        <v>42499.166666666672</v>
      </c>
      <c r="U3975">
        <f t="shared" si="331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8"/>
        <v>32</v>
      </c>
      <c r="P3976">
        <f t="shared" si="327"/>
        <v>29.09</v>
      </c>
      <c r="Q3976" s="10" t="s">
        <v>8309</v>
      </c>
      <c r="R3976" t="s">
        <v>8311</v>
      </c>
      <c r="S3976" s="16">
        <f t="shared" si="329"/>
        <v>42493.546851851846</v>
      </c>
      <c r="T3976" s="16">
        <f t="shared" si="330"/>
        <v>42523.546851851846</v>
      </c>
      <c r="U3976">
        <f t="shared" si="331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8"/>
        <v>0</v>
      </c>
      <c r="P3977" t="s">
        <v>8308</v>
      </c>
      <c r="Q3977" s="10" t="s">
        <v>8309</v>
      </c>
      <c r="R3977" t="s">
        <v>8311</v>
      </c>
      <c r="S3977" s="16">
        <f t="shared" si="329"/>
        <v>42534.866875</v>
      </c>
      <c r="T3977" s="16">
        <f t="shared" si="330"/>
        <v>42564.866875</v>
      </c>
      <c r="U3977">
        <f t="shared" si="331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8"/>
        <v>48</v>
      </c>
      <c r="P3978">
        <f t="shared" ref="P3978:P3990" si="332">IFERROR(ROUND(E3978/L3978,2),0)</f>
        <v>62</v>
      </c>
      <c r="Q3978" s="10" t="s">
        <v>8309</v>
      </c>
      <c r="R3978" t="s">
        <v>8311</v>
      </c>
      <c r="S3978" s="16">
        <f t="shared" si="329"/>
        <v>41830.858344907407</v>
      </c>
      <c r="T3978" s="16">
        <f t="shared" si="330"/>
        <v>41852.291666666664</v>
      </c>
      <c r="U3978">
        <f t="shared" si="331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8"/>
        <v>1</v>
      </c>
      <c r="P3979">
        <f t="shared" si="332"/>
        <v>217.5</v>
      </c>
      <c r="Q3979" s="10" t="s">
        <v>8309</v>
      </c>
      <c r="R3979" t="s">
        <v>8311</v>
      </c>
      <c r="S3979" s="16">
        <f t="shared" si="329"/>
        <v>42543.788564814815</v>
      </c>
      <c r="T3979" s="16">
        <f t="shared" si="330"/>
        <v>42573.788564814815</v>
      </c>
      <c r="U3979">
        <f t="shared" si="331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8"/>
        <v>11</v>
      </c>
      <c r="P3980">
        <f t="shared" si="332"/>
        <v>26.75</v>
      </c>
      <c r="Q3980" s="10" t="s">
        <v>8309</v>
      </c>
      <c r="R3980" t="s">
        <v>8311</v>
      </c>
      <c r="S3980" s="16">
        <f t="shared" si="329"/>
        <v>41975.642974537041</v>
      </c>
      <c r="T3980" s="16">
        <f t="shared" si="330"/>
        <v>42035.642974537041</v>
      </c>
      <c r="U3980">
        <f t="shared" si="331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8"/>
        <v>2</v>
      </c>
      <c r="P3981">
        <f t="shared" si="332"/>
        <v>18.329999999999998</v>
      </c>
      <c r="Q3981" s="10" t="s">
        <v>8309</v>
      </c>
      <c r="R3981" t="s">
        <v>8311</v>
      </c>
      <c r="S3981" s="16">
        <f t="shared" si="329"/>
        <v>42069.903437500005</v>
      </c>
      <c r="T3981" s="16">
        <f t="shared" si="330"/>
        <v>42092.833333333328</v>
      </c>
      <c r="U3981">
        <f t="shared" si="331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8"/>
        <v>18</v>
      </c>
      <c r="P3982">
        <f t="shared" si="332"/>
        <v>64.290000000000006</v>
      </c>
      <c r="Q3982" s="10" t="s">
        <v>8309</v>
      </c>
      <c r="R3982" t="s">
        <v>8311</v>
      </c>
      <c r="S3982" s="16">
        <f t="shared" si="329"/>
        <v>41795.598923611113</v>
      </c>
      <c r="T3982" s="16">
        <f t="shared" si="330"/>
        <v>41825.598923611113</v>
      </c>
      <c r="U3982">
        <f t="shared" si="331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8"/>
        <v>4</v>
      </c>
      <c r="P3983">
        <f t="shared" si="332"/>
        <v>175</v>
      </c>
      <c r="Q3983" s="10" t="s">
        <v>8309</v>
      </c>
      <c r="R3983" t="s">
        <v>8311</v>
      </c>
      <c r="S3983" s="16">
        <f t="shared" si="329"/>
        <v>42508.179965277777</v>
      </c>
      <c r="T3983" s="16">
        <f t="shared" si="330"/>
        <v>42568.179965277777</v>
      </c>
      <c r="U3983">
        <f t="shared" si="331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8"/>
        <v>20</v>
      </c>
      <c r="P3984">
        <f t="shared" si="332"/>
        <v>34</v>
      </c>
      <c r="Q3984" s="10" t="s">
        <v>8309</v>
      </c>
      <c r="R3984" t="s">
        <v>8311</v>
      </c>
      <c r="S3984" s="16">
        <f t="shared" si="329"/>
        <v>42132.809953703705</v>
      </c>
      <c r="T3984" s="16">
        <f t="shared" si="330"/>
        <v>42192.809953703705</v>
      </c>
      <c r="U3984">
        <f t="shared" si="331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8"/>
        <v>35</v>
      </c>
      <c r="P3985">
        <f t="shared" si="332"/>
        <v>84.28</v>
      </c>
      <c r="Q3985" s="10" t="s">
        <v>8309</v>
      </c>
      <c r="R3985" t="s">
        <v>8311</v>
      </c>
      <c r="S3985" s="16">
        <f t="shared" si="329"/>
        <v>41747.86986111111</v>
      </c>
      <c r="T3985" s="16">
        <f t="shared" si="330"/>
        <v>41779.290972222225</v>
      </c>
      <c r="U3985">
        <f t="shared" si="331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8"/>
        <v>6</v>
      </c>
      <c r="P3986">
        <f t="shared" si="332"/>
        <v>9.5</v>
      </c>
      <c r="Q3986" s="10" t="s">
        <v>8309</v>
      </c>
      <c r="R3986" t="s">
        <v>8311</v>
      </c>
      <c r="S3986" s="16">
        <f t="shared" si="329"/>
        <v>41920.963472222218</v>
      </c>
      <c r="T3986" s="16">
        <f t="shared" si="330"/>
        <v>41951</v>
      </c>
      <c r="U3986">
        <f t="shared" si="331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8"/>
        <v>32</v>
      </c>
      <c r="P3987">
        <f t="shared" si="332"/>
        <v>33.74</v>
      </c>
      <c r="Q3987" s="10" t="s">
        <v>8309</v>
      </c>
      <c r="R3987" t="s">
        <v>8311</v>
      </c>
      <c r="S3987" s="16">
        <f t="shared" si="329"/>
        <v>42399.707407407404</v>
      </c>
      <c r="T3987" s="16">
        <f t="shared" si="330"/>
        <v>42420.878472222219</v>
      </c>
      <c r="U3987">
        <f t="shared" si="331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8"/>
        <v>10</v>
      </c>
      <c r="P3988">
        <f t="shared" si="332"/>
        <v>37.54</v>
      </c>
      <c r="Q3988" s="10" t="s">
        <v>8309</v>
      </c>
      <c r="R3988" t="s">
        <v>8311</v>
      </c>
      <c r="S3988" s="16">
        <f t="shared" si="329"/>
        <v>42467.548541666663</v>
      </c>
      <c r="T3988" s="16">
        <f t="shared" si="330"/>
        <v>42496.544444444444</v>
      </c>
      <c r="U3988">
        <f t="shared" si="331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8"/>
        <v>38</v>
      </c>
      <c r="P3989">
        <f t="shared" si="332"/>
        <v>11.62</v>
      </c>
      <c r="Q3989" s="10" t="s">
        <v>8309</v>
      </c>
      <c r="R3989" t="s">
        <v>8311</v>
      </c>
      <c r="S3989" s="16">
        <f t="shared" si="329"/>
        <v>41765.92465277778</v>
      </c>
      <c r="T3989" s="16">
        <f t="shared" si="330"/>
        <v>41775.92465277778</v>
      </c>
      <c r="U3989">
        <f t="shared" si="331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8"/>
        <v>2</v>
      </c>
      <c r="P3990">
        <f t="shared" si="332"/>
        <v>8</v>
      </c>
      <c r="Q3990" s="10" t="s">
        <v>8309</v>
      </c>
      <c r="R3990" t="s">
        <v>8311</v>
      </c>
      <c r="S3990" s="16">
        <f t="shared" si="329"/>
        <v>42230.08116898148</v>
      </c>
      <c r="T3990" s="16">
        <f t="shared" si="330"/>
        <v>42245.08116898148</v>
      </c>
      <c r="U3990">
        <f t="shared" si="331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8"/>
        <v>0</v>
      </c>
      <c r="P3991" t="s">
        <v>8308</v>
      </c>
      <c r="Q3991" s="10" t="s">
        <v>8309</v>
      </c>
      <c r="R3991" t="s">
        <v>8311</v>
      </c>
      <c r="S3991" s="16">
        <f t="shared" si="329"/>
        <v>42286.749780092592</v>
      </c>
      <c r="T3991" s="16">
        <f t="shared" si="330"/>
        <v>42316.791446759264</v>
      </c>
      <c r="U3991">
        <f t="shared" si="331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8"/>
        <v>4</v>
      </c>
      <c r="P3992">
        <f t="shared" ref="P3992:P3998" si="333">IFERROR(ROUND(E3992/L3992,2),0)</f>
        <v>23</v>
      </c>
      <c r="Q3992" s="10" t="s">
        <v>8309</v>
      </c>
      <c r="R3992" t="s">
        <v>8311</v>
      </c>
      <c r="S3992" s="16">
        <f t="shared" si="329"/>
        <v>42401.672372685185</v>
      </c>
      <c r="T3992" s="16">
        <f t="shared" si="330"/>
        <v>42431.672372685185</v>
      </c>
      <c r="U3992">
        <f t="shared" si="331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8"/>
        <v>20</v>
      </c>
      <c r="P3993">
        <f t="shared" si="333"/>
        <v>100</v>
      </c>
      <c r="Q3993" s="10" t="s">
        <v>8309</v>
      </c>
      <c r="R3993" t="s">
        <v>8311</v>
      </c>
      <c r="S3993" s="16">
        <f t="shared" si="329"/>
        <v>42125.644467592589</v>
      </c>
      <c r="T3993" s="16">
        <f t="shared" si="330"/>
        <v>42155.644467592589</v>
      </c>
      <c r="U3993">
        <f t="shared" si="331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8"/>
        <v>5</v>
      </c>
      <c r="P3994">
        <f t="shared" si="333"/>
        <v>60.11</v>
      </c>
      <c r="Q3994" s="10" t="s">
        <v>8309</v>
      </c>
      <c r="R3994" t="s">
        <v>8311</v>
      </c>
      <c r="S3994" s="16">
        <f t="shared" si="329"/>
        <v>42289.94049768518</v>
      </c>
      <c r="T3994" s="16">
        <f t="shared" si="330"/>
        <v>42349.982164351852</v>
      </c>
      <c r="U3994">
        <f t="shared" si="331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8"/>
        <v>0</v>
      </c>
      <c r="P3995">
        <f t="shared" si="333"/>
        <v>3</v>
      </c>
      <c r="Q3995" s="10" t="s">
        <v>8309</v>
      </c>
      <c r="R3995" t="s">
        <v>8311</v>
      </c>
      <c r="S3995" s="16">
        <f t="shared" si="329"/>
        <v>42107.864722222221</v>
      </c>
      <c r="T3995" s="16">
        <f t="shared" si="330"/>
        <v>42137.864722222221</v>
      </c>
      <c r="U3995">
        <f t="shared" si="331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8"/>
        <v>0</v>
      </c>
      <c r="P3996">
        <f t="shared" si="333"/>
        <v>5</v>
      </c>
      <c r="Q3996" s="10" t="s">
        <v>8309</v>
      </c>
      <c r="R3996" t="s">
        <v>8311</v>
      </c>
      <c r="S3996" s="16">
        <f t="shared" si="329"/>
        <v>41809.389930555553</v>
      </c>
      <c r="T3996" s="16">
        <f t="shared" si="330"/>
        <v>41839.389930555553</v>
      </c>
      <c r="U3996">
        <f t="shared" si="331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8"/>
        <v>35</v>
      </c>
      <c r="P3997">
        <f t="shared" si="333"/>
        <v>17.5</v>
      </c>
      <c r="Q3997" s="10" t="s">
        <v>8309</v>
      </c>
      <c r="R3997" t="s">
        <v>8311</v>
      </c>
      <c r="S3997" s="16">
        <f t="shared" si="329"/>
        <v>42019.683761574073</v>
      </c>
      <c r="T3997" s="16">
        <f t="shared" si="330"/>
        <v>42049.477083333331</v>
      </c>
      <c r="U3997">
        <f t="shared" si="331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8"/>
        <v>17</v>
      </c>
      <c r="P3998">
        <f t="shared" si="333"/>
        <v>29.24</v>
      </c>
      <c r="Q3998" s="10" t="s">
        <v>8309</v>
      </c>
      <c r="R3998" t="s">
        <v>8311</v>
      </c>
      <c r="S3998" s="16">
        <f t="shared" si="329"/>
        <v>41950.26694444444</v>
      </c>
      <c r="T3998" s="16">
        <f t="shared" si="330"/>
        <v>41963.669444444444</v>
      </c>
      <c r="U3998">
        <f t="shared" si="331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8"/>
        <v>0</v>
      </c>
      <c r="P3999" t="s">
        <v>8308</v>
      </c>
      <c r="Q3999" s="10" t="s">
        <v>8309</v>
      </c>
      <c r="R3999" t="s">
        <v>8311</v>
      </c>
      <c r="S3999" s="16">
        <f t="shared" si="329"/>
        <v>42069.391446759255</v>
      </c>
      <c r="T3999" s="16">
        <f t="shared" si="330"/>
        <v>42099.349780092598</v>
      </c>
      <c r="U3999">
        <f t="shared" si="331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8"/>
        <v>57</v>
      </c>
      <c r="P4000">
        <f t="shared" ref="P4000:P4013" si="334">IFERROR(ROUND(E4000/L4000,2),0)</f>
        <v>59.58</v>
      </c>
      <c r="Q4000" s="10" t="s">
        <v>8309</v>
      </c>
      <c r="R4000" t="s">
        <v>8311</v>
      </c>
      <c r="S4000" s="16">
        <f t="shared" si="329"/>
        <v>42061.963263888887</v>
      </c>
      <c r="T4000" s="16">
        <f t="shared" si="330"/>
        <v>42091.921597222223</v>
      </c>
      <c r="U4000">
        <f t="shared" si="331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8"/>
        <v>17</v>
      </c>
      <c r="P4001">
        <f t="shared" si="334"/>
        <v>82.57</v>
      </c>
      <c r="Q4001" s="10" t="s">
        <v>8309</v>
      </c>
      <c r="R4001" t="s">
        <v>8311</v>
      </c>
      <c r="S4001" s="16">
        <f t="shared" si="329"/>
        <v>41842.828680555554</v>
      </c>
      <c r="T4001" s="16">
        <f t="shared" si="330"/>
        <v>41882.827650462961</v>
      </c>
      <c r="U4001">
        <f t="shared" si="331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8"/>
        <v>0</v>
      </c>
      <c r="P4002">
        <f t="shared" si="334"/>
        <v>10</v>
      </c>
      <c r="Q4002" s="10" t="s">
        <v>8309</v>
      </c>
      <c r="R4002" t="s">
        <v>8311</v>
      </c>
      <c r="S4002" s="16">
        <f t="shared" si="329"/>
        <v>42437.64534722222</v>
      </c>
      <c r="T4002" s="16">
        <f t="shared" si="330"/>
        <v>42497.603680555556</v>
      </c>
      <c r="U4002">
        <f t="shared" si="331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8"/>
        <v>38</v>
      </c>
      <c r="P4003">
        <f t="shared" si="334"/>
        <v>32.36</v>
      </c>
      <c r="Q4003" s="10" t="s">
        <v>8309</v>
      </c>
      <c r="R4003" t="s">
        <v>8311</v>
      </c>
      <c r="S4003" s="16">
        <f t="shared" si="329"/>
        <v>42775.964212962965</v>
      </c>
      <c r="T4003" s="16">
        <f t="shared" si="330"/>
        <v>42795.791666666672</v>
      </c>
      <c r="U4003">
        <f t="shared" si="331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8"/>
        <v>2</v>
      </c>
      <c r="P4004">
        <f t="shared" si="334"/>
        <v>5.75</v>
      </c>
      <c r="Q4004" s="10" t="s">
        <v>8309</v>
      </c>
      <c r="R4004" t="s">
        <v>8311</v>
      </c>
      <c r="S4004" s="16">
        <f t="shared" si="329"/>
        <v>41879.043530092589</v>
      </c>
      <c r="T4004" s="16">
        <f t="shared" si="330"/>
        <v>41909.043530092589</v>
      </c>
      <c r="U4004">
        <f t="shared" si="331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8"/>
        <v>10</v>
      </c>
      <c r="P4005">
        <f t="shared" si="334"/>
        <v>100.5</v>
      </c>
      <c r="Q4005" s="10" t="s">
        <v>8309</v>
      </c>
      <c r="R4005" t="s">
        <v>8311</v>
      </c>
      <c r="S4005" s="16">
        <f t="shared" si="329"/>
        <v>42020.587349537032</v>
      </c>
      <c r="T4005" s="16">
        <f t="shared" si="330"/>
        <v>42050.587349537032</v>
      </c>
      <c r="U4005">
        <f t="shared" si="331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8"/>
        <v>0</v>
      </c>
      <c r="P4006">
        <f t="shared" si="334"/>
        <v>1</v>
      </c>
      <c r="Q4006" s="10" t="s">
        <v>8309</v>
      </c>
      <c r="R4006" t="s">
        <v>8311</v>
      </c>
      <c r="S4006" s="16">
        <f t="shared" si="329"/>
        <v>41890.16269675926</v>
      </c>
      <c r="T4006" s="16">
        <f t="shared" si="330"/>
        <v>41920.16269675926</v>
      </c>
      <c r="U4006">
        <f t="shared" si="331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8"/>
        <v>1</v>
      </c>
      <c r="P4007">
        <f t="shared" si="334"/>
        <v>20</v>
      </c>
      <c r="Q4007" s="10" t="s">
        <v>8309</v>
      </c>
      <c r="R4007" t="s">
        <v>8311</v>
      </c>
      <c r="S4007" s="16">
        <f t="shared" si="329"/>
        <v>41872.807696759257</v>
      </c>
      <c r="T4007" s="16">
        <f t="shared" si="330"/>
        <v>41932.807696759257</v>
      </c>
      <c r="U4007">
        <f t="shared" si="331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8"/>
        <v>0</v>
      </c>
      <c r="P4008">
        <f t="shared" si="334"/>
        <v>2</v>
      </c>
      <c r="Q4008" s="10" t="s">
        <v>8309</v>
      </c>
      <c r="R4008" t="s">
        <v>8311</v>
      </c>
      <c r="S4008" s="16">
        <f t="shared" si="329"/>
        <v>42391.772997685184</v>
      </c>
      <c r="T4008" s="16">
        <f t="shared" si="330"/>
        <v>42416.772997685184</v>
      </c>
      <c r="U4008">
        <f t="shared" si="331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8"/>
        <v>0</v>
      </c>
      <c r="P4009">
        <f t="shared" si="334"/>
        <v>5</v>
      </c>
      <c r="Q4009" s="10" t="s">
        <v>8309</v>
      </c>
      <c r="R4009" t="s">
        <v>8311</v>
      </c>
      <c r="S4009" s="16">
        <f t="shared" si="329"/>
        <v>41848.772928240738</v>
      </c>
      <c r="T4009" s="16">
        <f t="shared" si="330"/>
        <v>41877.686111111114</v>
      </c>
      <c r="U4009">
        <f t="shared" si="331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8"/>
        <v>6</v>
      </c>
      <c r="P4010">
        <f t="shared" si="334"/>
        <v>15</v>
      </c>
      <c r="Q4010" s="10" t="s">
        <v>8309</v>
      </c>
      <c r="R4010" t="s">
        <v>8311</v>
      </c>
      <c r="S4010" s="16">
        <f t="shared" si="329"/>
        <v>42177.964201388888</v>
      </c>
      <c r="T4010" s="16">
        <f t="shared" si="330"/>
        <v>42207.964201388888</v>
      </c>
      <c r="U4010">
        <f t="shared" si="331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8"/>
        <v>4</v>
      </c>
      <c r="P4011">
        <f t="shared" si="334"/>
        <v>25</v>
      </c>
      <c r="Q4011" s="10" t="s">
        <v>8309</v>
      </c>
      <c r="R4011" t="s">
        <v>8311</v>
      </c>
      <c r="S4011" s="16">
        <f t="shared" si="329"/>
        <v>41851.700925925928</v>
      </c>
      <c r="T4011" s="16">
        <f t="shared" si="330"/>
        <v>41891.700925925928</v>
      </c>
      <c r="U4011">
        <f t="shared" si="331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8"/>
        <v>24</v>
      </c>
      <c r="P4012">
        <f t="shared" si="334"/>
        <v>45.84</v>
      </c>
      <c r="Q4012" s="10" t="s">
        <v>8309</v>
      </c>
      <c r="R4012" t="s">
        <v>8311</v>
      </c>
      <c r="S4012" s="16">
        <f t="shared" si="329"/>
        <v>41921.770439814813</v>
      </c>
      <c r="T4012" s="16">
        <f t="shared" si="330"/>
        <v>41938.770439814813</v>
      </c>
      <c r="U4012">
        <f t="shared" si="331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8"/>
        <v>8</v>
      </c>
      <c r="P4013">
        <f t="shared" si="334"/>
        <v>4.75</v>
      </c>
      <c r="Q4013" s="10" t="s">
        <v>8309</v>
      </c>
      <c r="R4013" t="s">
        <v>8311</v>
      </c>
      <c r="S4013" s="16">
        <f t="shared" si="329"/>
        <v>42002.54488425926</v>
      </c>
      <c r="T4013" s="16">
        <f t="shared" si="330"/>
        <v>42032.54488425926</v>
      </c>
      <c r="U4013">
        <f t="shared" si="331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8"/>
        <v>0</v>
      </c>
      <c r="P4014" t="s">
        <v>8308</v>
      </c>
      <c r="Q4014" s="10" t="s">
        <v>8309</v>
      </c>
      <c r="R4014" t="s">
        <v>8311</v>
      </c>
      <c r="S4014" s="16">
        <f t="shared" si="329"/>
        <v>42096.544548611113</v>
      </c>
      <c r="T4014" s="16">
        <f t="shared" si="330"/>
        <v>42126.544548611113</v>
      </c>
      <c r="U4014">
        <f t="shared" si="331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8"/>
        <v>1</v>
      </c>
      <c r="P4015">
        <f>IFERROR(ROUND(E4015/L4015,2),0)</f>
        <v>13</v>
      </c>
      <c r="Q4015" s="10" t="s">
        <v>8309</v>
      </c>
      <c r="R4015" t="s">
        <v>8311</v>
      </c>
      <c r="S4015" s="16">
        <f t="shared" si="329"/>
        <v>42021.301192129627</v>
      </c>
      <c r="T4015" s="16">
        <f t="shared" si="330"/>
        <v>42051.301192129627</v>
      </c>
      <c r="U4015">
        <f t="shared" si="331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8"/>
        <v>0</v>
      </c>
      <c r="P4016" t="s">
        <v>8308</v>
      </c>
      <c r="Q4016" s="10" t="s">
        <v>8309</v>
      </c>
      <c r="R4016" t="s">
        <v>8311</v>
      </c>
      <c r="S4016" s="16">
        <f t="shared" si="329"/>
        <v>42419.246168981481</v>
      </c>
      <c r="T4016" s="16">
        <f t="shared" si="330"/>
        <v>42434.246168981481</v>
      </c>
      <c r="U4016">
        <f t="shared" si="331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8"/>
        <v>0</v>
      </c>
      <c r="P4017">
        <f t="shared" ref="P4017:P4024" si="335">IFERROR(ROUND(E4017/L4017,2),0)</f>
        <v>1</v>
      </c>
      <c r="Q4017" s="10" t="s">
        <v>8309</v>
      </c>
      <c r="R4017" t="s">
        <v>8311</v>
      </c>
      <c r="S4017" s="16">
        <f t="shared" si="329"/>
        <v>42174.780821759254</v>
      </c>
      <c r="T4017" s="16">
        <f t="shared" si="330"/>
        <v>42204.780821759254</v>
      </c>
      <c r="U4017">
        <f t="shared" si="331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8"/>
        <v>14</v>
      </c>
      <c r="P4018">
        <f t="shared" si="335"/>
        <v>10</v>
      </c>
      <c r="Q4018" s="10" t="s">
        <v>8309</v>
      </c>
      <c r="R4018" t="s">
        <v>8311</v>
      </c>
      <c r="S4018" s="16">
        <f t="shared" si="329"/>
        <v>41869.872685185182</v>
      </c>
      <c r="T4018" s="16">
        <f t="shared" si="330"/>
        <v>41899.872685185182</v>
      </c>
      <c r="U4018">
        <f t="shared" si="331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8"/>
        <v>1</v>
      </c>
      <c r="P4019">
        <f t="shared" si="335"/>
        <v>52.5</v>
      </c>
      <c r="Q4019" s="10" t="s">
        <v>8309</v>
      </c>
      <c r="R4019" t="s">
        <v>8311</v>
      </c>
      <c r="S4019" s="16">
        <f t="shared" si="329"/>
        <v>41856.672152777777</v>
      </c>
      <c r="T4019" s="16">
        <f t="shared" si="330"/>
        <v>41886.672152777777</v>
      </c>
      <c r="U4019">
        <f t="shared" si="331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8"/>
        <v>9</v>
      </c>
      <c r="P4020">
        <f t="shared" si="335"/>
        <v>32.5</v>
      </c>
      <c r="Q4020" s="10" t="s">
        <v>8309</v>
      </c>
      <c r="R4020" t="s">
        <v>8311</v>
      </c>
      <c r="S4020" s="16">
        <f t="shared" si="329"/>
        <v>42620.91097222222</v>
      </c>
      <c r="T4020" s="16">
        <f t="shared" si="330"/>
        <v>42650.91097222222</v>
      </c>
      <c r="U4020">
        <f t="shared" si="331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8"/>
        <v>1</v>
      </c>
      <c r="P4021">
        <f t="shared" si="335"/>
        <v>7.25</v>
      </c>
      <c r="Q4021" s="10" t="s">
        <v>8309</v>
      </c>
      <c r="R4021" t="s">
        <v>8311</v>
      </c>
      <c r="S4021" s="16">
        <f t="shared" si="329"/>
        <v>42417.675879629634</v>
      </c>
      <c r="T4021" s="16">
        <f t="shared" si="330"/>
        <v>42475.686111111107</v>
      </c>
      <c r="U4021">
        <f t="shared" si="331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8"/>
        <v>17</v>
      </c>
      <c r="P4022">
        <f t="shared" si="335"/>
        <v>33.33</v>
      </c>
      <c r="Q4022" s="10" t="s">
        <v>8309</v>
      </c>
      <c r="R4022" t="s">
        <v>8311</v>
      </c>
      <c r="S4022" s="16">
        <f t="shared" si="329"/>
        <v>42057.190960648149</v>
      </c>
      <c r="T4022" s="16">
        <f t="shared" si="330"/>
        <v>42087.149293981478</v>
      </c>
      <c r="U4022">
        <f t="shared" si="331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8"/>
        <v>1</v>
      </c>
      <c r="P4023">
        <f t="shared" si="335"/>
        <v>62.5</v>
      </c>
      <c r="Q4023" s="10" t="s">
        <v>8309</v>
      </c>
      <c r="R4023" t="s">
        <v>8311</v>
      </c>
      <c r="S4023" s="16">
        <f t="shared" si="329"/>
        <v>41878.911550925928</v>
      </c>
      <c r="T4023" s="16">
        <f t="shared" si="330"/>
        <v>41938.911550925928</v>
      </c>
      <c r="U4023">
        <f t="shared" si="331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8"/>
        <v>70</v>
      </c>
      <c r="P4024">
        <f t="shared" si="335"/>
        <v>63.56</v>
      </c>
      <c r="Q4024" s="10" t="s">
        <v>8309</v>
      </c>
      <c r="R4024" t="s">
        <v>8311</v>
      </c>
      <c r="S4024" s="16">
        <f t="shared" si="329"/>
        <v>41990.584108796291</v>
      </c>
      <c r="T4024" s="16">
        <f t="shared" si="330"/>
        <v>42036.120833333334</v>
      </c>
      <c r="U4024">
        <f t="shared" si="331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8"/>
        <v>0</v>
      </c>
      <c r="P4025" t="s">
        <v>8308</v>
      </c>
      <c r="Q4025" s="10" t="s">
        <v>8309</v>
      </c>
      <c r="R4025" t="s">
        <v>8311</v>
      </c>
      <c r="S4025" s="16">
        <f t="shared" si="329"/>
        <v>42408.999571759254</v>
      </c>
      <c r="T4025" s="16">
        <f t="shared" si="330"/>
        <v>42453.957905092597</v>
      </c>
      <c r="U4025">
        <f t="shared" si="331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8"/>
        <v>1</v>
      </c>
      <c r="P4026">
        <f>IFERROR(ROUND(E4026/L4026,2),0)</f>
        <v>10</v>
      </c>
      <c r="Q4026" s="10" t="s">
        <v>8309</v>
      </c>
      <c r="R4026" t="s">
        <v>8311</v>
      </c>
      <c r="S4026" s="16">
        <f t="shared" si="329"/>
        <v>42217.670104166667</v>
      </c>
      <c r="T4026" s="16">
        <f t="shared" si="330"/>
        <v>42247.670104166667</v>
      </c>
      <c r="U4026">
        <f t="shared" si="331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8"/>
        <v>5</v>
      </c>
      <c r="P4027">
        <f>IFERROR(ROUND(E4027/L4027,2),0)</f>
        <v>62.5</v>
      </c>
      <c r="Q4027" s="10" t="s">
        <v>8309</v>
      </c>
      <c r="R4027" t="s">
        <v>8311</v>
      </c>
      <c r="S4027" s="16">
        <f t="shared" si="329"/>
        <v>42151.237685185188</v>
      </c>
      <c r="T4027" s="16">
        <f t="shared" si="330"/>
        <v>42211.237685185188</v>
      </c>
      <c r="U4027">
        <f t="shared" si="331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8"/>
        <v>0</v>
      </c>
      <c r="P4028" t="s">
        <v>8308</v>
      </c>
      <c r="Q4028" s="10" t="s">
        <v>8309</v>
      </c>
      <c r="R4028" t="s">
        <v>8311</v>
      </c>
      <c r="S4028" s="16">
        <f t="shared" si="329"/>
        <v>42282.655543981484</v>
      </c>
      <c r="T4028" s="16">
        <f t="shared" si="330"/>
        <v>42342.697210648148</v>
      </c>
      <c r="U4028">
        <f t="shared" si="331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8"/>
        <v>7</v>
      </c>
      <c r="P4029">
        <f>IFERROR(ROUND(E4029/L4029,2),0)</f>
        <v>30.71</v>
      </c>
      <c r="Q4029" s="10" t="s">
        <v>8309</v>
      </c>
      <c r="R4029" t="s">
        <v>8311</v>
      </c>
      <c r="S4029" s="16">
        <f t="shared" si="329"/>
        <v>42768.97084490741</v>
      </c>
      <c r="T4029" s="16">
        <f t="shared" si="330"/>
        <v>42789.041666666672</v>
      </c>
      <c r="U4029">
        <f t="shared" si="331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8"/>
        <v>28</v>
      </c>
      <c r="P4030">
        <f>IFERROR(ROUND(E4030/L4030,2),0)</f>
        <v>51</v>
      </c>
      <c r="Q4030" s="10" t="s">
        <v>8309</v>
      </c>
      <c r="R4030" t="s">
        <v>8311</v>
      </c>
      <c r="S4030" s="16">
        <f t="shared" si="329"/>
        <v>41765.938657407409</v>
      </c>
      <c r="T4030" s="16">
        <f t="shared" si="330"/>
        <v>41795.938657407409</v>
      </c>
      <c r="U4030">
        <f t="shared" si="331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8"/>
        <v>0</v>
      </c>
      <c r="P4031" t="s">
        <v>8308</v>
      </c>
      <c r="Q4031" s="10" t="s">
        <v>8309</v>
      </c>
      <c r="R4031" t="s">
        <v>8311</v>
      </c>
      <c r="S4031" s="16">
        <f t="shared" si="329"/>
        <v>42322.025115740747</v>
      </c>
      <c r="T4031" s="16">
        <f t="shared" si="330"/>
        <v>42352.025115740747</v>
      </c>
      <c r="U4031">
        <f t="shared" si="331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8"/>
        <v>16</v>
      </c>
      <c r="P4032">
        <f>IFERROR(ROUND(E4032/L4032,2),0)</f>
        <v>66.67</v>
      </c>
      <c r="Q4032" s="10" t="s">
        <v>8309</v>
      </c>
      <c r="R4032" t="s">
        <v>8311</v>
      </c>
      <c r="S4032" s="16">
        <f t="shared" si="329"/>
        <v>42374.655081018514</v>
      </c>
      <c r="T4032" s="16">
        <f t="shared" si="330"/>
        <v>42403.784027777772</v>
      </c>
      <c r="U4032">
        <f t="shared" si="331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8"/>
        <v>0</v>
      </c>
      <c r="P4033" t="s">
        <v>8308</v>
      </c>
      <c r="Q4033" s="10" t="s">
        <v>8309</v>
      </c>
      <c r="R4033" t="s">
        <v>8311</v>
      </c>
      <c r="S4033" s="16">
        <f t="shared" si="329"/>
        <v>41941.585231481484</v>
      </c>
      <c r="T4033" s="16">
        <f t="shared" si="330"/>
        <v>41991.626898148148</v>
      </c>
      <c r="U4033">
        <f t="shared" si="331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36">ROUND(E4034/D4034*100,0)</f>
        <v>7</v>
      </c>
      <c r="P4034">
        <f t="shared" ref="P4034:P4044" si="337">IFERROR(ROUND(E4034/L4034,2),0)</f>
        <v>59</v>
      </c>
      <c r="Q4034" s="10" t="s">
        <v>8309</v>
      </c>
      <c r="R4034" t="s">
        <v>8311</v>
      </c>
      <c r="S4034" s="16">
        <f t="shared" ref="S4034:S4097" si="338">(((J4034/60)/60)/24)+DATE(1970,1,1)</f>
        <v>42293.809212962966</v>
      </c>
      <c r="T4034" s="16">
        <f t="shared" ref="T4034:T4097" si="339">(((I4034/60)/60)/24)+DATE(1970,1,1)</f>
        <v>42353.85087962963</v>
      </c>
      <c r="U4034">
        <f t="shared" ref="U4034:U4097" si="340">YEAR(S4034)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36"/>
        <v>26</v>
      </c>
      <c r="P4035">
        <f t="shared" si="337"/>
        <v>65.34</v>
      </c>
      <c r="Q4035" s="10" t="s">
        <v>8309</v>
      </c>
      <c r="R4035" t="s">
        <v>8311</v>
      </c>
      <c r="S4035" s="16">
        <f t="shared" si="338"/>
        <v>42614.268796296295</v>
      </c>
      <c r="T4035" s="16">
        <f t="shared" si="339"/>
        <v>42645.375</v>
      </c>
      <c r="U4035">
        <f t="shared" si="340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6"/>
        <v>1</v>
      </c>
      <c r="P4036">
        <f t="shared" si="337"/>
        <v>100</v>
      </c>
      <c r="Q4036" s="10" t="s">
        <v>8309</v>
      </c>
      <c r="R4036" t="s">
        <v>8311</v>
      </c>
      <c r="S4036" s="16">
        <f t="shared" si="338"/>
        <v>42067.947337962964</v>
      </c>
      <c r="T4036" s="16">
        <f t="shared" si="339"/>
        <v>42097.905671296292</v>
      </c>
      <c r="U4036">
        <f t="shared" si="340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6"/>
        <v>37</v>
      </c>
      <c r="P4037">
        <f t="shared" si="337"/>
        <v>147.4</v>
      </c>
      <c r="Q4037" s="10" t="s">
        <v>8309</v>
      </c>
      <c r="R4037" t="s">
        <v>8311</v>
      </c>
      <c r="S4037" s="16">
        <f t="shared" si="338"/>
        <v>41903.882951388885</v>
      </c>
      <c r="T4037" s="16">
        <f t="shared" si="339"/>
        <v>41933.882951388885</v>
      </c>
      <c r="U4037">
        <f t="shared" si="340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6"/>
        <v>47</v>
      </c>
      <c r="P4038">
        <f t="shared" si="337"/>
        <v>166.06</v>
      </c>
      <c r="Q4038" s="10" t="s">
        <v>8309</v>
      </c>
      <c r="R4038" t="s">
        <v>8311</v>
      </c>
      <c r="S4038" s="16">
        <f t="shared" si="338"/>
        <v>41804.937083333331</v>
      </c>
      <c r="T4038" s="16">
        <f t="shared" si="339"/>
        <v>41821.9375</v>
      </c>
      <c r="U4038">
        <f t="shared" si="340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6"/>
        <v>11</v>
      </c>
      <c r="P4039">
        <f t="shared" si="337"/>
        <v>40</v>
      </c>
      <c r="Q4039" s="10" t="s">
        <v>8309</v>
      </c>
      <c r="R4039" t="s">
        <v>8311</v>
      </c>
      <c r="S4039" s="16">
        <f t="shared" si="338"/>
        <v>42497.070775462969</v>
      </c>
      <c r="T4039" s="16">
        <f t="shared" si="339"/>
        <v>42514.600694444445</v>
      </c>
      <c r="U4039">
        <f t="shared" si="340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6"/>
        <v>12</v>
      </c>
      <c r="P4040">
        <f t="shared" si="337"/>
        <v>75.25</v>
      </c>
      <c r="Q4040" s="10" t="s">
        <v>8309</v>
      </c>
      <c r="R4040" t="s">
        <v>8311</v>
      </c>
      <c r="S4040" s="16">
        <f t="shared" si="338"/>
        <v>41869.798726851855</v>
      </c>
      <c r="T4040" s="16">
        <f t="shared" si="339"/>
        <v>41929.798726851855</v>
      </c>
      <c r="U4040">
        <f t="shared" si="340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6"/>
        <v>60</v>
      </c>
      <c r="P4041">
        <f t="shared" si="337"/>
        <v>60</v>
      </c>
      <c r="Q4041" s="10" t="s">
        <v>8309</v>
      </c>
      <c r="R4041" t="s">
        <v>8311</v>
      </c>
      <c r="S4041" s="16">
        <f t="shared" si="338"/>
        <v>42305.670914351853</v>
      </c>
      <c r="T4041" s="16">
        <f t="shared" si="339"/>
        <v>42339.249305555553</v>
      </c>
      <c r="U4041">
        <f t="shared" si="340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6"/>
        <v>31</v>
      </c>
      <c r="P4042">
        <f t="shared" si="337"/>
        <v>1250</v>
      </c>
      <c r="Q4042" s="10" t="s">
        <v>8309</v>
      </c>
      <c r="R4042" t="s">
        <v>8311</v>
      </c>
      <c r="S4042" s="16">
        <f t="shared" si="338"/>
        <v>42144.231527777782</v>
      </c>
      <c r="T4042" s="16">
        <f t="shared" si="339"/>
        <v>42203.125</v>
      </c>
      <c r="U4042">
        <f t="shared" si="340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6"/>
        <v>0</v>
      </c>
      <c r="P4043">
        <f t="shared" si="337"/>
        <v>10.5</v>
      </c>
      <c r="Q4043" s="10" t="s">
        <v>8309</v>
      </c>
      <c r="R4043" t="s">
        <v>8311</v>
      </c>
      <c r="S4043" s="16">
        <f t="shared" si="338"/>
        <v>42559.474004629628</v>
      </c>
      <c r="T4043" s="16">
        <f t="shared" si="339"/>
        <v>42619.474004629628</v>
      </c>
      <c r="U4043">
        <f t="shared" si="340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6"/>
        <v>0</v>
      </c>
      <c r="P4044">
        <f t="shared" si="337"/>
        <v>7</v>
      </c>
      <c r="Q4044" s="10" t="s">
        <v>8309</v>
      </c>
      <c r="R4044" t="s">
        <v>8311</v>
      </c>
      <c r="S4044" s="16">
        <f t="shared" si="338"/>
        <v>41995.084074074075</v>
      </c>
      <c r="T4044" s="16">
        <f t="shared" si="339"/>
        <v>42024.802777777775</v>
      </c>
      <c r="U4044">
        <f t="shared" si="340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6"/>
        <v>0</v>
      </c>
      <c r="P4045" t="s">
        <v>8308</v>
      </c>
      <c r="Q4045" s="10" t="s">
        <v>8309</v>
      </c>
      <c r="R4045" t="s">
        <v>8311</v>
      </c>
      <c r="S4045" s="16">
        <f t="shared" si="338"/>
        <v>41948.957465277781</v>
      </c>
      <c r="T4045" s="16">
        <f t="shared" si="339"/>
        <v>41963.957465277781</v>
      </c>
      <c r="U4045">
        <f t="shared" si="340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6"/>
        <v>38</v>
      </c>
      <c r="P4046">
        <f t="shared" ref="P4046:P4052" si="341">IFERROR(ROUND(E4046/L4046,2),0)</f>
        <v>56.25</v>
      </c>
      <c r="Q4046" s="10" t="s">
        <v>8309</v>
      </c>
      <c r="R4046" t="s">
        <v>8311</v>
      </c>
      <c r="S4046" s="16">
        <f t="shared" si="338"/>
        <v>42074.219699074078</v>
      </c>
      <c r="T4046" s="16">
        <f t="shared" si="339"/>
        <v>42104.208333333328</v>
      </c>
      <c r="U4046">
        <f t="shared" si="340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6"/>
        <v>0</v>
      </c>
      <c r="P4047">
        <f t="shared" si="341"/>
        <v>1</v>
      </c>
      <c r="Q4047" s="10" t="s">
        <v>8309</v>
      </c>
      <c r="R4047" t="s">
        <v>8311</v>
      </c>
      <c r="S4047" s="16">
        <f t="shared" si="338"/>
        <v>41842.201261574075</v>
      </c>
      <c r="T4047" s="16">
        <f t="shared" si="339"/>
        <v>41872.201261574075</v>
      </c>
      <c r="U4047">
        <f t="shared" si="340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6"/>
        <v>8</v>
      </c>
      <c r="P4048">
        <f t="shared" si="341"/>
        <v>38.33</v>
      </c>
      <c r="Q4048" s="10" t="s">
        <v>8309</v>
      </c>
      <c r="R4048" t="s">
        <v>8311</v>
      </c>
      <c r="S4048" s="16">
        <f t="shared" si="338"/>
        <v>41904.650578703702</v>
      </c>
      <c r="T4048" s="16">
        <f t="shared" si="339"/>
        <v>41934.650578703702</v>
      </c>
      <c r="U4048">
        <f t="shared" si="340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6"/>
        <v>2</v>
      </c>
      <c r="P4049">
        <f t="shared" si="341"/>
        <v>27.5</v>
      </c>
      <c r="Q4049" s="10" t="s">
        <v>8309</v>
      </c>
      <c r="R4049" t="s">
        <v>8311</v>
      </c>
      <c r="S4049" s="16">
        <f t="shared" si="338"/>
        <v>41991.022488425922</v>
      </c>
      <c r="T4049" s="16">
        <f t="shared" si="339"/>
        <v>42015.041666666672</v>
      </c>
      <c r="U4049">
        <f t="shared" si="340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6"/>
        <v>18</v>
      </c>
      <c r="P4050">
        <f t="shared" si="341"/>
        <v>32.979999999999997</v>
      </c>
      <c r="Q4050" s="10" t="s">
        <v>8309</v>
      </c>
      <c r="R4050" t="s">
        <v>8311</v>
      </c>
      <c r="S4050" s="16">
        <f t="shared" si="338"/>
        <v>42436.509108796294</v>
      </c>
      <c r="T4050" s="16">
        <f t="shared" si="339"/>
        <v>42471.467442129629</v>
      </c>
      <c r="U4050">
        <f t="shared" si="340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6"/>
        <v>0</v>
      </c>
      <c r="P4051">
        <f t="shared" si="341"/>
        <v>16</v>
      </c>
      <c r="Q4051" s="10" t="s">
        <v>8309</v>
      </c>
      <c r="R4051" t="s">
        <v>8311</v>
      </c>
      <c r="S4051" s="16">
        <f t="shared" si="338"/>
        <v>42169.958506944444</v>
      </c>
      <c r="T4051" s="16">
        <f t="shared" si="339"/>
        <v>42199.958506944444</v>
      </c>
      <c r="U4051">
        <f t="shared" si="340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6"/>
        <v>0</v>
      </c>
      <c r="P4052">
        <f t="shared" si="341"/>
        <v>1</v>
      </c>
      <c r="Q4052" s="10" t="s">
        <v>8309</v>
      </c>
      <c r="R4052" t="s">
        <v>8311</v>
      </c>
      <c r="S4052" s="16">
        <f t="shared" si="338"/>
        <v>41905.636469907404</v>
      </c>
      <c r="T4052" s="16">
        <f t="shared" si="339"/>
        <v>41935.636469907404</v>
      </c>
      <c r="U4052">
        <f t="shared" si="340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6"/>
        <v>0</v>
      </c>
      <c r="P4053" t="s">
        <v>8308</v>
      </c>
      <c r="Q4053" s="10" t="s">
        <v>8309</v>
      </c>
      <c r="R4053" t="s">
        <v>8311</v>
      </c>
      <c r="S4053" s="16">
        <f t="shared" si="338"/>
        <v>41761.810150462967</v>
      </c>
      <c r="T4053" s="16">
        <f t="shared" si="339"/>
        <v>41768.286805555559</v>
      </c>
      <c r="U4053">
        <f t="shared" si="340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6"/>
        <v>38</v>
      </c>
      <c r="P4054">
        <f>IFERROR(ROUND(E4054/L4054,2),0)</f>
        <v>86.62</v>
      </c>
      <c r="Q4054" s="10" t="s">
        <v>8309</v>
      </c>
      <c r="R4054" t="s">
        <v>8311</v>
      </c>
      <c r="S4054" s="16">
        <f t="shared" si="338"/>
        <v>41865.878657407404</v>
      </c>
      <c r="T4054" s="16">
        <f t="shared" si="339"/>
        <v>41925.878657407404</v>
      </c>
      <c r="U4054">
        <f t="shared" si="340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6"/>
        <v>22</v>
      </c>
      <c r="P4055">
        <f>IFERROR(ROUND(E4055/L4055,2),0)</f>
        <v>55</v>
      </c>
      <c r="Q4055" s="10" t="s">
        <v>8309</v>
      </c>
      <c r="R4055" t="s">
        <v>8311</v>
      </c>
      <c r="S4055" s="16">
        <f t="shared" si="338"/>
        <v>41928.690138888887</v>
      </c>
      <c r="T4055" s="16">
        <f t="shared" si="339"/>
        <v>41958.833333333328</v>
      </c>
      <c r="U4055">
        <f t="shared" si="340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6"/>
        <v>0</v>
      </c>
      <c r="P4056" t="s">
        <v>8308</v>
      </c>
      <c r="Q4056" s="10" t="s">
        <v>8309</v>
      </c>
      <c r="R4056" t="s">
        <v>8311</v>
      </c>
      <c r="S4056" s="16">
        <f t="shared" si="338"/>
        <v>42613.841261574074</v>
      </c>
      <c r="T4056" s="16">
        <f t="shared" si="339"/>
        <v>42644.166666666672</v>
      </c>
      <c r="U4056">
        <f t="shared" si="340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6"/>
        <v>18</v>
      </c>
      <c r="P4057">
        <f t="shared" ref="P4057:P4062" si="342">IFERROR(ROUND(E4057/L4057,2),0)</f>
        <v>41.95</v>
      </c>
      <c r="Q4057" s="10" t="s">
        <v>8309</v>
      </c>
      <c r="R4057" t="s">
        <v>8311</v>
      </c>
      <c r="S4057" s="16">
        <f t="shared" si="338"/>
        <v>41779.648506944446</v>
      </c>
      <c r="T4057" s="16">
        <f t="shared" si="339"/>
        <v>41809.648506944446</v>
      </c>
      <c r="U4057">
        <f t="shared" si="340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6"/>
        <v>53</v>
      </c>
      <c r="P4058">
        <f t="shared" si="342"/>
        <v>88.33</v>
      </c>
      <c r="Q4058" s="10" t="s">
        <v>8309</v>
      </c>
      <c r="R4058" t="s">
        <v>8311</v>
      </c>
      <c r="S4058" s="16">
        <f t="shared" si="338"/>
        <v>42534.933321759265</v>
      </c>
      <c r="T4058" s="16">
        <f t="shared" si="339"/>
        <v>42554.832638888889</v>
      </c>
      <c r="U4058">
        <f t="shared" si="340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6"/>
        <v>22</v>
      </c>
      <c r="P4059">
        <f t="shared" si="342"/>
        <v>129.16999999999999</v>
      </c>
      <c r="Q4059" s="10" t="s">
        <v>8309</v>
      </c>
      <c r="R4059" t="s">
        <v>8311</v>
      </c>
      <c r="S4059" s="16">
        <f t="shared" si="338"/>
        <v>42310.968518518523</v>
      </c>
      <c r="T4059" s="16">
        <f t="shared" si="339"/>
        <v>42333.958333333328</v>
      </c>
      <c r="U4059">
        <f t="shared" si="340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6"/>
        <v>3</v>
      </c>
      <c r="P4060">
        <f t="shared" si="342"/>
        <v>23.75</v>
      </c>
      <c r="Q4060" s="10" t="s">
        <v>8309</v>
      </c>
      <c r="R4060" t="s">
        <v>8311</v>
      </c>
      <c r="S4060" s="16">
        <f t="shared" si="338"/>
        <v>42446.060694444444</v>
      </c>
      <c r="T4060" s="16">
        <f t="shared" si="339"/>
        <v>42461.165972222225</v>
      </c>
      <c r="U4060">
        <f t="shared" si="340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6"/>
        <v>3</v>
      </c>
      <c r="P4061">
        <f t="shared" si="342"/>
        <v>35.71</v>
      </c>
      <c r="Q4061" s="10" t="s">
        <v>8309</v>
      </c>
      <c r="R4061" t="s">
        <v>8311</v>
      </c>
      <c r="S4061" s="16">
        <f t="shared" si="338"/>
        <v>41866.640648148146</v>
      </c>
      <c r="T4061" s="16">
        <f t="shared" si="339"/>
        <v>41898.125</v>
      </c>
      <c r="U4061">
        <f t="shared" si="340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6"/>
        <v>3</v>
      </c>
      <c r="P4062">
        <f t="shared" si="342"/>
        <v>57</v>
      </c>
      <c r="Q4062" s="10" t="s">
        <v>8309</v>
      </c>
      <c r="R4062" t="s">
        <v>8311</v>
      </c>
      <c r="S4062" s="16">
        <f t="shared" si="338"/>
        <v>41779.695092592592</v>
      </c>
      <c r="T4062" s="16">
        <f t="shared" si="339"/>
        <v>41813.666666666664</v>
      </c>
      <c r="U4062">
        <f t="shared" si="340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6"/>
        <v>0</v>
      </c>
      <c r="P4063" t="s">
        <v>8308</v>
      </c>
      <c r="Q4063" s="10" t="s">
        <v>8309</v>
      </c>
      <c r="R4063" t="s">
        <v>8311</v>
      </c>
      <c r="S4063" s="16">
        <f t="shared" si="338"/>
        <v>42421.141469907408</v>
      </c>
      <c r="T4063" s="16">
        <f t="shared" si="339"/>
        <v>42481.099803240737</v>
      </c>
      <c r="U4063">
        <f t="shared" si="340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6"/>
        <v>2</v>
      </c>
      <c r="P4064">
        <f t="shared" ref="P4064:P4072" si="343">IFERROR(ROUND(E4064/L4064,2),0)</f>
        <v>163.33000000000001</v>
      </c>
      <c r="Q4064" s="10" t="s">
        <v>8309</v>
      </c>
      <c r="R4064" t="s">
        <v>8311</v>
      </c>
      <c r="S4064" s="16">
        <f t="shared" si="338"/>
        <v>42523.739212962959</v>
      </c>
      <c r="T4064" s="16">
        <f t="shared" si="339"/>
        <v>42553.739212962959</v>
      </c>
      <c r="U4064">
        <f t="shared" si="340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6"/>
        <v>1</v>
      </c>
      <c r="P4065">
        <f t="shared" si="343"/>
        <v>15</v>
      </c>
      <c r="Q4065" s="10" t="s">
        <v>8309</v>
      </c>
      <c r="R4065" t="s">
        <v>8311</v>
      </c>
      <c r="S4065" s="16">
        <f t="shared" si="338"/>
        <v>41787.681527777779</v>
      </c>
      <c r="T4065" s="16">
        <f t="shared" si="339"/>
        <v>41817.681527777779</v>
      </c>
      <c r="U4065">
        <f t="shared" si="340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6"/>
        <v>19</v>
      </c>
      <c r="P4066">
        <f t="shared" si="343"/>
        <v>64.17</v>
      </c>
      <c r="Q4066" s="10" t="s">
        <v>8309</v>
      </c>
      <c r="R4066" t="s">
        <v>8311</v>
      </c>
      <c r="S4066" s="16">
        <f t="shared" si="338"/>
        <v>42093.588263888887</v>
      </c>
      <c r="T4066" s="16">
        <f t="shared" si="339"/>
        <v>42123.588263888887</v>
      </c>
      <c r="U4066">
        <f t="shared" si="340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6"/>
        <v>1</v>
      </c>
      <c r="P4067">
        <f t="shared" si="343"/>
        <v>6.75</v>
      </c>
      <c r="Q4067" s="10" t="s">
        <v>8309</v>
      </c>
      <c r="R4067" t="s">
        <v>8311</v>
      </c>
      <c r="S4067" s="16">
        <f t="shared" si="338"/>
        <v>41833.951516203706</v>
      </c>
      <c r="T4067" s="16">
        <f t="shared" si="339"/>
        <v>41863.951516203706</v>
      </c>
      <c r="U4067">
        <f t="shared" si="340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6"/>
        <v>0</v>
      </c>
      <c r="P4068">
        <f t="shared" si="343"/>
        <v>25</v>
      </c>
      <c r="Q4068" s="10" t="s">
        <v>8309</v>
      </c>
      <c r="R4068" t="s">
        <v>8311</v>
      </c>
      <c r="S4068" s="16">
        <f t="shared" si="338"/>
        <v>42479.039212962962</v>
      </c>
      <c r="T4068" s="16">
        <f t="shared" si="339"/>
        <v>42509.039212962962</v>
      </c>
      <c r="U4068">
        <f t="shared" si="34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6"/>
        <v>61</v>
      </c>
      <c r="P4069">
        <f t="shared" si="343"/>
        <v>179.12</v>
      </c>
      <c r="Q4069" s="10" t="s">
        <v>8309</v>
      </c>
      <c r="R4069" t="s">
        <v>8311</v>
      </c>
      <c r="S4069" s="16">
        <f t="shared" si="338"/>
        <v>42235.117476851854</v>
      </c>
      <c r="T4069" s="16">
        <f t="shared" si="339"/>
        <v>42275.117476851854</v>
      </c>
      <c r="U4069">
        <f t="shared" si="34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6"/>
        <v>1</v>
      </c>
      <c r="P4070">
        <f t="shared" si="343"/>
        <v>34.950000000000003</v>
      </c>
      <c r="Q4070" s="10" t="s">
        <v>8309</v>
      </c>
      <c r="R4070" t="s">
        <v>8311</v>
      </c>
      <c r="S4070" s="16">
        <f t="shared" si="338"/>
        <v>42718.963599537034</v>
      </c>
      <c r="T4070" s="16">
        <f t="shared" si="339"/>
        <v>42748.961805555555</v>
      </c>
      <c r="U4070">
        <f t="shared" si="34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6"/>
        <v>34</v>
      </c>
      <c r="P4071">
        <f t="shared" si="343"/>
        <v>33.08</v>
      </c>
      <c r="Q4071" s="10" t="s">
        <v>8309</v>
      </c>
      <c r="R4071" t="s">
        <v>8311</v>
      </c>
      <c r="S4071" s="16">
        <f t="shared" si="338"/>
        <v>42022.661527777775</v>
      </c>
      <c r="T4071" s="16">
        <f t="shared" si="339"/>
        <v>42063.5</v>
      </c>
      <c r="U4071">
        <f t="shared" si="34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6"/>
        <v>17</v>
      </c>
      <c r="P4072">
        <f t="shared" si="343"/>
        <v>27.5</v>
      </c>
      <c r="Q4072" s="10" t="s">
        <v>8309</v>
      </c>
      <c r="R4072" t="s">
        <v>8311</v>
      </c>
      <c r="S4072" s="16">
        <f t="shared" si="338"/>
        <v>42031.666898148149</v>
      </c>
      <c r="T4072" s="16">
        <f t="shared" si="339"/>
        <v>42064.125</v>
      </c>
      <c r="U4072">
        <f t="shared" si="34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6"/>
        <v>0</v>
      </c>
      <c r="P4073" t="s">
        <v>8308</v>
      </c>
      <c r="Q4073" s="10" t="s">
        <v>8309</v>
      </c>
      <c r="R4073" t="s">
        <v>8311</v>
      </c>
      <c r="S4073" s="16">
        <f t="shared" si="338"/>
        <v>42700.804756944446</v>
      </c>
      <c r="T4073" s="16">
        <f t="shared" si="339"/>
        <v>42730.804756944446</v>
      </c>
      <c r="U4073">
        <f t="shared" si="34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6"/>
        <v>0</v>
      </c>
      <c r="P4074">
        <f>IFERROR(ROUND(E4074/L4074,2),0)</f>
        <v>2</v>
      </c>
      <c r="Q4074" s="10" t="s">
        <v>8309</v>
      </c>
      <c r="R4074" t="s">
        <v>8311</v>
      </c>
      <c r="S4074" s="16">
        <f t="shared" si="338"/>
        <v>41812.77443287037</v>
      </c>
      <c r="T4074" s="16">
        <f t="shared" si="339"/>
        <v>41872.77443287037</v>
      </c>
      <c r="U4074">
        <f t="shared" si="34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6"/>
        <v>1</v>
      </c>
      <c r="P4075">
        <f>IFERROR(ROUND(E4075/L4075,2),0)</f>
        <v>18.5</v>
      </c>
      <c r="Q4075" s="10" t="s">
        <v>8309</v>
      </c>
      <c r="R4075" t="s">
        <v>8311</v>
      </c>
      <c r="S4075" s="16">
        <f t="shared" si="338"/>
        <v>42078.34520833334</v>
      </c>
      <c r="T4075" s="16">
        <f t="shared" si="339"/>
        <v>42133.166666666672</v>
      </c>
      <c r="U4075">
        <f t="shared" si="34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6"/>
        <v>27</v>
      </c>
      <c r="P4076">
        <f>IFERROR(ROUND(E4076/L4076,2),0)</f>
        <v>35</v>
      </c>
      <c r="Q4076" s="10" t="s">
        <v>8309</v>
      </c>
      <c r="R4076" t="s">
        <v>8311</v>
      </c>
      <c r="S4076" s="16">
        <f t="shared" si="338"/>
        <v>42283.552951388891</v>
      </c>
      <c r="T4076" s="16">
        <f t="shared" si="339"/>
        <v>42313.594618055555</v>
      </c>
      <c r="U4076">
        <f t="shared" si="34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6"/>
        <v>29</v>
      </c>
      <c r="P4077">
        <f>IFERROR(ROUND(E4077/L4077,2),0)</f>
        <v>44.31</v>
      </c>
      <c r="Q4077" s="10" t="s">
        <v>8309</v>
      </c>
      <c r="R4077" t="s">
        <v>8311</v>
      </c>
      <c r="S4077" s="16">
        <f t="shared" si="338"/>
        <v>41779.045937499999</v>
      </c>
      <c r="T4077" s="16">
        <f t="shared" si="339"/>
        <v>41820.727777777778</v>
      </c>
      <c r="U4077">
        <f t="shared" si="34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6"/>
        <v>0</v>
      </c>
      <c r="P4078" t="s">
        <v>8308</v>
      </c>
      <c r="Q4078" s="10" t="s">
        <v>8309</v>
      </c>
      <c r="R4078" t="s">
        <v>8311</v>
      </c>
      <c r="S4078" s="16">
        <f t="shared" si="338"/>
        <v>41905.795706018522</v>
      </c>
      <c r="T4078" s="16">
        <f t="shared" si="339"/>
        <v>41933.82708333333</v>
      </c>
      <c r="U4078">
        <f t="shared" si="34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6"/>
        <v>9</v>
      </c>
      <c r="P4079">
        <f>IFERROR(ROUND(E4079/L4079,2),0)</f>
        <v>222.5</v>
      </c>
      <c r="Q4079" s="10" t="s">
        <v>8309</v>
      </c>
      <c r="R4079" t="s">
        <v>8311</v>
      </c>
      <c r="S4079" s="16">
        <f t="shared" si="338"/>
        <v>42695.7105787037</v>
      </c>
      <c r="T4079" s="16">
        <f t="shared" si="339"/>
        <v>42725.7105787037</v>
      </c>
      <c r="U4079">
        <f t="shared" si="34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6"/>
        <v>0</v>
      </c>
      <c r="P4080" t="s">
        <v>8308</v>
      </c>
      <c r="Q4080" s="10" t="s">
        <v>8309</v>
      </c>
      <c r="R4080" t="s">
        <v>8311</v>
      </c>
      <c r="S4080" s="16">
        <f t="shared" si="338"/>
        <v>42732.787523148145</v>
      </c>
      <c r="T4080" s="16">
        <f t="shared" si="339"/>
        <v>42762.787523148145</v>
      </c>
      <c r="U4080">
        <f t="shared" si="34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6"/>
        <v>0</v>
      </c>
      <c r="P4081">
        <f>IFERROR(ROUND(E4081/L4081,2),0)</f>
        <v>5</v>
      </c>
      <c r="Q4081" s="10" t="s">
        <v>8309</v>
      </c>
      <c r="R4081" t="s">
        <v>8311</v>
      </c>
      <c r="S4081" s="16">
        <f t="shared" si="338"/>
        <v>42510.938900462963</v>
      </c>
      <c r="T4081" s="16">
        <f t="shared" si="339"/>
        <v>42540.938900462963</v>
      </c>
      <c r="U4081">
        <f t="shared" si="34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6"/>
        <v>0</v>
      </c>
      <c r="P4082" t="s">
        <v>8308</v>
      </c>
      <c r="Q4082" s="10" t="s">
        <v>8309</v>
      </c>
      <c r="R4082" t="s">
        <v>8311</v>
      </c>
      <c r="S4082" s="16">
        <f t="shared" si="338"/>
        <v>42511.698101851856</v>
      </c>
      <c r="T4082" s="16">
        <f t="shared" si="339"/>
        <v>42535.787500000006</v>
      </c>
      <c r="U4082">
        <f t="shared" si="34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6"/>
        <v>16</v>
      </c>
      <c r="P4083">
        <f t="shared" ref="P4083:P4088" si="344">IFERROR(ROUND(E4083/L4083,2),0)</f>
        <v>29.17</v>
      </c>
      <c r="Q4083" s="10" t="s">
        <v>8309</v>
      </c>
      <c r="R4083" t="s">
        <v>8311</v>
      </c>
      <c r="S4083" s="16">
        <f t="shared" si="338"/>
        <v>42041.581307870365</v>
      </c>
      <c r="T4083" s="16">
        <f t="shared" si="339"/>
        <v>42071.539641203708</v>
      </c>
      <c r="U4083">
        <f t="shared" si="34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6"/>
        <v>2</v>
      </c>
      <c r="P4084">
        <f t="shared" si="344"/>
        <v>1.5</v>
      </c>
      <c r="Q4084" s="10" t="s">
        <v>8309</v>
      </c>
      <c r="R4084" t="s">
        <v>8311</v>
      </c>
      <c r="S4084" s="16">
        <f t="shared" si="338"/>
        <v>42307.189270833333</v>
      </c>
      <c r="T4084" s="16">
        <f t="shared" si="339"/>
        <v>42322.958333333328</v>
      </c>
      <c r="U4084">
        <f t="shared" si="34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6"/>
        <v>22</v>
      </c>
      <c r="P4085">
        <f t="shared" si="344"/>
        <v>126.5</v>
      </c>
      <c r="Q4085" s="10" t="s">
        <v>8309</v>
      </c>
      <c r="R4085" t="s">
        <v>8311</v>
      </c>
      <c r="S4085" s="16">
        <f t="shared" si="338"/>
        <v>42353.761759259258</v>
      </c>
      <c r="T4085" s="16">
        <f t="shared" si="339"/>
        <v>42383.761759259258</v>
      </c>
      <c r="U4085">
        <f t="shared" si="34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6"/>
        <v>0</v>
      </c>
      <c r="P4086">
        <f t="shared" si="344"/>
        <v>10</v>
      </c>
      <c r="Q4086" s="10" t="s">
        <v>8309</v>
      </c>
      <c r="R4086" t="s">
        <v>8311</v>
      </c>
      <c r="S4086" s="16">
        <f t="shared" si="338"/>
        <v>42622.436412037037</v>
      </c>
      <c r="T4086" s="16">
        <f t="shared" si="339"/>
        <v>42652.436412037037</v>
      </c>
      <c r="U4086">
        <f t="shared" si="34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6"/>
        <v>0</v>
      </c>
      <c r="P4087">
        <f t="shared" si="344"/>
        <v>10</v>
      </c>
      <c r="Q4087" s="10" t="s">
        <v>8309</v>
      </c>
      <c r="R4087" t="s">
        <v>8311</v>
      </c>
      <c r="S4087" s="16">
        <f t="shared" si="338"/>
        <v>42058.603877314818</v>
      </c>
      <c r="T4087" s="16">
        <f t="shared" si="339"/>
        <v>42087.165972222225</v>
      </c>
      <c r="U4087">
        <f t="shared" si="34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6"/>
        <v>5</v>
      </c>
      <c r="P4088">
        <f t="shared" si="344"/>
        <v>9.4</v>
      </c>
      <c r="Q4088" s="10" t="s">
        <v>8309</v>
      </c>
      <c r="R4088" t="s">
        <v>8311</v>
      </c>
      <c r="S4088" s="16">
        <f t="shared" si="338"/>
        <v>42304.940960648149</v>
      </c>
      <c r="T4088" s="16">
        <f t="shared" si="339"/>
        <v>42329.166666666672</v>
      </c>
      <c r="U4088">
        <f t="shared" si="34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6"/>
        <v>0</v>
      </c>
      <c r="P4089" t="s">
        <v>8308</v>
      </c>
      <c r="Q4089" s="10" t="s">
        <v>8309</v>
      </c>
      <c r="R4089" t="s">
        <v>8311</v>
      </c>
      <c r="S4089" s="16">
        <f t="shared" si="338"/>
        <v>42538.742893518516</v>
      </c>
      <c r="T4089" s="16">
        <f t="shared" si="339"/>
        <v>42568.742893518516</v>
      </c>
      <c r="U4089">
        <f t="shared" si="34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6"/>
        <v>11</v>
      </c>
      <c r="P4090">
        <f t="shared" ref="P4090:P4098" si="345">IFERROR(ROUND(E4090/L4090,2),0)</f>
        <v>72</v>
      </c>
      <c r="Q4090" s="10" t="s">
        <v>8309</v>
      </c>
      <c r="R4090" t="s">
        <v>8311</v>
      </c>
      <c r="S4090" s="16">
        <f t="shared" si="338"/>
        <v>41990.612546296295</v>
      </c>
      <c r="T4090" s="16">
        <f t="shared" si="339"/>
        <v>42020.434722222228</v>
      </c>
      <c r="U4090">
        <f t="shared" si="34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6"/>
        <v>5</v>
      </c>
      <c r="P4091">
        <f t="shared" si="345"/>
        <v>30</v>
      </c>
      <c r="Q4091" s="10" t="s">
        <v>8309</v>
      </c>
      <c r="R4091" t="s">
        <v>8311</v>
      </c>
      <c r="S4091" s="16">
        <f t="shared" si="338"/>
        <v>42122.732499999998</v>
      </c>
      <c r="T4091" s="16">
        <f t="shared" si="339"/>
        <v>42155.732638888891</v>
      </c>
      <c r="U4091">
        <f t="shared" si="34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6"/>
        <v>3</v>
      </c>
      <c r="P4092">
        <f t="shared" si="345"/>
        <v>10.67</v>
      </c>
      <c r="Q4092" s="10" t="s">
        <v>8309</v>
      </c>
      <c r="R4092" t="s">
        <v>8311</v>
      </c>
      <c r="S4092" s="16">
        <f t="shared" si="338"/>
        <v>42209.67288194444</v>
      </c>
      <c r="T4092" s="16">
        <f t="shared" si="339"/>
        <v>42223.625</v>
      </c>
      <c r="U4092">
        <f t="shared" si="34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6"/>
        <v>13</v>
      </c>
      <c r="P4093">
        <f t="shared" si="345"/>
        <v>25.5</v>
      </c>
      <c r="Q4093" s="10" t="s">
        <v>8309</v>
      </c>
      <c r="R4093" t="s">
        <v>8311</v>
      </c>
      <c r="S4093" s="16">
        <f t="shared" si="338"/>
        <v>41990.506377314814</v>
      </c>
      <c r="T4093" s="16">
        <f t="shared" si="339"/>
        <v>42020.506377314814</v>
      </c>
      <c r="U4093">
        <f t="shared" si="34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6"/>
        <v>0</v>
      </c>
      <c r="P4094">
        <f t="shared" si="345"/>
        <v>20</v>
      </c>
      <c r="Q4094" s="10" t="s">
        <v>8309</v>
      </c>
      <c r="R4094" t="s">
        <v>8311</v>
      </c>
      <c r="S4094" s="16">
        <f t="shared" si="338"/>
        <v>42039.194988425923</v>
      </c>
      <c r="T4094" s="16">
        <f t="shared" si="339"/>
        <v>42099.153321759266</v>
      </c>
      <c r="U4094">
        <f t="shared" si="34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6"/>
        <v>2</v>
      </c>
      <c r="P4095">
        <f t="shared" si="345"/>
        <v>15</v>
      </c>
      <c r="Q4095" s="10" t="s">
        <v>8309</v>
      </c>
      <c r="R4095" t="s">
        <v>8311</v>
      </c>
      <c r="S4095" s="16">
        <f t="shared" si="338"/>
        <v>42178.815891203703</v>
      </c>
      <c r="T4095" s="16">
        <f t="shared" si="339"/>
        <v>42238.815891203703</v>
      </c>
      <c r="U4095">
        <f t="shared" si="34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6"/>
        <v>37</v>
      </c>
      <c r="P4096">
        <f t="shared" si="345"/>
        <v>91.25</v>
      </c>
      <c r="Q4096" s="10" t="s">
        <v>8309</v>
      </c>
      <c r="R4096" t="s">
        <v>8311</v>
      </c>
      <c r="S4096" s="16">
        <f t="shared" si="338"/>
        <v>41890.086805555555</v>
      </c>
      <c r="T4096" s="16">
        <f t="shared" si="339"/>
        <v>41934.207638888889</v>
      </c>
      <c r="U4096">
        <f t="shared" si="34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6"/>
        <v>3</v>
      </c>
      <c r="P4097">
        <f t="shared" si="345"/>
        <v>800</v>
      </c>
      <c r="Q4097" s="10" t="s">
        <v>8309</v>
      </c>
      <c r="R4097" t="s">
        <v>8311</v>
      </c>
      <c r="S4097" s="16">
        <f t="shared" si="338"/>
        <v>42693.031828703708</v>
      </c>
      <c r="T4097" s="16">
        <f t="shared" si="339"/>
        <v>42723.031828703708</v>
      </c>
      <c r="U4097">
        <f t="shared" si="34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46">ROUND(E4098/D4098*100,0)</f>
        <v>11</v>
      </c>
      <c r="P4098">
        <f t="shared" si="345"/>
        <v>80</v>
      </c>
      <c r="Q4098" s="10" t="s">
        <v>8309</v>
      </c>
      <c r="R4098" t="s">
        <v>8311</v>
      </c>
      <c r="S4098" s="16">
        <f t="shared" ref="S4098:S4115" si="347">(((J4098/60)/60)/24)+DATE(1970,1,1)</f>
        <v>42750.530312499999</v>
      </c>
      <c r="T4098" s="16">
        <f t="shared" ref="T4098:T4115" si="348">(((I4098/60)/60)/24)+DATE(1970,1,1)</f>
        <v>42794.368749999994</v>
      </c>
      <c r="U4098">
        <f t="shared" ref="U4098:U4115" si="349">YEAR(S4098)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46"/>
        <v>0</v>
      </c>
      <c r="P4099" t="s">
        <v>8308</v>
      </c>
      <c r="Q4099" s="10" t="s">
        <v>8309</v>
      </c>
      <c r="R4099" t="s">
        <v>8311</v>
      </c>
      <c r="S4099" s="16">
        <f t="shared" si="347"/>
        <v>42344.824502314819</v>
      </c>
      <c r="T4099" s="16">
        <f t="shared" si="348"/>
        <v>42400.996527777781</v>
      </c>
      <c r="U4099">
        <f t="shared" si="349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6"/>
        <v>0</v>
      </c>
      <c r="P4100" t="s">
        <v>8308</v>
      </c>
      <c r="Q4100" s="10" t="s">
        <v>8309</v>
      </c>
      <c r="R4100" t="s">
        <v>8311</v>
      </c>
      <c r="S4100" s="16">
        <f t="shared" si="347"/>
        <v>42495.722187499996</v>
      </c>
      <c r="T4100" s="16">
        <f t="shared" si="348"/>
        <v>42525.722187499996</v>
      </c>
      <c r="U4100">
        <f t="shared" si="349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6"/>
        <v>1</v>
      </c>
      <c r="P4101">
        <f>IFERROR(ROUND(E4101/L4101,2),0)</f>
        <v>50</v>
      </c>
      <c r="Q4101" s="10" t="s">
        <v>8309</v>
      </c>
      <c r="R4101" t="s">
        <v>8311</v>
      </c>
      <c r="S4101" s="16">
        <f t="shared" si="347"/>
        <v>42570.850381944445</v>
      </c>
      <c r="T4101" s="16">
        <f t="shared" si="348"/>
        <v>42615.850381944445</v>
      </c>
      <c r="U4101">
        <f t="shared" si="349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6"/>
        <v>0</v>
      </c>
      <c r="P4102" t="s">
        <v>8308</v>
      </c>
      <c r="Q4102" s="10" t="s">
        <v>8309</v>
      </c>
      <c r="R4102" t="s">
        <v>8311</v>
      </c>
      <c r="S4102" s="16">
        <f t="shared" si="347"/>
        <v>41927.124884259261</v>
      </c>
      <c r="T4102" s="16">
        <f t="shared" si="348"/>
        <v>41937.124884259261</v>
      </c>
      <c r="U4102">
        <f t="shared" si="349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6"/>
        <v>0</v>
      </c>
      <c r="P4103" t="s">
        <v>8308</v>
      </c>
      <c r="Q4103" s="10" t="s">
        <v>8309</v>
      </c>
      <c r="R4103" t="s">
        <v>8311</v>
      </c>
      <c r="S4103" s="16">
        <f t="shared" si="347"/>
        <v>42730.903726851851</v>
      </c>
      <c r="T4103" s="16">
        <f t="shared" si="348"/>
        <v>42760.903726851851</v>
      </c>
      <c r="U4103">
        <f t="shared" si="349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6"/>
        <v>27</v>
      </c>
      <c r="P4104">
        <f t="shared" ref="P4104:P4110" si="350">IFERROR(ROUND(E4104/L4104,2),0)</f>
        <v>22.83</v>
      </c>
      <c r="Q4104" s="10" t="s">
        <v>8309</v>
      </c>
      <c r="R4104" t="s">
        <v>8311</v>
      </c>
      <c r="S4104" s="16">
        <f t="shared" si="347"/>
        <v>42475.848067129627</v>
      </c>
      <c r="T4104" s="16">
        <f t="shared" si="348"/>
        <v>42505.848067129627</v>
      </c>
      <c r="U4104">
        <f t="shared" si="349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6"/>
        <v>10</v>
      </c>
      <c r="P4105">
        <f t="shared" si="350"/>
        <v>16.670000000000002</v>
      </c>
      <c r="Q4105" s="10" t="s">
        <v>8309</v>
      </c>
      <c r="R4105" t="s">
        <v>8311</v>
      </c>
      <c r="S4105" s="16">
        <f t="shared" si="347"/>
        <v>42188.83293981482</v>
      </c>
      <c r="T4105" s="16">
        <f t="shared" si="348"/>
        <v>42242.772222222222</v>
      </c>
      <c r="U4105">
        <f t="shared" si="349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6"/>
        <v>21</v>
      </c>
      <c r="P4106">
        <f t="shared" si="350"/>
        <v>45.79</v>
      </c>
      <c r="Q4106" s="10" t="s">
        <v>8309</v>
      </c>
      <c r="R4106" t="s">
        <v>8311</v>
      </c>
      <c r="S4106" s="16">
        <f t="shared" si="347"/>
        <v>42640.278171296297</v>
      </c>
      <c r="T4106" s="16">
        <f t="shared" si="348"/>
        <v>42670.278171296297</v>
      </c>
      <c r="U4106">
        <f t="shared" si="349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6"/>
        <v>7</v>
      </c>
      <c r="P4107">
        <f t="shared" si="350"/>
        <v>383.33</v>
      </c>
      <c r="Q4107" s="10" t="s">
        <v>8309</v>
      </c>
      <c r="R4107" t="s">
        <v>8311</v>
      </c>
      <c r="S4107" s="16">
        <f t="shared" si="347"/>
        <v>42697.010520833333</v>
      </c>
      <c r="T4107" s="16">
        <f t="shared" si="348"/>
        <v>42730.010520833333</v>
      </c>
      <c r="U4107">
        <f t="shared" si="349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6"/>
        <v>71</v>
      </c>
      <c r="P4108">
        <f t="shared" si="350"/>
        <v>106.97</v>
      </c>
      <c r="Q4108" s="10" t="s">
        <v>8309</v>
      </c>
      <c r="R4108" t="s">
        <v>8311</v>
      </c>
      <c r="S4108" s="16">
        <f t="shared" si="347"/>
        <v>42053.049375000002</v>
      </c>
      <c r="T4108" s="16">
        <f t="shared" si="348"/>
        <v>42096.041666666672</v>
      </c>
      <c r="U4108">
        <f t="shared" si="349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6"/>
        <v>2</v>
      </c>
      <c r="P4109">
        <f t="shared" si="350"/>
        <v>10.25</v>
      </c>
      <c r="Q4109" s="10" t="s">
        <v>8309</v>
      </c>
      <c r="R4109" t="s">
        <v>8311</v>
      </c>
      <c r="S4109" s="16">
        <f t="shared" si="347"/>
        <v>41883.916678240741</v>
      </c>
      <c r="T4109" s="16">
        <f t="shared" si="348"/>
        <v>41906.916678240741</v>
      </c>
      <c r="U4109">
        <f t="shared" si="349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6"/>
        <v>2</v>
      </c>
      <c r="P4110">
        <f t="shared" si="350"/>
        <v>59</v>
      </c>
      <c r="Q4110" s="10" t="s">
        <v>8309</v>
      </c>
      <c r="R4110" t="s">
        <v>8311</v>
      </c>
      <c r="S4110" s="16">
        <f t="shared" si="347"/>
        <v>42767.031678240746</v>
      </c>
      <c r="T4110" s="16">
        <f t="shared" si="348"/>
        <v>42797.208333333328</v>
      </c>
      <c r="U4110">
        <f t="shared" si="349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6"/>
        <v>0</v>
      </c>
      <c r="P4111" t="s">
        <v>8308</v>
      </c>
      <c r="Q4111" s="10" t="s">
        <v>8309</v>
      </c>
      <c r="R4111" t="s">
        <v>8311</v>
      </c>
      <c r="S4111" s="16">
        <f t="shared" si="347"/>
        <v>42307.539398148147</v>
      </c>
      <c r="T4111" s="16">
        <f t="shared" si="348"/>
        <v>42337.581064814818</v>
      </c>
      <c r="U4111">
        <f t="shared" si="349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6"/>
        <v>29</v>
      </c>
      <c r="P4112">
        <f>IFERROR(ROUND(E4112/L4112,2),0)</f>
        <v>14.33</v>
      </c>
      <c r="Q4112" s="10" t="s">
        <v>8309</v>
      </c>
      <c r="R4112" t="s">
        <v>8311</v>
      </c>
      <c r="S4112" s="16">
        <f t="shared" si="347"/>
        <v>42512.626747685179</v>
      </c>
      <c r="T4112" s="16">
        <f t="shared" si="348"/>
        <v>42572.626747685179</v>
      </c>
      <c r="U4112">
        <f t="shared" si="349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6"/>
        <v>3</v>
      </c>
      <c r="P4113">
        <f>IFERROR(ROUND(E4113/L4113,2),0)</f>
        <v>15.67</v>
      </c>
      <c r="Q4113" s="10" t="s">
        <v>8309</v>
      </c>
      <c r="R4113" t="s">
        <v>8311</v>
      </c>
      <c r="S4113" s="16">
        <f t="shared" si="347"/>
        <v>42029.135879629626</v>
      </c>
      <c r="T4113" s="16">
        <f t="shared" si="348"/>
        <v>42059.135879629626</v>
      </c>
      <c r="U4113">
        <f t="shared" si="349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6"/>
        <v>0</v>
      </c>
      <c r="P4114">
        <f>IFERROR(ROUND(E4114/L4114,2),0)</f>
        <v>1</v>
      </c>
      <c r="Q4114" s="10" t="s">
        <v>8309</v>
      </c>
      <c r="R4114" t="s">
        <v>8311</v>
      </c>
      <c r="S4114" s="16">
        <f t="shared" si="347"/>
        <v>42400.946597222224</v>
      </c>
      <c r="T4114" s="16">
        <f t="shared" si="348"/>
        <v>42428</v>
      </c>
      <c r="U4114">
        <f t="shared" si="349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6"/>
        <v>0</v>
      </c>
      <c r="P4115">
        <f>IFERROR(ROUND(E4115/L4115,2),0)</f>
        <v>1</v>
      </c>
      <c r="Q4115" s="10" t="s">
        <v>8309</v>
      </c>
      <c r="R4115" t="s">
        <v>8311</v>
      </c>
      <c r="S4115" s="16">
        <f t="shared" si="347"/>
        <v>42358.573182870372</v>
      </c>
      <c r="T4115" s="16">
        <f t="shared" si="348"/>
        <v>42377.273611111115</v>
      </c>
      <c r="U4115">
        <f t="shared" si="349"/>
        <v>2015</v>
      </c>
    </row>
  </sheetData>
  <autoFilter ref="A1:U4115" xr:uid="{BF19F1D5-C42B-41F9-8AB8-9BB7BC1CF64E}">
    <filterColumn colId="17">
      <filters>
        <filter val="plays"/>
      </filters>
    </filterColumn>
  </autoFilter>
  <sortState xmlns:xlrd2="http://schemas.microsoft.com/office/spreadsheetml/2017/richdata2" ref="A2:U4115">
    <sortCondition ref="A1:A4115"/>
  </sortState>
  <conditionalFormatting sqref="F1:F1048576">
    <cfRule type="cellIs" dxfId="3" priority="13" operator="equal">
      <formula>"canceled"</formula>
    </cfRule>
    <cfRule type="cellIs" dxfId="2" priority="14" operator="equal">
      <formula>"failed"</formula>
    </cfRule>
    <cfRule type="cellIs" dxfId="1" priority="15" operator="equal">
      <formula>"successful"</formula>
    </cfRule>
    <cfRule type="cellIs" dxfId="0" priority="1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0000"/>
        <color rgb="FFFFEF9C"/>
      </colorScale>
    </cfRule>
    <cfRule type="colorScale" priority="9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:E1048576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84B8E-C81F-49AA-94FC-CC10515511E8}">
  <dimension ref="A1:E18"/>
  <sheetViews>
    <sheetView topLeftCell="A19" workbookViewId="0">
      <selection activeCell="M25" sqref="M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8313</v>
      </c>
      <c r="B1" t="s">
        <v>8309</v>
      </c>
    </row>
    <row r="2" spans="1:5" x14ac:dyDescent="0.35">
      <c r="A2" s="12" t="s">
        <v>8384</v>
      </c>
      <c r="B2" t="s">
        <v>8364</v>
      </c>
    </row>
    <row r="4" spans="1:5" x14ac:dyDescent="0.35">
      <c r="A4" s="12" t="s">
        <v>8365</v>
      </c>
      <c r="B4" s="12" t="s">
        <v>8363</v>
      </c>
    </row>
    <row r="5" spans="1:5" x14ac:dyDescent="0.35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ABC0B-18E3-4173-88A2-C606A6971698}">
  <dimension ref="B1:I14"/>
  <sheetViews>
    <sheetView workbookViewId="0">
      <selection activeCell="H14" sqref="H14"/>
    </sheetView>
  </sheetViews>
  <sheetFormatPr defaultRowHeight="14.5" x14ac:dyDescent="0.35"/>
  <cols>
    <col min="2" max="2" width="17.0898437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8.6328125" bestFit="1" customWidth="1"/>
    <col min="8" max="8" width="15.453125" bestFit="1" customWidth="1"/>
    <col min="9" max="9" width="18.1796875" bestFit="1" customWidth="1"/>
  </cols>
  <sheetData>
    <row r="1" spans="2:9" s="11" customFormat="1" x14ac:dyDescent="0.35">
      <c r="B1" s="11" t="s">
        <v>8385</v>
      </c>
      <c r="C1" s="11" t="s">
        <v>8386</v>
      </c>
      <c r="D1" s="11" t="s">
        <v>8387</v>
      </c>
      <c r="E1" s="11" t="s">
        <v>8388</v>
      </c>
      <c r="F1" s="11" t="s">
        <v>8389</v>
      </c>
      <c r="G1" s="11" t="s">
        <v>8390</v>
      </c>
      <c r="H1" s="11" t="s">
        <v>8391</v>
      </c>
      <c r="I1" s="11" t="s">
        <v>8392</v>
      </c>
    </row>
    <row r="2" spans="2:9" x14ac:dyDescent="0.35">
      <c r="B2" t="s">
        <v>8393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21">
        <f>C2/$F2</f>
        <v>0.75806451612903225</v>
      </c>
      <c r="H2" s="21">
        <f>D2/$F2</f>
        <v>0.24193548387096775</v>
      </c>
      <c r="I2" s="21">
        <f>E2/$F2</f>
        <v>0</v>
      </c>
    </row>
    <row r="3" spans="2:9" x14ac:dyDescent="0.35">
      <c r="B3" t="s">
        <v>8394</v>
      </c>
      <c r="C3">
        <f>COUNTIFS(Kickstarter!$D:$D,"&gt;=1000",Kickstarter!$F:$F,"successful",Kickstarter!$D:$D,"&lt;5000",Kickstarter!$R:$R,"plays")</f>
        <v>388</v>
      </c>
      <c r="D3">
        <f>COUNTIFS(Kickstarter!$D:$D,"&gt;=1000",Kickstarter!$F:$F,"failed",Kickstarter!$D:$D,"&lt;5000",Kickstarter!$R:$R,"plays")</f>
        <v>146</v>
      </c>
      <c r="E3">
        <f>COUNTIFS(Kickstarter!$D:$D,"&gt;=1000",Kickstarter!$F:$F,"canceled",Kickstarter!$D:$D,"&lt;5000",Kickstarter!$R:$R,"plays")</f>
        <v>0</v>
      </c>
      <c r="F3">
        <f t="shared" ref="F3:F13" si="0">SUM(C3:E3)</f>
        <v>534</v>
      </c>
      <c r="G3" s="21">
        <f t="shared" ref="G3:G13" si="1">C3/$F3</f>
        <v>0.72659176029962547</v>
      </c>
      <c r="H3" s="21">
        <f t="shared" ref="H3:H13" si="2">D3/$F3</f>
        <v>0.27340823970037453</v>
      </c>
      <c r="I3" s="21">
        <f t="shared" ref="I3:I13" si="3">E3/$F3</f>
        <v>0</v>
      </c>
    </row>
    <row r="4" spans="2:9" x14ac:dyDescent="0.35">
      <c r="B4" t="s">
        <v>8395</v>
      </c>
      <c r="C4">
        <f>COUNTIFS(Kickstarter!$D:$D,"&gt;=5000",Kickstarter!$F:$F,"successful",Kickstarter!$D:$D,"&lt;10000",Kickstarter!$R:$R,"plays")</f>
        <v>93</v>
      </c>
      <c r="D4">
        <f>COUNTIFS(Kickstarter!$D:$D,"&gt;=5000",Kickstarter!$F:$F,"failed",Kickstarter!$D:$D,"&lt;10000",Kickstarter!$R:$R,"plays")</f>
        <v>76</v>
      </c>
      <c r="E4">
        <f>COUNTIFS(Kickstarter!$D:$D,"&gt;=5000",Kickstarter!$F:$F,"canceled",Kickstarter!$D:$D,"&lt;10000",Kickstarter!$R:$R,"plays")</f>
        <v>0</v>
      </c>
      <c r="F4">
        <f t="shared" si="0"/>
        <v>169</v>
      </c>
      <c r="G4" s="21">
        <f t="shared" si="1"/>
        <v>0.55029585798816572</v>
      </c>
      <c r="H4" s="21">
        <f t="shared" si="2"/>
        <v>0.44970414201183434</v>
      </c>
      <c r="I4" s="21">
        <f t="shared" si="3"/>
        <v>0</v>
      </c>
    </row>
    <row r="5" spans="2:9" x14ac:dyDescent="0.35">
      <c r="B5" t="s">
        <v>8396</v>
      </c>
      <c r="C5">
        <f>COUNTIFS(Kickstarter!$D:$D,"&gt;=10000",Kickstarter!$F:$F,"successful",Kickstarter!$D:$D,"&lt;15000",Kickstarter!$R:$R,"plays")</f>
        <v>39</v>
      </c>
      <c r="D5">
        <f>COUNTIFS(Kickstarter!$D:$D,"&gt;=10000",Kickstarter!$F:$F,"failed",Kickstarter!$D:$D,"&lt;15000",Kickstarter!$R:$R,"plays")</f>
        <v>33</v>
      </c>
      <c r="E5">
        <f>COUNTIFS(Kickstarter!$D:$D,"&gt;=10000",Kickstarter!$F:$F,"canceled",Kickstarter!$D:$D,"&lt;15000",Kickstarter!$R:$R,"plays")</f>
        <v>0</v>
      </c>
      <c r="F5">
        <f t="shared" si="0"/>
        <v>72</v>
      </c>
      <c r="G5" s="21">
        <f t="shared" si="1"/>
        <v>0.54166666666666663</v>
      </c>
      <c r="H5" s="21">
        <f t="shared" si="2"/>
        <v>0.45833333333333331</v>
      </c>
      <c r="I5" s="21">
        <f t="shared" si="3"/>
        <v>0</v>
      </c>
    </row>
    <row r="6" spans="2:9" x14ac:dyDescent="0.35">
      <c r="B6" t="s">
        <v>8397</v>
      </c>
      <c r="C6">
        <f>COUNTIFS(Kickstarter!$D:$D,"&gt;=15000",Kickstarter!$F:$F,"successful",Kickstarter!$D:$D,"&lt;20000",Kickstarter!$R:$R,"plays")</f>
        <v>12</v>
      </c>
      <c r="D6">
        <f>COUNTIFS(Kickstarter!$D:$D,"&gt;=15000",Kickstarter!$F:$F,"failed",Kickstarter!$D:$D,"&lt;20000",Kickstarter!$R:$R,"plays")</f>
        <v>12</v>
      </c>
      <c r="E6">
        <f>COUNTIFS(Kickstarter!$D:$D,"&gt;=15000",Kickstarter!$F:$F,"canceled",Kickstarter!$D:$D,"&lt;20000",Kickstarter!$R:$R,"plays")</f>
        <v>0</v>
      </c>
      <c r="F6">
        <f t="shared" si="0"/>
        <v>24</v>
      </c>
      <c r="G6" s="21">
        <f t="shared" si="1"/>
        <v>0.5</v>
      </c>
      <c r="H6" s="21">
        <f t="shared" si="2"/>
        <v>0.5</v>
      </c>
      <c r="I6" s="21">
        <f t="shared" si="3"/>
        <v>0</v>
      </c>
    </row>
    <row r="7" spans="2:9" x14ac:dyDescent="0.35">
      <c r="B7" t="s">
        <v>8398</v>
      </c>
      <c r="C7">
        <f>COUNTIFS(Kickstarter!$D:$D,"&gt;=20000",Kickstarter!$F:$F,"successful",Kickstarter!$D:$D,"&lt;25000",Kickstarter!$R:$R,"plays")</f>
        <v>9</v>
      </c>
      <c r="D7">
        <f>COUNTIFS(Kickstarter!$D:$D,"&gt;=20000",Kickstarter!$F:$F,"failed",Kickstarter!$D:$D,"&lt;25000",Kickstarter!$R:$R,"plays")</f>
        <v>11</v>
      </c>
      <c r="E7">
        <f>COUNTIFS(Kickstarter!$D:$D,"&gt;=20000",Kickstarter!$F:$F,"canceled",Kickstarter!$D:$D,"&lt;25000",Kickstarter!$R:$R,"plays")</f>
        <v>0</v>
      </c>
      <c r="F7">
        <f t="shared" si="0"/>
        <v>20</v>
      </c>
      <c r="G7" s="21">
        <f t="shared" si="1"/>
        <v>0.45</v>
      </c>
      <c r="H7" s="21">
        <f t="shared" si="2"/>
        <v>0.55000000000000004</v>
      </c>
      <c r="I7" s="21">
        <f t="shared" si="3"/>
        <v>0</v>
      </c>
    </row>
    <row r="8" spans="2:9" x14ac:dyDescent="0.35">
      <c r="B8" t="s">
        <v>8399</v>
      </c>
      <c r="C8">
        <f>COUNTIFS(Kickstarter!$D:$D,"&gt;=25000",Kickstarter!$F:$F,"successful",Kickstarter!$D:$D,"&lt;30000",Kickstarter!$R:$R,"plays")</f>
        <v>1</v>
      </c>
      <c r="D8">
        <f>COUNTIFS(Kickstarter!$D:$D,"&gt;=25000",Kickstarter!$F:$F,"failed",Kickstarter!$D:$D,"&lt;30000",Kickstarter!$R:$R,"plays")</f>
        <v>4</v>
      </c>
      <c r="E8">
        <f>COUNTIFS(Kickstarter!$D:$D,"&gt;=25000",Kickstarter!$F:$F,"canceled",Kickstarter!$D:$D,"&lt;30000",Kickstarter!$R:$R,"plays")</f>
        <v>0</v>
      </c>
      <c r="F8">
        <f t="shared" si="0"/>
        <v>5</v>
      </c>
      <c r="G8" s="21">
        <f t="shared" si="1"/>
        <v>0.2</v>
      </c>
      <c r="H8" s="21">
        <f t="shared" si="2"/>
        <v>0.8</v>
      </c>
      <c r="I8" s="21">
        <f t="shared" si="3"/>
        <v>0</v>
      </c>
    </row>
    <row r="9" spans="2:9" x14ac:dyDescent="0.35">
      <c r="B9" t="s">
        <v>8400</v>
      </c>
      <c r="C9">
        <f>COUNTIFS(Kickstarter!$D:$D,"&gt;=30000",Kickstarter!$F:$F,"successful",Kickstarter!$D:$D,"&lt;35000",Kickstarter!$R:$R,"plays")</f>
        <v>3</v>
      </c>
      <c r="D9">
        <f>COUNTIFS(Kickstarter!$D:$D,"&gt;=30000",Kickstarter!$F:$F,"failed",Kickstarter!$D:$D,"&lt;35000",Kickstarter!$R:$R,"plays")</f>
        <v>8</v>
      </c>
      <c r="E9">
        <f>COUNTIFS(Kickstarter!$D:$D,"&gt;=30000",Kickstarter!$F:$F,"canceled",Kickstarter!$D:$D,"&lt;35000",Kickstarter!$R:$R,"plays")</f>
        <v>0</v>
      </c>
      <c r="F9">
        <f t="shared" si="0"/>
        <v>11</v>
      </c>
      <c r="G9" s="21">
        <f t="shared" si="1"/>
        <v>0.27272727272727271</v>
      </c>
      <c r="H9" s="21">
        <f t="shared" si="2"/>
        <v>0.72727272727272729</v>
      </c>
      <c r="I9" s="21">
        <f t="shared" si="3"/>
        <v>0</v>
      </c>
    </row>
    <row r="10" spans="2:9" x14ac:dyDescent="0.35">
      <c r="B10" t="s">
        <v>8401</v>
      </c>
      <c r="C10">
        <f>COUNTIFS(Kickstarter!$D:$D,"&gt;=35000",Kickstarter!$F:$F,"successful",Kickstarter!$D:$D,"&lt;40000",Kickstarter!$R:$R,"plays")</f>
        <v>4</v>
      </c>
      <c r="D10">
        <f>COUNTIFS(Kickstarter!$D:$D,"&gt;=35000",Kickstarter!$F:$F,"failed",Kickstarter!$D:$D,"&lt;40000",Kickstarter!$R:$R,"plays")</f>
        <v>2</v>
      </c>
      <c r="E10">
        <f>COUNTIFS(Kickstarter!$D:$D,"&gt;=35000",Kickstarter!$F:$F,"canceled",Kickstarter!$D:$D,"&lt;40000",Kickstarter!$R:$R,"plays")</f>
        <v>0</v>
      </c>
      <c r="F10">
        <f t="shared" si="0"/>
        <v>6</v>
      </c>
      <c r="G10" s="21">
        <f t="shared" si="1"/>
        <v>0.66666666666666663</v>
      </c>
      <c r="H10" s="21">
        <f t="shared" si="2"/>
        <v>0.33333333333333331</v>
      </c>
      <c r="I10" s="21">
        <f t="shared" si="3"/>
        <v>0</v>
      </c>
    </row>
    <row r="11" spans="2:9" x14ac:dyDescent="0.35">
      <c r="B11" t="s">
        <v>8402</v>
      </c>
      <c r="C11">
        <f>COUNTIFS(Kickstarter!$D:$D,"&gt;=40000",Kickstarter!$F:$F,"successful",Kickstarter!$D:$D,"&lt;45000",Kickstarter!$R:$R,"plays")</f>
        <v>2</v>
      </c>
      <c r="D11">
        <f>COUNTIFS(Kickstarter!$D:$D,"&gt;=40000",Kickstarter!$F:$F,"failed",Kickstarter!$D:$D,"&lt;45000",Kickstarter!$R:$R,"plays")</f>
        <v>1</v>
      </c>
      <c r="E11">
        <f>COUNTIFS(Kickstarter!$D:$D,"&gt;=40000",Kickstarter!$F:$F,"canceled",Kickstarter!$D:$D,"&lt;45000",Kickstarter!$R:$R,"plays")</f>
        <v>0</v>
      </c>
      <c r="F11">
        <f t="shared" si="0"/>
        <v>3</v>
      </c>
      <c r="G11" s="21">
        <f t="shared" si="1"/>
        <v>0.66666666666666663</v>
      </c>
      <c r="H11" s="21">
        <f t="shared" si="2"/>
        <v>0.33333333333333331</v>
      </c>
      <c r="I11" s="21">
        <f t="shared" si="3"/>
        <v>0</v>
      </c>
    </row>
    <row r="12" spans="2:9" x14ac:dyDescent="0.35">
      <c r="B12" t="s">
        <v>8403</v>
      </c>
      <c r="C12">
        <f>COUNTIFS(Kickstarter!$D:$D,"&gt;=45000",Kickstarter!$F:$F,"successful",Kickstarter!$D:$D,"&lt;50000",Kickstarter!$R:$R,"plays")</f>
        <v>0</v>
      </c>
      <c r="D12">
        <f>COUNTIFS(Kickstarter!$D:$D,"&gt;=45000",Kickstarter!$F:$F,"failed",Kickstarter!$D:$D,"&lt;50000",Kickstarter!$R:$R,"plays")</f>
        <v>1</v>
      </c>
      <c r="E12">
        <f>COUNTIFS(Kickstarter!$D:$D,"&gt;=45000",Kickstarter!$F:$F,"canceled",Kickstarter!$D:$D,"&lt;50000",Kickstarter!$R:$R,"plays")</f>
        <v>0</v>
      </c>
      <c r="F12">
        <f t="shared" si="0"/>
        <v>1</v>
      </c>
      <c r="G12" s="21">
        <f t="shared" si="1"/>
        <v>0</v>
      </c>
      <c r="H12" s="21">
        <f>D12/$F12</f>
        <v>1</v>
      </c>
      <c r="I12" s="21">
        <f t="shared" si="3"/>
        <v>0</v>
      </c>
    </row>
    <row r="13" spans="2:9" x14ac:dyDescent="0.35">
      <c r="B13" t="s">
        <v>8404</v>
      </c>
      <c r="C13">
        <f>COUNTIFS(Kickstarter!$D:$D,"&gt;=50000",Kickstarter!$F:$F,"successful",Kickstarter!$R:$R,"plays")</f>
        <v>2</v>
      </c>
      <c r="D13">
        <f>COUNTIFS(Kickstarter!$D:$D,"&gt;=50000",Kickstarter!$F:$F,"failed",Kickstarter!$R:$R,"plays")</f>
        <v>14</v>
      </c>
      <c r="E13">
        <f>COUNTIFS(Kickstarter!$D:$D,"&gt;=50000",Kickstarter!$F:$F,"canceled",Kickstarter!$R:$R,"plays")</f>
        <v>0</v>
      </c>
      <c r="F13">
        <f t="shared" si="0"/>
        <v>16</v>
      </c>
      <c r="G13" s="21">
        <f t="shared" si="1"/>
        <v>0.125</v>
      </c>
      <c r="H13" s="21">
        <f t="shared" si="2"/>
        <v>0.875</v>
      </c>
      <c r="I13" s="21">
        <f t="shared" si="3"/>
        <v>0</v>
      </c>
    </row>
    <row r="14" spans="2:9" x14ac:dyDescent="0.35">
      <c r="B14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38C8-AFE2-4F8A-9769-02E0B8D3F9D6}">
  <dimension ref="A3:D16"/>
  <sheetViews>
    <sheetView topLeftCell="A22" workbookViewId="0">
      <selection activeCell="A14" sqref="A14:XFD14"/>
    </sheetView>
  </sheetViews>
  <sheetFormatPr defaultRowHeight="14.5" x14ac:dyDescent="0.35"/>
  <cols>
    <col min="1" max="1" width="17.08984375" bestFit="1" customWidth="1"/>
    <col min="2" max="2" width="28.81640625" bestFit="1" customWidth="1"/>
    <col min="3" max="3" width="25.26953125" bestFit="1" customWidth="1"/>
    <col min="4" max="4" width="27.90625" bestFit="1" customWidth="1"/>
  </cols>
  <sheetData>
    <row r="3" spans="1:4" x14ac:dyDescent="0.35">
      <c r="A3" s="12" t="s">
        <v>8361</v>
      </c>
      <c r="B3" t="s">
        <v>8406</v>
      </c>
      <c r="C3" t="s">
        <v>8405</v>
      </c>
      <c r="D3" t="s">
        <v>8407</v>
      </c>
    </row>
    <row r="4" spans="1:4" x14ac:dyDescent="0.35">
      <c r="A4" s="13" t="s">
        <v>8393</v>
      </c>
      <c r="B4" s="14">
        <v>0.75806451612903225</v>
      </c>
      <c r="C4" s="14">
        <v>0.24193548387096775</v>
      </c>
      <c r="D4" s="14">
        <v>0</v>
      </c>
    </row>
    <row r="5" spans="1:4" x14ac:dyDescent="0.35">
      <c r="A5" s="13" t="s">
        <v>8394</v>
      </c>
      <c r="B5" s="14">
        <v>0.72659176029962547</v>
      </c>
      <c r="C5" s="14">
        <v>0.27340823970037453</v>
      </c>
      <c r="D5" s="14">
        <v>0</v>
      </c>
    </row>
    <row r="6" spans="1:4" x14ac:dyDescent="0.35">
      <c r="A6" s="13" t="s">
        <v>8395</v>
      </c>
      <c r="B6" s="14">
        <v>0.55029585798816572</v>
      </c>
      <c r="C6" s="14">
        <v>0.44970414201183434</v>
      </c>
      <c r="D6" s="14">
        <v>0</v>
      </c>
    </row>
    <row r="7" spans="1:4" x14ac:dyDescent="0.35">
      <c r="A7" s="13" t="s">
        <v>8396</v>
      </c>
      <c r="B7" s="14">
        <v>0.54166666666666663</v>
      </c>
      <c r="C7" s="14">
        <v>0.45833333333333331</v>
      </c>
      <c r="D7" s="14">
        <v>0</v>
      </c>
    </row>
    <row r="8" spans="1:4" x14ac:dyDescent="0.35">
      <c r="A8" s="13" t="s">
        <v>8397</v>
      </c>
      <c r="B8" s="14">
        <v>0.5</v>
      </c>
      <c r="C8" s="14">
        <v>0.5</v>
      </c>
      <c r="D8" s="14">
        <v>0</v>
      </c>
    </row>
    <row r="9" spans="1:4" x14ac:dyDescent="0.35">
      <c r="A9" s="13" t="s">
        <v>8398</v>
      </c>
      <c r="B9" s="14">
        <v>0.45</v>
      </c>
      <c r="C9" s="14">
        <v>0.55000000000000004</v>
      </c>
      <c r="D9" s="14">
        <v>0</v>
      </c>
    </row>
    <row r="10" spans="1:4" x14ac:dyDescent="0.35">
      <c r="A10" s="13" t="s">
        <v>8399</v>
      </c>
      <c r="B10" s="14">
        <v>0.2</v>
      </c>
      <c r="C10" s="14">
        <v>0.8</v>
      </c>
      <c r="D10" s="14">
        <v>0</v>
      </c>
    </row>
    <row r="11" spans="1:4" x14ac:dyDescent="0.35">
      <c r="A11" s="13" t="s">
        <v>8400</v>
      </c>
      <c r="B11" s="14">
        <v>0.27272727272727271</v>
      </c>
      <c r="C11" s="14">
        <v>0.72727272727272729</v>
      </c>
      <c r="D11" s="14">
        <v>0</v>
      </c>
    </row>
    <row r="12" spans="1:4" x14ac:dyDescent="0.35">
      <c r="A12" s="13" t="s">
        <v>8401</v>
      </c>
      <c r="B12" s="14">
        <v>0.66666666666666663</v>
      </c>
      <c r="C12" s="14">
        <v>0.33333333333333331</v>
      </c>
      <c r="D12" s="14">
        <v>0</v>
      </c>
    </row>
    <row r="13" spans="1:4" x14ac:dyDescent="0.35">
      <c r="A13" s="13" t="s">
        <v>8402</v>
      </c>
      <c r="B13" s="14">
        <v>0.66666666666666663</v>
      </c>
      <c r="C13" s="14">
        <v>0.33333333333333331</v>
      </c>
      <c r="D13" s="14">
        <v>0</v>
      </c>
    </row>
    <row r="14" spans="1:4" x14ac:dyDescent="0.35">
      <c r="A14" s="13" t="s">
        <v>8403</v>
      </c>
      <c r="B14" s="14">
        <v>0</v>
      </c>
      <c r="C14" s="14">
        <v>1</v>
      </c>
      <c r="D14" s="14">
        <v>0</v>
      </c>
    </row>
    <row r="15" spans="1:4" x14ac:dyDescent="0.35">
      <c r="A15" s="13" t="s">
        <v>8404</v>
      </c>
      <c r="B15" s="14">
        <v>0.125</v>
      </c>
      <c r="C15" s="14">
        <v>0.875</v>
      </c>
      <c r="D15" s="14">
        <v>0</v>
      </c>
    </row>
    <row r="16" spans="1:4" x14ac:dyDescent="0.35">
      <c r="A16" s="13" t="s">
        <v>8362</v>
      </c>
      <c r="B16" s="14">
        <v>0.45480661726200805</v>
      </c>
      <c r="C16" s="14">
        <v>0.54519338273799189</v>
      </c>
      <c r="D16" s="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8279E-87E4-4703-9ACA-ED6140F49732}">
  <dimension ref="A1:F17"/>
  <sheetViews>
    <sheetView topLeftCell="B1" workbookViewId="0">
      <selection activeCell="H13" sqref="H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2" t="s">
        <v>8313</v>
      </c>
      <c r="B1" t="s">
        <v>8309</v>
      </c>
    </row>
    <row r="3" spans="1:6" x14ac:dyDescent="0.35">
      <c r="A3" s="12" t="s">
        <v>8365</v>
      </c>
      <c r="B3" s="12" t="s">
        <v>8363</v>
      </c>
    </row>
    <row r="4" spans="1:6" x14ac:dyDescent="0.35">
      <c r="A4" s="12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8362</v>
      </c>
    </row>
    <row r="5" spans="1:6" x14ac:dyDescent="0.35">
      <c r="A5" s="17" t="s">
        <v>8374</v>
      </c>
      <c r="B5" s="14">
        <v>56</v>
      </c>
      <c r="C5" s="14">
        <v>2</v>
      </c>
      <c r="D5" s="14">
        <v>33</v>
      </c>
      <c r="E5" s="14">
        <v>7</v>
      </c>
      <c r="F5" s="14">
        <v>98</v>
      </c>
    </row>
    <row r="6" spans="1:6" x14ac:dyDescent="0.35">
      <c r="A6" s="17" t="s">
        <v>8375</v>
      </c>
      <c r="B6" s="14">
        <v>71</v>
      </c>
      <c r="C6" s="14">
        <v>8</v>
      </c>
      <c r="D6" s="14">
        <v>39</v>
      </c>
      <c r="E6" s="14">
        <v>3</v>
      </c>
      <c r="F6" s="14">
        <v>121</v>
      </c>
    </row>
    <row r="7" spans="1:6" x14ac:dyDescent="0.35">
      <c r="A7" s="17" t="s">
        <v>8376</v>
      </c>
      <c r="B7" s="14">
        <v>56</v>
      </c>
      <c r="C7" s="14">
        <v>14</v>
      </c>
      <c r="D7" s="14">
        <v>33</v>
      </c>
      <c r="E7" s="14">
        <v>3</v>
      </c>
      <c r="F7" s="14">
        <v>106</v>
      </c>
    </row>
    <row r="8" spans="1:6" x14ac:dyDescent="0.35">
      <c r="A8" s="17" t="s">
        <v>8377</v>
      </c>
      <c r="B8" s="14">
        <v>71</v>
      </c>
      <c r="C8" s="14"/>
      <c r="D8" s="14">
        <v>40</v>
      </c>
      <c r="E8" s="14">
        <v>2</v>
      </c>
      <c r="F8" s="14">
        <v>113</v>
      </c>
    </row>
    <row r="9" spans="1:6" x14ac:dyDescent="0.35">
      <c r="A9" s="17" t="s">
        <v>8368</v>
      </c>
      <c r="B9" s="14">
        <v>111</v>
      </c>
      <c r="C9" s="14"/>
      <c r="D9" s="14">
        <v>52</v>
      </c>
      <c r="E9" s="14">
        <v>3</v>
      </c>
      <c r="F9" s="14">
        <v>166</v>
      </c>
    </row>
    <row r="10" spans="1:6" x14ac:dyDescent="0.35">
      <c r="A10" s="17" t="s">
        <v>8378</v>
      </c>
      <c r="B10" s="14">
        <v>100</v>
      </c>
      <c r="C10" s="14"/>
      <c r="D10" s="14">
        <v>49</v>
      </c>
      <c r="E10" s="14">
        <v>4</v>
      </c>
      <c r="F10" s="14">
        <v>153</v>
      </c>
    </row>
    <row r="11" spans="1:6" x14ac:dyDescent="0.35">
      <c r="A11" s="17" t="s">
        <v>8369</v>
      </c>
      <c r="B11" s="14">
        <v>87</v>
      </c>
      <c r="C11" s="14"/>
      <c r="D11" s="14">
        <v>50</v>
      </c>
      <c r="E11" s="14">
        <v>1</v>
      </c>
      <c r="F11" s="14">
        <v>138</v>
      </c>
    </row>
    <row r="12" spans="1:6" x14ac:dyDescent="0.35">
      <c r="A12" s="17" t="s">
        <v>8370</v>
      </c>
      <c r="B12" s="14">
        <v>72</v>
      </c>
      <c r="C12" s="14"/>
      <c r="D12" s="14">
        <v>47</v>
      </c>
      <c r="E12" s="14">
        <v>4</v>
      </c>
      <c r="F12" s="14">
        <v>123</v>
      </c>
    </row>
    <row r="13" spans="1:6" x14ac:dyDescent="0.35">
      <c r="A13" s="17" t="s">
        <v>8371</v>
      </c>
      <c r="B13" s="14">
        <v>59</v>
      </c>
      <c r="C13" s="14"/>
      <c r="D13" s="14">
        <v>34</v>
      </c>
      <c r="E13" s="14">
        <v>4</v>
      </c>
      <c r="F13" s="14">
        <v>97</v>
      </c>
    </row>
    <row r="14" spans="1:6" x14ac:dyDescent="0.35">
      <c r="A14" s="17" t="s">
        <v>8372</v>
      </c>
      <c r="B14" s="14">
        <v>65</v>
      </c>
      <c r="C14" s="14"/>
      <c r="D14" s="14">
        <v>50</v>
      </c>
      <c r="E14" s="14"/>
      <c r="F14" s="14">
        <v>115</v>
      </c>
    </row>
    <row r="15" spans="1:6" x14ac:dyDescent="0.35">
      <c r="A15" s="17" t="s">
        <v>8373</v>
      </c>
      <c r="B15" s="14">
        <v>54</v>
      </c>
      <c r="C15" s="14"/>
      <c r="D15" s="14">
        <v>31</v>
      </c>
      <c r="E15" s="14">
        <v>3</v>
      </c>
      <c r="F15" s="14">
        <v>88</v>
      </c>
    </row>
    <row r="16" spans="1:6" x14ac:dyDescent="0.35">
      <c r="A16" s="17" t="s">
        <v>8379</v>
      </c>
      <c r="B16" s="14">
        <v>37</v>
      </c>
      <c r="C16" s="14"/>
      <c r="D16" s="14">
        <v>35</v>
      </c>
      <c r="E16" s="14">
        <v>3</v>
      </c>
      <c r="F16" s="14">
        <v>75</v>
      </c>
    </row>
    <row r="17" spans="1:6" x14ac:dyDescent="0.35">
      <c r="A17" s="17" t="s">
        <v>8362</v>
      </c>
      <c r="B17" s="14">
        <v>839</v>
      </c>
      <c r="C17" s="14">
        <v>24</v>
      </c>
      <c r="D17" s="14">
        <v>493</v>
      </c>
      <c r="E17" s="14">
        <v>37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AC09-D09A-4FA2-9CC5-C2D1617A6B07}">
  <dimension ref="A1:F6"/>
  <sheetViews>
    <sheetView workbookViewId="0">
      <selection activeCell="B15" sqref="B14:B15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90625" bestFit="1" customWidth="1"/>
    <col min="6" max="6" width="13.1796875" bestFit="1" customWidth="1"/>
  </cols>
  <sheetData>
    <row r="1" spans="1:6" s="19" customFormat="1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20" t="s">
        <v>8307</v>
      </c>
      <c r="F1" s="18" t="s">
        <v>8261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8352-E9CD-4136-88DD-E91B68AC8A53}">
  <dimension ref="A1:C9"/>
  <sheetViews>
    <sheetView workbookViewId="0">
      <selection activeCell="K34" sqref="K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12" t="s">
        <v>8222</v>
      </c>
      <c r="B1" t="s">
        <v>8223</v>
      </c>
    </row>
    <row r="3" spans="1:3" x14ac:dyDescent="0.35">
      <c r="A3" s="12" t="s">
        <v>8365</v>
      </c>
      <c r="B3" s="12" t="s">
        <v>8363</v>
      </c>
    </row>
    <row r="4" spans="1:3" x14ac:dyDescent="0.35">
      <c r="A4" s="12" t="s">
        <v>8361</v>
      </c>
      <c r="B4" t="s">
        <v>8309</v>
      </c>
      <c r="C4" t="s">
        <v>8362</v>
      </c>
    </row>
    <row r="5" spans="1:3" x14ac:dyDescent="0.35">
      <c r="A5" s="13" t="s">
        <v>8219</v>
      </c>
      <c r="B5" s="14">
        <v>26</v>
      </c>
      <c r="C5" s="14">
        <v>26</v>
      </c>
    </row>
    <row r="6" spans="1:3" x14ac:dyDescent="0.35">
      <c r="A6" s="13" t="s">
        <v>8220</v>
      </c>
      <c r="B6" s="14">
        <v>349</v>
      </c>
      <c r="C6" s="14">
        <v>349</v>
      </c>
    </row>
    <row r="7" spans="1:3" x14ac:dyDescent="0.35">
      <c r="A7" s="13" t="s">
        <v>8221</v>
      </c>
      <c r="B7" s="14">
        <v>12</v>
      </c>
      <c r="C7" s="14">
        <v>12</v>
      </c>
    </row>
    <row r="8" spans="1:3" x14ac:dyDescent="0.35">
      <c r="A8" s="13" t="s">
        <v>8218</v>
      </c>
      <c r="B8" s="14">
        <v>525</v>
      </c>
      <c r="C8" s="14">
        <v>525</v>
      </c>
    </row>
    <row r="9" spans="1:3" x14ac:dyDescent="0.35">
      <c r="A9" s="13" t="s">
        <v>8362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F68-00A5-4E38-92E3-7EA1ADD522D5}">
  <dimension ref="A1:C17"/>
  <sheetViews>
    <sheetView workbookViewId="0">
      <selection activeCell="D6" sqref="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9.1796875" bestFit="1" customWidth="1"/>
    <col min="5" max="6" width="10.7265625" bestFit="1" customWidth="1"/>
  </cols>
  <sheetData>
    <row r="1" spans="1:3" x14ac:dyDescent="0.35">
      <c r="A1" s="12" t="s">
        <v>8222</v>
      </c>
      <c r="B1" t="s">
        <v>8364</v>
      </c>
    </row>
    <row r="2" spans="1:3" x14ac:dyDescent="0.35">
      <c r="A2" s="12" t="s">
        <v>8313</v>
      </c>
      <c r="B2" t="s">
        <v>8364</v>
      </c>
    </row>
    <row r="4" spans="1:3" x14ac:dyDescent="0.35">
      <c r="A4" s="12" t="s">
        <v>8365</v>
      </c>
      <c r="B4" s="12" t="s">
        <v>8363</v>
      </c>
    </row>
    <row r="5" spans="1:3" x14ac:dyDescent="0.35">
      <c r="A5" s="12" t="s">
        <v>8361</v>
      </c>
      <c r="B5" t="s">
        <v>8219</v>
      </c>
      <c r="C5" t="s">
        <v>8362</v>
      </c>
    </row>
    <row r="6" spans="1:3" x14ac:dyDescent="0.35">
      <c r="A6" s="13" t="s">
        <v>8351</v>
      </c>
      <c r="B6" s="14">
        <v>20</v>
      </c>
      <c r="C6" s="14">
        <v>20</v>
      </c>
    </row>
    <row r="7" spans="1:3" x14ac:dyDescent="0.35">
      <c r="A7" s="13" t="s">
        <v>8349</v>
      </c>
      <c r="B7" s="14">
        <v>24</v>
      </c>
      <c r="C7" s="14">
        <v>24</v>
      </c>
    </row>
    <row r="8" spans="1:3" x14ac:dyDescent="0.35">
      <c r="A8" s="13" t="s">
        <v>8347</v>
      </c>
      <c r="B8" s="14">
        <v>20</v>
      </c>
      <c r="C8" s="14">
        <v>20</v>
      </c>
    </row>
    <row r="9" spans="1:3" x14ac:dyDescent="0.35">
      <c r="A9" s="13" t="s">
        <v>8312</v>
      </c>
      <c r="B9" s="14">
        <v>20</v>
      </c>
      <c r="C9" s="14">
        <v>20</v>
      </c>
    </row>
    <row r="10" spans="1:3" x14ac:dyDescent="0.35">
      <c r="A10" s="13" t="s">
        <v>8339</v>
      </c>
      <c r="B10" s="14">
        <v>40</v>
      </c>
      <c r="C10" s="14">
        <v>40</v>
      </c>
    </row>
    <row r="11" spans="1:3" x14ac:dyDescent="0.35">
      <c r="A11" s="13" t="s">
        <v>8321</v>
      </c>
      <c r="B11" s="14">
        <v>18</v>
      </c>
      <c r="C11" s="14">
        <v>18</v>
      </c>
    </row>
    <row r="12" spans="1:3" x14ac:dyDescent="0.35">
      <c r="A12" s="13" t="s">
        <v>8310</v>
      </c>
      <c r="B12" s="14">
        <v>17</v>
      </c>
      <c r="C12" s="14">
        <v>17</v>
      </c>
    </row>
    <row r="13" spans="1:3" x14ac:dyDescent="0.35">
      <c r="A13" s="13" t="s">
        <v>8350</v>
      </c>
      <c r="B13" s="14">
        <v>10</v>
      </c>
      <c r="C13" s="14">
        <v>10</v>
      </c>
    </row>
    <row r="14" spans="1:3" x14ac:dyDescent="0.35">
      <c r="A14" s="13" t="s">
        <v>8316</v>
      </c>
      <c r="B14" s="14">
        <v>60</v>
      </c>
      <c r="C14" s="14">
        <v>60</v>
      </c>
    </row>
    <row r="15" spans="1:3" x14ac:dyDescent="0.35">
      <c r="A15" s="13" t="s">
        <v>8344</v>
      </c>
      <c r="B15" s="14">
        <v>100</v>
      </c>
      <c r="C15" s="14">
        <v>100</v>
      </c>
    </row>
    <row r="16" spans="1:3" x14ac:dyDescent="0.35">
      <c r="A16" s="13" t="s">
        <v>8356</v>
      </c>
      <c r="B16" s="14">
        <v>20</v>
      </c>
      <c r="C16" s="14">
        <v>20</v>
      </c>
    </row>
    <row r="17" spans="1:3" x14ac:dyDescent="0.35">
      <c r="A17" s="13" t="s">
        <v>8362</v>
      </c>
      <c r="B17" s="14">
        <v>349</v>
      </c>
      <c r="C17" s="14">
        <v>349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Goals chart</vt:lpstr>
      <vt:lpstr>Outcomes Based on Launch Date</vt:lpstr>
      <vt:lpstr>Edinburgh Research </vt:lpstr>
      <vt:lpstr>Parent Category Stats</vt:lpstr>
      <vt:lpstr>Subcategory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Kelvin ZHOU</cp:lastModifiedBy>
  <dcterms:created xsi:type="dcterms:W3CDTF">2017-04-20T15:17:24Z</dcterms:created>
  <dcterms:modified xsi:type="dcterms:W3CDTF">2021-01-03T04:24:43Z</dcterms:modified>
</cp:coreProperties>
</file>