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Características" sheetId="3" r:id="rId1"/>
    <sheet name="Clientes" sheetId="4" r:id="rId2"/>
    <sheet name="Etiquetas" sheetId="2" r:id="rId3"/>
  </sheets>
  <definedNames>
    <definedName name="_xlnm._FilterDatabase" localSheetId="0" hidden="1">Características!$D$1:$M$16</definedName>
    <definedName name="_xlnm.Extract" localSheetId="0">Características!$C$26:$P$26</definedName>
    <definedName name="_xlnm.Criteria" localSheetId="0">Características!$A$1:$M$1</definedName>
  </definedNames>
  <calcPr calcId="124519"/>
</workbook>
</file>

<file path=xl/calcChain.xml><?xml version="1.0" encoding="utf-8"?>
<calcChain xmlns="http://schemas.openxmlformats.org/spreadsheetml/2006/main">
  <c r="H8" i="3"/>
  <c r="G8"/>
  <c r="K16"/>
  <c r="E16"/>
  <c r="M14"/>
  <c r="M15"/>
  <c r="M16"/>
  <c r="M13"/>
  <c r="L14"/>
  <c r="L15"/>
  <c r="L16"/>
  <c r="L13"/>
  <c r="K14"/>
  <c r="K15"/>
  <c r="K13"/>
  <c r="J14"/>
  <c r="J15"/>
  <c r="J16"/>
  <c r="J13"/>
  <c r="I14"/>
  <c r="I15"/>
  <c r="I16"/>
  <c r="I13"/>
  <c r="H14"/>
  <c r="H15"/>
  <c r="H16"/>
  <c r="H13"/>
  <c r="G14"/>
  <c r="G15"/>
  <c r="G16"/>
  <c r="G13"/>
  <c r="F14"/>
  <c r="F15"/>
  <c r="F16"/>
  <c r="F13"/>
  <c r="E14"/>
  <c r="E15"/>
  <c r="E13"/>
  <c r="D14"/>
  <c r="D15"/>
  <c r="D16"/>
  <c r="D13"/>
  <c r="M8"/>
  <c r="L8"/>
  <c r="K8"/>
  <c r="J8"/>
  <c r="I8"/>
  <c r="F8"/>
  <c r="E8"/>
  <c r="D8"/>
</calcChain>
</file>

<file path=xl/sharedStrings.xml><?xml version="1.0" encoding="utf-8"?>
<sst xmlns="http://schemas.openxmlformats.org/spreadsheetml/2006/main" count="119" uniqueCount="104">
  <si>
    <t>Marca</t>
  </si>
  <si>
    <t>PIERO</t>
  </si>
  <si>
    <t>CANNON</t>
  </si>
  <si>
    <t>SIMMONS</t>
  </si>
  <si>
    <t>KING KOIL</t>
  </si>
  <si>
    <t>INDUCOL</t>
  </si>
  <si>
    <t>SERTA</t>
  </si>
  <si>
    <t>BEDTIME</t>
  </si>
  <si>
    <t>TELGO</t>
  </si>
  <si>
    <t>SEALY</t>
  </si>
  <si>
    <t>SUAVESTAR</t>
  </si>
  <si>
    <t>Clientes</t>
  </si>
  <si>
    <t>Zona</t>
  </si>
  <si>
    <t>Mail clientes</t>
  </si>
  <si>
    <t>cooperativaoeste@gmail.com</t>
  </si>
  <si>
    <t xml:space="preserve"> bbeltran.lpy@gmail.com</t>
  </si>
  <si>
    <t xml:space="preserve"> ataecadis@gmail.com</t>
  </si>
  <si>
    <t xml:space="preserve"> noe.rusconi@gmail.com</t>
  </si>
  <si>
    <t xml:space="preserve"> ruralaldia@gmail.com</t>
  </si>
  <si>
    <t xml:space="preserve"> maquinaradm@gmail.com</t>
  </si>
  <si>
    <t xml:space="preserve"> sherrera.pg1@gmail.com</t>
  </si>
  <si>
    <t>Tipo</t>
  </si>
  <si>
    <t>Gomez,Alberto</t>
  </si>
  <si>
    <t xml:space="preserve"> m.y.m@hotmail.com</t>
  </si>
  <si>
    <t>zzz.mendoza@gmail.com</t>
  </si>
  <si>
    <t>Beltran, Luca</t>
  </si>
  <si>
    <t>Diaz, Maria</t>
  </si>
  <si>
    <t>Ruiz, Sergio</t>
  </si>
  <si>
    <t>Barrionuevo, Delfina</t>
  </si>
  <si>
    <t xml:space="preserve"> dormit@gmail.com</t>
  </si>
  <si>
    <t>Rusconi,Noemi</t>
  </si>
  <si>
    <t>Rojas, Benjamin</t>
  </si>
  <si>
    <t>Castillo, Facundo</t>
  </si>
  <si>
    <t>Scwindt,Maria</t>
  </si>
  <si>
    <t>Fernandez, Monica</t>
  </si>
  <si>
    <t>Precio</t>
  </si>
  <si>
    <t>Rango</t>
  </si>
  <si>
    <t>$40000 - $70000</t>
  </si>
  <si>
    <t>$100000- $150000</t>
  </si>
  <si>
    <t>$70000-  $10000</t>
  </si>
  <si>
    <t>001 R-1</t>
  </si>
  <si>
    <t>002 R-2</t>
  </si>
  <si>
    <t>003 R-3</t>
  </si>
  <si>
    <t>001 Resorte</t>
  </si>
  <si>
    <t>002 Espuma</t>
  </si>
  <si>
    <t>R-001</t>
  </si>
  <si>
    <t>R-002</t>
  </si>
  <si>
    <t>R-003</t>
  </si>
  <si>
    <t>$40.000 - $70.000</t>
  </si>
  <si>
    <t>001 CANNON</t>
  </si>
  <si>
    <t>002 PIERO</t>
  </si>
  <si>
    <t>004 KING KOIL</t>
  </si>
  <si>
    <t>005 INDUCOL</t>
  </si>
  <si>
    <t>006 SERTA</t>
  </si>
  <si>
    <t>007 BEDTIME</t>
  </si>
  <si>
    <t>008 TELGO</t>
  </si>
  <si>
    <t>009 SEALY</t>
  </si>
  <si>
    <t>010 SUAVESTAR</t>
  </si>
  <si>
    <t>011 1 Plaza</t>
  </si>
  <si>
    <t>Superdescriptor</t>
  </si>
  <si>
    <t>001;001;011;003;004</t>
  </si>
  <si>
    <t>002;002;013;003;004</t>
  </si>
  <si>
    <t>003 SIMMONS</t>
  </si>
  <si>
    <t>003;001;012;002;004</t>
  </si>
  <si>
    <t>001 S-1</t>
  </si>
  <si>
    <t>002 S-2</t>
  </si>
  <si>
    <t>003 S-3</t>
  </si>
  <si>
    <t>004 S-4</t>
  </si>
  <si>
    <t>004;002;014;001;001</t>
  </si>
  <si>
    <t>005;002;011;001;001</t>
  </si>
  <si>
    <t>006;001;013;001;002</t>
  </si>
  <si>
    <t>Contacto</t>
  </si>
  <si>
    <t>*</t>
  </si>
  <si>
    <t>$100.000- $150.000</t>
  </si>
  <si>
    <t>$70.000-  $1000.000</t>
  </si>
  <si>
    <t>Medidas</t>
  </si>
  <si>
    <t>700-10.000</t>
  </si>
  <si>
    <t>10.000-15.000</t>
  </si>
  <si>
    <t>más de 15.000</t>
  </si>
  <si>
    <t>S-001</t>
  </si>
  <si>
    <t>S-002</t>
  </si>
  <si>
    <t>S-004</t>
  </si>
  <si>
    <t>R-1</t>
  </si>
  <si>
    <t>R-2</t>
  </si>
  <si>
    <t>R-3</t>
  </si>
  <si>
    <t xml:space="preserve"> Resorte</t>
  </si>
  <si>
    <t>Espuma</t>
  </si>
  <si>
    <t>Total</t>
  </si>
  <si>
    <t>Resorte</t>
  </si>
  <si>
    <t>Cantidad</t>
  </si>
  <si>
    <t>C-1</t>
  </si>
  <si>
    <t>C-2</t>
  </si>
  <si>
    <t>C-3</t>
  </si>
  <si>
    <r>
      <t xml:space="preserve">014 2 Plazas </t>
    </r>
    <r>
      <rPr>
        <sz val="11"/>
        <color theme="1"/>
        <rFont val="Calibri"/>
        <family val="2"/>
      </rPr>
      <t>½</t>
    </r>
  </si>
  <si>
    <t>013 2 plazas</t>
  </si>
  <si>
    <r>
      <t>012  1</t>
    </r>
    <r>
      <rPr>
        <sz val="11"/>
        <color theme="1"/>
        <rFont val="Calibri"/>
        <family val="2"/>
      </rPr>
      <t xml:space="preserve"> Plaza  ½</t>
    </r>
  </si>
  <si>
    <t xml:space="preserve">                                     
                                            Marcas
Caracteristicas </t>
  </si>
  <si>
    <t>2   ½</t>
  </si>
  <si>
    <t xml:space="preserve"> 1 ½</t>
  </si>
  <si>
    <t>Medidas
(Plazas)</t>
  </si>
  <si>
    <t xml:space="preserve"> 1  ½</t>
  </si>
  <si>
    <t>2  ½</t>
  </si>
  <si>
    <t xml:space="preserve"> 1   ½</t>
  </si>
  <si>
    <t xml:space="preserve"> 2   ½</t>
  </si>
</sst>
</file>

<file path=xl/styles.xml><?xml version="1.0" encoding="utf-8"?>
<styleSheet xmlns="http://schemas.openxmlformats.org/spreadsheetml/2006/main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&quot;$&quot;\ #,##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0F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thick">
        <color auto="1"/>
      </left>
      <right/>
      <top style="thick">
        <color auto="1"/>
      </top>
      <bottom style="thick">
        <color auto="1"/>
      </bottom>
      <diagonal style="thick">
        <color auto="1"/>
      </diagonal>
    </border>
    <border diagonalDown="1">
      <left/>
      <right/>
      <top style="thick">
        <color auto="1"/>
      </top>
      <bottom style="thick">
        <color auto="1"/>
      </bottom>
      <diagonal style="thick">
        <color auto="1"/>
      </diagonal>
    </border>
    <border diagonalDown="1">
      <left/>
      <right style="thick">
        <color auto="1"/>
      </right>
      <top style="thick">
        <color auto="1"/>
      </top>
      <bottom style="thick">
        <color auto="1"/>
      </bottom>
      <diagonal style="thick">
        <color auto="1"/>
      </diagonal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1" fontId="0" fillId="0" borderId="0" xfId="1" applyNumberFormat="1" applyFont="1"/>
    <xf numFmtId="0" fontId="0" fillId="0" borderId="0" xfId="0" applyBorder="1"/>
    <xf numFmtId="164" fontId="0" fillId="0" borderId="0" xfId="1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ont="1" applyFill="1" applyBorder="1"/>
    <xf numFmtId="0" fontId="0" fillId="2" borderId="0" xfId="0" applyFill="1"/>
    <xf numFmtId="0" fontId="0" fillId="0" borderId="0" xfId="0" applyFill="1" applyBorder="1"/>
    <xf numFmtId="44" fontId="0" fillId="0" borderId="0" xfId="2" applyNumberFormat="1" applyFont="1" applyFill="1" applyBorder="1"/>
    <xf numFmtId="0" fontId="0" fillId="4" borderId="0" xfId="0" applyFill="1"/>
    <xf numFmtId="44" fontId="0" fillId="0" borderId="0" xfId="0" applyNumberFormat="1" applyFill="1" applyBorder="1"/>
    <xf numFmtId="44" fontId="0" fillId="0" borderId="0" xfId="0" applyNumberFormat="1" applyBorder="1"/>
    <xf numFmtId="0" fontId="0" fillId="3" borderId="0" xfId="0" applyFill="1"/>
    <xf numFmtId="164" fontId="0" fillId="4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44" fontId="0" fillId="0" borderId="0" xfId="0" applyNumberFormat="1" applyBorder="1" applyAlignment="1">
      <alignment horizontal="center"/>
    </xf>
    <xf numFmtId="0" fontId="0" fillId="0" borderId="8" xfId="0" applyBorder="1"/>
    <xf numFmtId="44" fontId="0" fillId="0" borderId="8" xfId="2" applyNumberFormat="1" applyFont="1" applyFill="1" applyBorder="1"/>
    <xf numFmtId="44" fontId="0" fillId="0" borderId="8" xfId="0" applyNumberFormat="1" applyBorder="1"/>
    <xf numFmtId="44" fontId="0" fillId="0" borderId="11" xfId="0" applyNumberFormat="1" applyBorder="1"/>
    <xf numFmtId="44" fontId="0" fillId="0" borderId="11" xfId="0" applyNumberFormat="1" applyFill="1" applyBorder="1"/>
    <xf numFmtId="44" fontId="0" fillId="0" borderId="12" xfId="0" applyNumberFormat="1" applyBorder="1"/>
    <xf numFmtId="0" fontId="7" fillId="0" borderId="1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3" xfId="0" applyFill="1" applyBorder="1"/>
    <xf numFmtId="0" fontId="0" fillId="2" borderId="9" xfId="0" applyFill="1" applyBorder="1"/>
    <xf numFmtId="0" fontId="0" fillId="6" borderId="0" xfId="0" applyFill="1" applyBorder="1"/>
    <xf numFmtId="0" fontId="0" fillId="6" borderId="8" xfId="0" applyFill="1" applyBorder="1"/>
    <xf numFmtId="0" fontId="6" fillId="5" borderId="24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left" vertical="center" wrapText="1"/>
    </xf>
    <xf numFmtId="0" fontId="6" fillId="5" borderId="26" xfId="0" applyFont="1" applyFill="1" applyBorder="1" applyAlignment="1">
      <alignment horizontal="left" vertical="center" wrapText="1"/>
    </xf>
    <xf numFmtId="0" fontId="8" fillId="9" borderId="15" xfId="0" applyFont="1" applyFill="1" applyBorder="1" applyAlignment="1">
      <alignment horizontal="center" vertical="center" textRotation="90"/>
    </xf>
    <xf numFmtId="0" fontId="8" fillId="9" borderId="13" xfId="0" applyFont="1" applyFill="1" applyBorder="1" applyAlignment="1">
      <alignment horizontal="center" vertical="center" textRotation="90"/>
    </xf>
    <xf numFmtId="0" fontId="8" fillId="9" borderId="14" xfId="0" applyFont="1" applyFill="1" applyBorder="1" applyAlignment="1">
      <alignment horizontal="center" vertical="center" textRotation="90"/>
    </xf>
    <xf numFmtId="0" fontId="8" fillId="9" borderId="23" xfId="0" applyFont="1" applyFill="1" applyBorder="1" applyAlignment="1">
      <alignment horizontal="center" vertical="center" textRotation="90"/>
    </xf>
    <xf numFmtId="0" fontId="5" fillId="8" borderId="13" xfId="0" applyFont="1" applyFill="1" applyBorder="1" applyAlignment="1">
      <alignment horizontal="center" vertical="center" textRotation="90"/>
    </xf>
    <xf numFmtId="0" fontId="5" fillId="8" borderId="14" xfId="0" applyFont="1" applyFill="1" applyBorder="1" applyAlignment="1">
      <alignment horizontal="center" vertical="center" textRotation="90"/>
    </xf>
    <xf numFmtId="0" fontId="5" fillId="8" borderId="15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 textRotation="90" wrapText="1"/>
    </xf>
    <xf numFmtId="0" fontId="9" fillId="9" borderId="16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.00"/>
    </dxf>
    <dxf>
      <border outline="0">
        <top style="thin">
          <color indexed="64"/>
        </top>
      </border>
    </dxf>
    <dxf>
      <alignment horizontal="center" vertical="center" textRotation="0" wrapText="0" indent="0" relativeIndent="255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\ #,##0.00"/>
      <alignment horizontal="center" vertical="center" textRotation="0" wrapText="0" indent="0" relativeIndent="255" justifyLastLine="0" shrinkToFit="0" mergeCell="0" readingOrder="0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2F0F6"/>
      <color rgb="FF99FF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sp macro="" textlink="">
      <xdr:nvSpPr>
        <xdr:cNvPr id="5" name="4 Triángulo rectángulo"/>
        <xdr:cNvSpPr/>
      </xdr:nvSpPr>
      <xdr:spPr>
        <a:xfrm>
          <a:off x="0" y="0"/>
          <a:ext cx="4107656" cy="1214438"/>
        </a:xfrm>
        <a:prstGeom prst="rtTriangle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s-AR" sz="1200" b="1">
              <a:solidFill>
                <a:sysClr val="windowText" lastClr="000000"/>
              </a:solidFill>
              <a:latin typeface="Arial" pitchFamily="34" charset="0"/>
              <a:ea typeface="+mn-ea"/>
              <a:cs typeface="Arial" pitchFamily="34" charset="0"/>
            </a:rPr>
            <a:t>Características</a:t>
          </a:r>
          <a:r>
            <a:rPr lang="es-AR" sz="1100" b="1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endParaRPr lang="es-ES" sz="1200" b="1" i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4" name="Tabla85" displayName="Tabla85" ref="G20:H23" totalsRowShown="0">
  <autoFilter ref="G20:H23"/>
  <tableColumns count="2">
    <tableColumn id="1" name="Rango"/>
    <tableColumn id="2" name="Precio" dataDxfId="6" dataCellStyle="Millares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Tabla8122" displayName="Tabla8122" ref="K20:L23" totalsRowShown="0">
  <autoFilter ref="K20:L23"/>
  <tableColumns count="2">
    <tableColumn id="1" name="Rango"/>
    <tableColumn id="2" name="Cantidad" dataDxfId="5" dataCellStyle="Millare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6" name="Tabla6" displayName="Tabla6" ref="A1:D11" totalsRowShown="0" headerRowDxfId="4">
  <autoFilter ref="A1:D11"/>
  <tableColumns count="4">
    <tableColumn id="1" name="Mail clientes"/>
    <tableColumn id="2" name="Clientes"/>
    <tableColumn id="3" name="Contacto"/>
    <tableColumn id="4" name="Zona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5" name="Tabla5" displayName="Tabla5" ref="A1:F11" totalsRowShown="0" headerRowDxfId="3" tableBorderDxfId="2">
  <autoFilter ref="A1:F11">
    <filterColumn colId="1"/>
    <filterColumn colId="3"/>
    <filterColumn colId="4"/>
    <filterColumn colId="5"/>
  </autoFilter>
  <tableColumns count="6">
    <tableColumn id="1" name="Marca"/>
    <tableColumn id="15" name="Tipo"/>
    <tableColumn id="3" name="Medidas"/>
    <tableColumn id="12" name="Precio"/>
    <tableColumn id="13" name="Cantidad"/>
    <tableColumn id="14" name="Superdescripto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8" name="Tabla8" displayName="Tabla8" ref="J16:K19" totalsRowShown="0">
  <autoFilter ref="J16:K19"/>
  <tableColumns count="2">
    <tableColumn id="1" name="Rango"/>
    <tableColumn id="2" name="Precio" dataDxfId="1" dataCellStyle="Millare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3" name="Tabla81224" displayName="Tabla81224" ref="J7:K10" totalsRowShown="0">
  <autoFilter ref="J7:K10"/>
  <tableColumns count="2">
    <tableColumn id="1" name="Rango"/>
    <tableColumn id="2" name="Cantidad" dataDxfId="0" dataCellStyle="Millar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zoomScale="80" zoomScaleNormal="80" workbookViewId="0">
      <selection activeCell="D24" sqref="D24"/>
    </sheetView>
  </sheetViews>
  <sheetFormatPr baseColWidth="10" defaultRowHeight="15"/>
  <cols>
    <col min="1" max="1" width="13.85546875" customWidth="1"/>
    <col min="2" max="2" width="9.85546875" customWidth="1"/>
    <col min="3" max="3" width="17.7109375" customWidth="1"/>
    <col min="4" max="4" width="17.42578125" customWidth="1"/>
    <col min="5" max="5" width="15" customWidth="1"/>
    <col min="6" max="7" width="20.28515625" customWidth="1"/>
    <col min="8" max="8" width="23.28515625" customWidth="1"/>
    <col min="9" max="9" width="17" customWidth="1"/>
    <col min="10" max="10" width="14.5703125" bestFit="1" customWidth="1"/>
    <col min="11" max="11" width="13.7109375" customWidth="1"/>
    <col min="12" max="12" width="22.5703125" customWidth="1"/>
    <col min="13" max="13" width="21.28515625" customWidth="1"/>
    <col min="14" max="14" width="14.5703125" customWidth="1"/>
    <col min="15" max="15" width="4" hidden="1" customWidth="1"/>
    <col min="16" max="16" width="13.5703125" customWidth="1"/>
    <col min="17" max="17" width="27.140625" customWidth="1"/>
    <col min="18" max="18" width="4" customWidth="1"/>
    <col min="19" max="19" width="5" customWidth="1"/>
    <col min="20" max="22" width="6" customWidth="1"/>
    <col min="23" max="23" width="15" customWidth="1"/>
    <col min="24" max="28" width="4" customWidth="1"/>
    <col min="29" max="29" width="5" customWidth="1"/>
    <col min="30" max="32" width="6" customWidth="1"/>
    <col min="33" max="33" width="17" customWidth="1"/>
    <col min="34" max="38" width="4" customWidth="1"/>
    <col min="39" max="39" width="5" customWidth="1"/>
    <col min="40" max="42" width="6" customWidth="1"/>
    <col min="43" max="43" width="20" customWidth="1"/>
    <col min="44" max="44" width="22.42578125" customWidth="1"/>
    <col min="45" max="45" width="20" customWidth="1"/>
    <col min="46" max="46" width="22" customWidth="1"/>
    <col min="47" max="47" width="20.85546875" bestFit="1" customWidth="1"/>
    <col min="48" max="48" width="23.28515625" bestFit="1" customWidth="1"/>
    <col min="49" max="49" width="20.85546875" bestFit="1" customWidth="1"/>
    <col min="50" max="50" width="22.85546875" bestFit="1" customWidth="1"/>
    <col min="51" max="51" width="15" bestFit="1" customWidth="1"/>
    <col min="52" max="52" width="17.42578125" bestFit="1" customWidth="1"/>
    <col min="53" max="53" width="15" bestFit="1" customWidth="1"/>
    <col min="54" max="54" width="17" bestFit="1" customWidth="1"/>
    <col min="55" max="55" width="21" bestFit="1" customWidth="1"/>
    <col min="56" max="56" width="23.42578125" bestFit="1" customWidth="1"/>
    <col min="57" max="57" width="21" bestFit="1" customWidth="1"/>
    <col min="58" max="58" width="23" bestFit="1" customWidth="1"/>
    <col min="59" max="59" width="15" bestFit="1" customWidth="1"/>
    <col min="60" max="60" width="17.42578125" bestFit="1" customWidth="1"/>
    <col min="61" max="61" width="15" bestFit="1" customWidth="1"/>
    <col min="62" max="62" width="17" bestFit="1" customWidth="1"/>
    <col min="63" max="63" width="24.85546875" bestFit="1" customWidth="1"/>
    <col min="64" max="64" width="27.28515625" bestFit="1" customWidth="1"/>
    <col min="65" max="65" width="24.85546875" bestFit="1" customWidth="1"/>
    <col min="66" max="66" width="26.85546875" bestFit="1" customWidth="1"/>
    <col min="67" max="67" width="15" bestFit="1" customWidth="1"/>
    <col min="68" max="68" width="17.42578125" bestFit="1" customWidth="1"/>
    <col min="69" max="69" width="15" bestFit="1" customWidth="1"/>
    <col min="70" max="70" width="17" bestFit="1" customWidth="1"/>
    <col min="71" max="71" width="26.140625" bestFit="1" customWidth="1"/>
    <col min="72" max="72" width="28.5703125" bestFit="1" customWidth="1"/>
    <col min="73" max="73" width="26.140625" bestFit="1" customWidth="1"/>
    <col min="74" max="74" width="28.140625" bestFit="1" customWidth="1"/>
    <col min="75" max="75" width="15" bestFit="1" customWidth="1"/>
    <col min="76" max="76" width="17.42578125" bestFit="1" customWidth="1"/>
    <col min="77" max="77" width="15" bestFit="1" customWidth="1"/>
    <col min="78" max="78" width="17" bestFit="1" customWidth="1"/>
    <col min="79" max="79" width="21.42578125" bestFit="1" customWidth="1"/>
    <col min="80" max="80" width="23.7109375" bestFit="1" customWidth="1"/>
    <col min="81" max="81" width="21.42578125" bestFit="1" customWidth="1"/>
    <col min="82" max="82" width="23.28515625" bestFit="1" customWidth="1"/>
    <col min="83" max="83" width="20" bestFit="1" customWidth="1"/>
    <col min="84" max="84" width="22.42578125" bestFit="1" customWidth="1"/>
    <col min="85" max="85" width="20" bestFit="1" customWidth="1"/>
    <col min="86" max="86" width="22" bestFit="1" customWidth="1"/>
  </cols>
  <sheetData>
    <row r="1" spans="1:14" ht="49.5" customHeight="1" thickTop="1" thickBot="1">
      <c r="A1" s="38" t="s">
        <v>96</v>
      </c>
      <c r="B1" s="39"/>
      <c r="C1" s="40"/>
      <c r="D1" s="30" t="s">
        <v>7</v>
      </c>
      <c r="E1" s="31" t="s">
        <v>2</v>
      </c>
      <c r="F1" s="31" t="s">
        <v>5</v>
      </c>
      <c r="G1" s="31" t="s">
        <v>4</v>
      </c>
      <c r="H1" s="31" t="s">
        <v>1</v>
      </c>
      <c r="I1" s="31" t="s">
        <v>9</v>
      </c>
      <c r="J1" s="31" t="s">
        <v>6</v>
      </c>
      <c r="K1" s="31" t="s">
        <v>3</v>
      </c>
      <c r="L1" s="31" t="s">
        <v>10</v>
      </c>
      <c r="M1" s="32" t="s">
        <v>8</v>
      </c>
    </row>
    <row r="2" spans="1:14" ht="15" customHeight="1" thickTop="1">
      <c r="A2" s="49" t="s">
        <v>89</v>
      </c>
      <c r="B2" s="56" t="s">
        <v>99</v>
      </c>
      <c r="C2" s="27">
        <v>1</v>
      </c>
      <c r="D2" s="5">
        <v>543</v>
      </c>
      <c r="E2" s="5">
        <v>9900</v>
      </c>
      <c r="F2" s="5">
        <v>500</v>
      </c>
      <c r="G2" s="5">
        <v>600</v>
      </c>
      <c r="H2" s="5">
        <v>10000</v>
      </c>
      <c r="I2" s="5">
        <v>489</v>
      </c>
      <c r="J2" s="5">
        <v>680</v>
      </c>
      <c r="K2" s="5">
        <v>18645</v>
      </c>
      <c r="L2" s="5">
        <v>4881</v>
      </c>
      <c r="M2" s="21">
        <v>512</v>
      </c>
    </row>
    <row r="3" spans="1:14" ht="15" customHeight="1">
      <c r="A3" s="49"/>
      <c r="B3" s="45"/>
      <c r="C3" s="28" t="s">
        <v>98</v>
      </c>
      <c r="D3" s="5">
        <v>256</v>
      </c>
      <c r="E3" s="5">
        <v>811</v>
      </c>
      <c r="F3" s="5">
        <v>380</v>
      </c>
      <c r="G3" s="5">
        <v>689</v>
      </c>
      <c r="H3" s="5">
        <v>964</v>
      </c>
      <c r="I3" s="5">
        <v>424</v>
      </c>
      <c r="J3" s="5">
        <v>315</v>
      </c>
      <c r="K3" s="5">
        <v>18579</v>
      </c>
      <c r="L3" s="5">
        <v>401</v>
      </c>
      <c r="M3" s="21">
        <v>328</v>
      </c>
    </row>
    <row r="4" spans="1:14" ht="15" customHeight="1">
      <c r="A4" s="49"/>
      <c r="B4" s="45"/>
      <c r="C4" s="28">
        <v>2</v>
      </c>
      <c r="D4" s="5">
        <v>568</v>
      </c>
      <c r="E4" s="5">
        <v>10589</v>
      </c>
      <c r="F4" s="5">
        <v>524</v>
      </c>
      <c r="G4" s="5">
        <v>257</v>
      </c>
      <c r="H4" s="5">
        <v>2018</v>
      </c>
      <c r="I4" s="5">
        <v>478</v>
      </c>
      <c r="J4" s="5">
        <v>680</v>
      </c>
      <c r="K4" s="5">
        <v>18788</v>
      </c>
      <c r="L4" s="5">
        <v>4876</v>
      </c>
      <c r="M4" s="21">
        <v>524</v>
      </c>
    </row>
    <row r="5" spans="1:14" ht="15" customHeight="1">
      <c r="A5" s="49"/>
      <c r="B5" s="46"/>
      <c r="C5" s="28" t="s">
        <v>97</v>
      </c>
      <c r="D5" s="5">
        <v>320</v>
      </c>
      <c r="E5" s="5">
        <v>700</v>
      </c>
      <c r="F5" s="5">
        <v>371</v>
      </c>
      <c r="G5" s="5">
        <v>345</v>
      </c>
      <c r="H5" s="5">
        <v>2018</v>
      </c>
      <c r="I5" s="5">
        <v>398</v>
      </c>
      <c r="J5" s="5">
        <v>312</v>
      </c>
      <c r="K5" s="5">
        <v>18988</v>
      </c>
      <c r="L5" s="5">
        <v>542</v>
      </c>
      <c r="M5" s="21">
        <v>425</v>
      </c>
    </row>
    <row r="6" spans="1:14" ht="15" customHeight="1">
      <c r="A6" s="49"/>
      <c r="B6" s="47" t="s">
        <v>21</v>
      </c>
      <c r="C6" s="29" t="s">
        <v>85</v>
      </c>
      <c r="D6" s="36">
        <v>700</v>
      </c>
      <c r="E6" s="36">
        <v>12000</v>
      </c>
      <c r="F6" s="36">
        <v>896</v>
      </c>
      <c r="G6" s="36">
        <v>892</v>
      </c>
      <c r="H6" s="36">
        <v>9000</v>
      </c>
      <c r="I6" s="36">
        <v>897</v>
      </c>
      <c r="J6" s="36">
        <v>989</v>
      </c>
      <c r="K6" s="36">
        <v>70000</v>
      </c>
      <c r="L6" s="36">
        <v>10000</v>
      </c>
      <c r="M6" s="37">
        <v>898</v>
      </c>
    </row>
    <row r="7" spans="1:14" ht="15" customHeight="1">
      <c r="A7" s="49"/>
      <c r="B7" s="48"/>
      <c r="C7" s="29" t="s">
        <v>86</v>
      </c>
      <c r="D7" s="36">
        <v>987</v>
      </c>
      <c r="E7" s="36">
        <v>10000</v>
      </c>
      <c r="F7" s="36">
        <v>879</v>
      </c>
      <c r="G7" s="36">
        <v>999</v>
      </c>
      <c r="H7" s="36">
        <v>6000</v>
      </c>
      <c r="I7" s="36">
        <v>892</v>
      </c>
      <c r="J7" s="36">
        <v>998</v>
      </c>
      <c r="K7" s="36">
        <v>5000</v>
      </c>
      <c r="L7" s="36">
        <v>700</v>
      </c>
      <c r="M7" s="37">
        <v>896</v>
      </c>
    </row>
    <row r="8" spans="1:14" ht="15" customHeight="1">
      <c r="A8" s="50" t="s">
        <v>87</v>
      </c>
      <c r="B8" s="51"/>
      <c r="C8" s="52"/>
      <c r="D8" s="33">
        <f>SUM(D6:D7)</f>
        <v>1687</v>
      </c>
      <c r="E8" s="34">
        <f t="shared" ref="E8" si="0">SUM(E6:E7)</f>
        <v>22000</v>
      </c>
      <c r="F8" s="34">
        <f t="shared" ref="F8" si="1">SUM(F6:F7)</f>
        <v>1775</v>
      </c>
      <c r="G8" s="34">
        <f>SUM(H6+H7)</f>
        <v>15000</v>
      </c>
      <c r="H8" s="34">
        <f>SUM(H6+H7)</f>
        <v>15000</v>
      </c>
      <c r="I8" s="34">
        <f t="shared" ref="I8" si="2">SUM(I6:I7)</f>
        <v>1789</v>
      </c>
      <c r="J8" s="34">
        <f t="shared" ref="J8" si="3">SUM(J6:J7)</f>
        <v>1987</v>
      </c>
      <c r="K8" s="34">
        <f t="shared" ref="K8" si="4">SUM(K6:K7)</f>
        <v>75000</v>
      </c>
      <c r="L8" s="34">
        <f t="shared" ref="L8" si="5">SUM(L6:L7)</f>
        <v>10700</v>
      </c>
      <c r="M8" s="35">
        <f t="shared" ref="M8" si="6">SUM(M6:M7)</f>
        <v>1794</v>
      </c>
    </row>
    <row r="9" spans="1:14" ht="15.75" customHeight="1">
      <c r="A9" s="53" t="s">
        <v>35</v>
      </c>
      <c r="B9" s="41" t="s">
        <v>86</v>
      </c>
      <c r="C9" s="57">
        <v>1</v>
      </c>
      <c r="D9" s="12">
        <v>78954</v>
      </c>
      <c r="E9" s="12">
        <v>42000</v>
      </c>
      <c r="F9" s="12">
        <v>45899</v>
      </c>
      <c r="G9" s="12">
        <v>58978</v>
      </c>
      <c r="H9" s="12">
        <v>75658</v>
      </c>
      <c r="I9" s="12">
        <v>48956</v>
      </c>
      <c r="J9" s="12">
        <v>68695</v>
      </c>
      <c r="K9" s="12">
        <v>98546</v>
      </c>
      <c r="L9" s="12">
        <v>40050</v>
      </c>
      <c r="M9" s="22">
        <v>89745</v>
      </c>
    </row>
    <row r="10" spans="1:14">
      <c r="A10" s="54"/>
      <c r="B10" s="42"/>
      <c r="C10" s="58" t="s">
        <v>100</v>
      </c>
      <c r="D10" s="15">
        <v>80500</v>
      </c>
      <c r="E10" s="15">
        <v>85000</v>
      </c>
      <c r="F10" s="15">
        <v>48320</v>
      </c>
      <c r="G10" s="15">
        <v>60548</v>
      </c>
      <c r="H10" s="15">
        <v>86541</v>
      </c>
      <c r="I10" s="20">
        <v>52736</v>
      </c>
      <c r="J10" s="15">
        <v>78945</v>
      </c>
      <c r="K10" s="15">
        <v>110562</v>
      </c>
      <c r="L10" s="15">
        <v>48559</v>
      </c>
      <c r="M10" s="23">
        <v>93542</v>
      </c>
    </row>
    <row r="11" spans="1:14">
      <c r="A11" s="54"/>
      <c r="B11" s="42"/>
      <c r="C11" s="58">
        <v>2</v>
      </c>
      <c r="D11" s="15">
        <v>95000</v>
      </c>
      <c r="E11" s="15">
        <v>135000</v>
      </c>
      <c r="F11" s="15">
        <v>53000</v>
      </c>
      <c r="G11" s="15">
        <v>64325</v>
      </c>
      <c r="H11" s="15">
        <v>97987</v>
      </c>
      <c r="I11" s="15">
        <v>78924</v>
      </c>
      <c r="J11" s="15">
        <v>84578</v>
      </c>
      <c r="K11" s="15">
        <v>130456</v>
      </c>
      <c r="L11" s="15">
        <v>90845</v>
      </c>
      <c r="M11" s="23">
        <v>96689</v>
      </c>
    </row>
    <row r="12" spans="1:14" ht="24" customHeight="1">
      <c r="A12" s="54"/>
      <c r="B12" s="43"/>
      <c r="C12" s="58" t="s">
        <v>101</v>
      </c>
      <c r="D12" s="15">
        <v>98998</v>
      </c>
      <c r="E12" s="15">
        <v>148000</v>
      </c>
      <c r="F12" s="15">
        <v>70000</v>
      </c>
      <c r="G12" s="15">
        <v>73254</v>
      </c>
      <c r="H12" s="15">
        <v>120456</v>
      </c>
      <c r="I12" s="15">
        <v>89478</v>
      </c>
      <c r="J12" s="15">
        <v>95478</v>
      </c>
      <c r="K12" s="15">
        <v>135936</v>
      </c>
      <c r="L12" s="15">
        <v>103450</v>
      </c>
      <c r="M12" s="23">
        <v>120548</v>
      </c>
    </row>
    <row r="13" spans="1:14">
      <c r="A13" s="54"/>
      <c r="B13" s="41" t="s">
        <v>88</v>
      </c>
      <c r="C13" s="58">
        <v>1</v>
      </c>
      <c r="D13" s="15">
        <f t="shared" ref="D13:M13" si="7">D9+5000</f>
        <v>83954</v>
      </c>
      <c r="E13" s="15">
        <f t="shared" si="7"/>
        <v>47000</v>
      </c>
      <c r="F13" s="15">
        <f t="shared" si="7"/>
        <v>50899</v>
      </c>
      <c r="G13" s="15">
        <f t="shared" si="7"/>
        <v>63978</v>
      </c>
      <c r="H13" s="15">
        <f t="shared" si="7"/>
        <v>80658</v>
      </c>
      <c r="I13" s="15">
        <f t="shared" si="7"/>
        <v>53956</v>
      </c>
      <c r="J13" s="14">
        <f t="shared" si="7"/>
        <v>73695</v>
      </c>
      <c r="K13" s="15">
        <f t="shared" si="7"/>
        <v>103546</v>
      </c>
      <c r="L13" s="15">
        <f t="shared" si="7"/>
        <v>45050</v>
      </c>
      <c r="M13" s="23">
        <f t="shared" si="7"/>
        <v>94745</v>
      </c>
      <c r="N13" t="s">
        <v>72</v>
      </c>
    </row>
    <row r="14" spans="1:14">
      <c r="A14" s="54"/>
      <c r="B14" s="42"/>
      <c r="C14" s="58" t="s">
        <v>102</v>
      </c>
      <c r="D14" s="15">
        <f t="shared" ref="D14:M16" si="8">D10+5000</f>
        <v>85500</v>
      </c>
      <c r="E14" s="15">
        <f t="shared" si="8"/>
        <v>90000</v>
      </c>
      <c r="F14" s="15">
        <f t="shared" si="8"/>
        <v>53320</v>
      </c>
      <c r="G14" s="15">
        <f t="shared" si="8"/>
        <v>65548</v>
      </c>
      <c r="H14" s="15">
        <f t="shared" si="8"/>
        <v>91541</v>
      </c>
      <c r="I14" s="15">
        <f t="shared" si="8"/>
        <v>57736</v>
      </c>
      <c r="J14" s="14">
        <f t="shared" si="8"/>
        <v>83945</v>
      </c>
      <c r="K14" s="15">
        <f t="shared" si="8"/>
        <v>115562</v>
      </c>
      <c r="L14" s="15">
        <f t="shared" si="8"/>
        <v>53559</v>
      </c>
      <c r="M14" s="23">
        <f t="shared" si="8"/>
        <v>98542</v>
      </c>
    </row>
    <row r="15" spans="1:14">
      <c r="A15" s="54"/>
      <c r="B15" s="42"/>
      <c r="C15" s="58">
        <v>2</v>
      </c>
      <c r="D15" s="15">
        <f t="shared" si="8"/>
        <v>100000</v>
      </c>
      <c r="E15" s="15">
        <f t="shared" si="8"/>
        <v>140000</v>
      </c>
      <c r="F15" s="15">
        <f t="shared" si="8"/>
        <v>58000</v>
      </c>
      <c r="G15" s="15">
        <f t="shared" si="8"/>
        <v>69325</v>
      </c>
      <c r="H15" s="15">
        <f t="shared" si="8"/>
        <v>102987</v>
      </c>
      <c r="I15" s="15">
        <f t="shared" si="8"/>
        <v>83924</v>
      </c>
      <c r="J15" s="14">
        <f t="shared" si="8"/>
        <v>89578</v>
      </c>
      <c r="K15" s="15">
        <f t="shared" si="8"/>
        <v>135456</v>
      </c>
      <c r="L15" s="15">
        <f t="shared" si="8"/>
        <v>95845</v>
      </c>
      <c r="M15" s="23">
        <f t="shared" si="8"/>
        <v>101689</v>
      </c>
      <c r="N15" s="9"/>
    </row>
    <row r="16" spans="1:14" ht="15.75" thickBot="1">
      <c r="A16" s="55"/>
      <c r="B16" s="44"/>
      <c r="C16" s="59" t="s">
        <v>103</v>
      </c>
      <c r="D16" s="24">
        <f t="shared" si="8"/>
        <v>103998</v>
      </c>
      <c r="E16" s="24">
        <f>E12+2000</f>
        <v>150000</v>
      </c>
      <c r="F16" s="24">
        <f t="shared" si="8"/>
        <v>75000</v>
      </c>
      <c r="G16" s="24">
        <f t="shared" si="8"/>
        <v>78254</v>
      </c>
      <c r="H16" s="24">
        <f t="shared" si="8"/>
        <v>125456</v>
      </c>
      <c r="I16" s="24">
        <f t="shared" si="8"/>
        <v>94478</v>
      </c>
      <c r="J16" s="25">
        <f t="shared" si="8"/>
        <v>100478</v>
      </c>
      <c r="K16" s="24">
        <f>K12+2000</f>
        <v>137936</v>
      </c>
      <c r="L16" s="24">
        <f t="shared" si="8"/>
        <v>108450</v>
      </c>
      <c r="M16" s="26">
        <f t="shared" si="8"/>
        <v>125548</v>
      </c>
    </row>
    <row r="17" spans="2:15">
      <c r="B17" s="5"/>
      <c r="C17" s="5"/>
    </row>
    <row r="18" spans="2:15">
      <c r="B18" s="5"/>
      <c r="C18" s="5"/>
    </row>
    <row r="20" spans="2:15">
      <c r="G20" s="1" t="s">
        <v>36</v>
      </c>
      <c r="H20" s="1" t="s">
        <v>35</v>
      </c>
      <c r="K20" s="2" t="s">
        <v>36</v>
      </c>
      <c r="L20" s="2" t="s">
        <v>89</v>
      </c>
    </row>
    <row r="21" spans="2:15">
      <c r="G21" s="13" t="s">
        <v>45</v>
      </c>
      <c r="H21" s="17" t="s">
        <v>48</v>
      </c>
      <c r="K21" t="s">
        <v>79</v>
      </c>
      <c r="L21" s="4" t="s">
        <v>76</v>
      </c>
    </row>
    <row r="22" spans="2:15">
      <c r="G22" s="10" t="s">
        <v>46</v>
      </c>
      <c r="H22" s="18" t="s">
        <v>74</v>
      </c>
      <c r="K22" t="s">
        <v>80</v>
      </c>
      <c r="L22" s="3" t="s">
        <v>77</v>
      </c>
    </row>
    <row r="23" spans="2:15">
      <c r="G23" s="16" t="s">
        <v>47</v>
      </c>
      <c r="H23" s="19" t="s">
        <v>73</v>
      </c>
      <c r="K23" s="5" t="s">
        <v>81</v>
      </c>
      <c r="L23" s="6" t="s">
        <v>78</v>
      </c>
    </row>
    <row r="24" spans="2:15">
      <c r="C24" s="11"/>
      <c r="D24" s="11"/>
      <c r="E24" s="11"/>
      <c r="F24" s="11"/>
      <c r="G24" s="12"/>
      <c r="H24" s="11"/>
      <c r="I24" s="11"/>
      <c r="J24" s="11"/>
      <c r="K24" s="11"/>
      <c r="L24" s="11"/>
      <c r="M24" s="11"/>
    </row>
    <row r="25" spans="2:15" ht="15.75" thickBot="1">
      <c r="C25" s="11"/>
      <c r="D25" s="11"/>
      <c r="E25" s="11"/>
      <c r="F25" s="11"/>
      <c r="G25" s="12"/>
      <c r="H25" s="11"/>
      <c r="I25" s="11"/>
      <c r="J25" s="11"/>
      <c r="K25" s="11"/>
      <c r="L25" s="11"/>
      <c r="M25" s="11"/>
    </row>
    <row r="26" spans="2:15" ht="15.75">
      <c r="O26" s="32" t="s">
        <v>8</v>
      </c>
    </row>
    <row r="27" spans="2:15">
      <c r="O27" s="21">
        <v>512</v>
      </c>
    </row>
    <row r="28" spans="2:15">
      <c r="O28" s="21">
        <v>328</v>
      </c>
    </row>
    <row r="29" spans="2:15">
      <c r="O29" s="21">
        <v>524</v>
      </c>
    </row>
    <row r="30" spans="2:15">
      <c r="O30" s="21">
        <v>425</v>
      </c>
    </row>
    <row r="31" spans="2:15">
      <c r="O31" s="21">
        <v>898</v>
      </c>
    </row>
    <row r="32" spans="2:15">
      <c r="O32" s="21">
        <v>896</v>
      </c>
    </row>
    <row r="33" spans="15:15">
      <c r="O33" s="35">
        <v>1794</v>
      </c>
    </row>
    <row r="34" spans="15:15">
      <c r="O34" s="22">
        <v>89745</v>
      </c>
    </row>
    <row r="35" spans="15:15">
      <c r="O35" s="23">
        <v>93542</v>
      </c>
    </row>
    <row r="36" spans="15:15">
      <c r="O36" s="23">
        <v>96689</v>
      </c>
    </row>
    <row r="37" spans="15:15">
      <c r="O37" s="23">
        <v>120548</v>
      </c>
    </row>
    <row r="38" spans="15:15">
      <c r="O38" s="23">
        <v>94745</v>
      </c>
    </row>
    <row r="39" spans="15:15">
      <c r="O39" s="23">
        <v>98542</v>
      </c>
    </row>
    <row r="40" spans="15:15">
      <c r="O40" s="23">
        <v>101689</v>
      </c>
    </row>
    <row r="41" spans="15:15" ht="15.75" thickBot="1">
      <c r="O41" s="26">
        <v>125548</v>
      </c>
    </row>
  </sheetData>
  <autoFilter ref="D1:M16"/>
  <mergeCells count="8">
    <mergeCell ref="A1:C1"/>
    <mergeCell ref="B9:B12"/>
    <mergeCell ref="B13:B16"/>
    <mergeCell ref="B2:B5"/>
    <mergeCell ref="B6:B7"/>
    <mergeCell ref="A2:A7"/>
    <mergeCell ref="A8:C8"/>
    <mergeCell ref="A9:A16"/>
  </mergeCells>
  <conditionalFormatting sqref="D9:M12">
    <cfRule type="cellIs" dxfId="12" priority="26" operator="greaterThan">
      <formula>100000</formula>
    </cfRule>
    <cfRule type="cellIs" dxfId="11" priority="27" operator="between">
      <formula>70000</formula>
      <formula>100000</formula>
    </cfRule>
    <cfRule type="cellIs" dxfId="10" priority="28" operator="between">
      <formula>40000</formula>
      <formula>70000</formula>
    </cfRule>
    <cfRule type="colorScale" priority="29">
      <colorScale>
        <cfvo type="num" val="&quot;&gt;=70000&quot;"/>
        <cfvo type="num" val="&quot;&lt;70000;1000&quot;"/>
        <cfvo type="num" val="&quot;&lt;100000&quot;"/>
        <color rgb="FFF8696B"/>
        <color rgb="FFFFEB84"/>
        <color rgb="FF63BE7B"/>
      </colorScale>
    </cfRule>
  </conditionalFormatting>
  <conditionalFormatting sqref="D13:M16">
    <cfRule type="cellIs" dxfId="9" priority="1" operator="greaterThan">
      <formula>100000</formula>
    </cfRule>
    <cfRule type="cellIs" dxfId="8" priority="2" operator="between">
      <formula>70000</formula>
      <formula>100000</formula>
    </cfRule>
    <cfRule type="cellIs" dxfId="7" priority="3" operator="between">
      <formula>40000</formula>
      <formula>70000</formula>
    </cfRule>
  </conditionalFormatting>
  <pageMargins left="0.7" right="0.7" top="0.75" bottom="0.75" header="0.3" footer="0.3"/>
  <pageSetup paperSize="9" orientation="portrait" horizontalDpi="360" verticalDpi="360" r:id="rId1"/>
  <ignoredErrors>
    <ignoredError sqref="K16 E16" formula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24" sqref="C24"/>
    </sheetView>
  </sheetViews>
  <sheetFormatPr baseColWidth="10" defaultRowHeight="15"/>
  <cols>
    <col min="1" max="1" width="30.85546875" customWidth="1"/>
    <col min="2" max="2" width="28.140625" customWidth="1"/>
    <col min="3" max="3" width="23.42578125" customWidth="1"/>
  </cols>
  <sheetData>
    <row r="1" spans="1:4">
      <c r="A1" s="1" t="s">
        <v>13</v>
      </c>
      <c r="B1" s="1" t="s">
        <v>11</v>
      </c>
      <c r="C1" s="1" t="s">
        <v>71</v>
      </c>
      <c r="D1" s="1" t="s">
        <v>12</v>
      </c>
    </row>
    <row r="2" spans="1:4">
      <c r="A2" t="s">
        <v>14</v>
      </c>
      <c r="B2" t="s">
        <v>22</v>
      </c>
      <c r="C2">
        <v>11458953</v>
      </c>
      <c r="D2">
        <v>1</v>
      </c>
    </row>
    <row r="3" spans="1:4">
      <c r="A3" t="s">
        <v>15</v>
      </c>
      <c r="B3" t="s">
        <v>25</v>
      </c>
      <c r="C3">
        <v>11423145</v>
      </c>
      <c r="D3">
        <v>1</v>
      </c>
    </row>
    <row r="4" spans="1:4">
      <c r="A4" t="s">
        <v>23</v>
      </c>
      <c r="B4" t="s">
        <v>26</v>
      </c>
      <c r="C4">
        <v>11466946</v>
      </c>
      <c r="D4">
        <v>1</v>
      </c>
    </row>
    <row r="5" spans="1:4">
      <c r="A5" t="s">
        <v>16</v>
      </c>
      <c r="B5" t="s">
        <v>27</v>
      </c>
      <c r="C5">
        <v>11789542</v>
      </c>
      <c r="D5">
        <v>1</v>
      </c>
    </row>
    <row r="6" spans="1:4">
      <c r="A6" t="s">
        <v>29</v>
      </c>
      <c r="B6" t="s">
        <v>28</v>
      </c>
      <c r="C6">
        <v>11547816</v>
      </c>
      <c r="D6">
        <v>1</v>
      </c>
    </row>
    <row r="7" spans="1:4">
      <c r="A7" t="s">
        <v>17</v>
      </c>
      <c r="B7" t="s">
        <v>30</v>
      </c>
      <c r="C7">
        <v>11326594</v>
      </c>
      <c r="D7">
        <v>1</v>
      </c>
    </row>
    <row r="8" spans="1:4">
      <c r="A8" t="s">
        <v>18</v>
      </c>
      <c r="B8" t="s">
        <v>31</v>
      </c>
      <c r="C8">
        <v>11569700</v>
      </c>
      <c r="D8">
        <v>1</v>
      </c>
    </row>
    <row r="9" spans="1:4">
      <c r="A9" t="s">
        <v>19</v>
      </c>
      <c r="B9" t="s">
        <v>32</v>
      </c>
      <c r="C9">
        <v>11365690</v>
      </c>
      <c r="D9">
        <v>1</v>
      </c>
    </row>
    <row r="10" spans="1:4">
      <c r="A10" t="s">
        <v>24</v>
      </c>
      <c r="B10" t="s">
        <v>33</v>
      </c>
      <c r="C10">
        <v>11454089</v>
      </c>
      <c r="D10">
        <v>1</v>
      </c>
    </row>
    <row r="11" spans="1:4">
      <c r="A11" t="s">
        <v>20</v>
      </c>
      <c r="B11" t="s">
        <v>34</v>
      </c>
      <c r="C11">
        <v>11478910</v>
      </c>
      <c r="D11">
        <v>1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E17" sqref="E17"/>
    </sheetView>
  </sheetViews>
  <sheetFormatPr baseColWidth="10" defaultRowHeight="15"/>
  <cols>
    <col min="1" max="2" width="18.140625" customWidth="1"/>
    <col min="3" max="3" width="21.85546875" customWidth="1"/>
    <col min="4" max="4" width="12" customWidth="1"/>
    <col min="5" max="5" width="17.7109375" customWidth="1"/>
    <col min="6" max="6" width="26.140625" customWidth="1"/>
    <col min="7" max="7" width="21.85546875" customWidth="1"/>
    <col min="9" max="9" width="11.85546875" bestFit="1" customWidth="1"/>
    <col min="11" max="11" width="17.28515625" customWidth="1"/>
  </cols>
  <sheetData>
    <row r="1" spans="1:11">
      <c r="A1" s="7" t="s">
        <v>0</v>
      </c>
      <c r="B1" s="2" t="s">
        <v>21</v>
      </c>
      <c r="C1" s="2" t="s">
        <v>75</v>
      </c>
      <c r="D1" s="8" t="s">
        <v>35</v>
      </c>
      <c r="E1" s="2" t="s">
        <v>89</v>
      </c>
      <c r="F1" s="2" t="s">
        <v>59</v>
      </c>
    </row>
    <row r="2" spans="1:11">
      <c r="A2" t="s">
        <v>49</v>
      </c>
      <c r="B2" t="s">
        <v>43</v>
      </c>
      <c r="C2" t="s">
        <v>58</v>
      </c>
      <c r="D2" t="s">
        <v>40</v>
      </c>
      <c r="E2" t="s">
        <v>64</v>
      </c>
      <c r="F2" t="s">
        <v>60</v>
      </c>
    </row>
    <row r="3" spans="1:11">
      <c r="A3" t="s">
        <v>50</v>
      </c>
      <c r="B3" t="s">
        <v>44</v>
      </c>
      <c r="C3" t="s">
        <v>95</v>
      </c>
      <c r="D3" t="s">
        <v>41</v>
      </c>
      <c r="E3" t="s">
        <v>65</v>
      </c>
      <c r="F3" t="s">
        <v>61</v>
      </c>
    </row>
    <row r="4" spans="1:11">
      <c r="A4" t="s">
        <v>62</v>
      </c>
      <c r="C4" t="s">
        <v>94</v>
      </c>
      <c r="D4" t="s">
        <v>42</v>
      </c>
      <c r="E4" t="s">
        <v>66</v>
      </c>
      <c r="F4" t="s">
        <v>63</v>
      </c>
    </row>
    <row r="5" spans="1:11">
      <c r="A5" t="s">
        <v>51</v>
      </c>
      <c r="C5" t="s">
        <v>93</v>
      </c>
      <c r="E5" t="s">
        <v>67</v>
      </c>
      <c r="F5" t="s">
        <v>68</v>
      </c>
    </row>
    <row r="6" spans="1:11">
      <c r="A6" t="s">
        <v>52</v>
      </c>
      <c r="F6" t="s">
        <v>69</v>
      </c>
    </row>
    <row r="7" spans="1:11">
      <c r="A7" t="s">
        <v>53</v>
      </c>
      <c r="F7" t="s">
        <v>70</v>
      </c>
      <c r="J7" t="s">
        <v>36</v>
      </c>
      <c r="K7" t="s">
        <v>89</v>
      </c>
    </row>
    <row r="8" spans="1:11">
      <c r="A8" t="s">
        <v>54</v>
      </c>
      <c r="J8" t="s">
        <v>90</v>
      </c>
      <c r="K8" s="4" t="s">
        <v>76</v>
      </c>
    </row>
    <row r="9" spans="1:11">
      <c r="A9" t="s">
        <v>55</v>
      </c>
      <c r="J9" t="s">
        <v>91</v>
      </c>
      <c r="K9" s="3" t="s">
        <v>77</v>
      </c>
    </row>
    <row r="10" spans="1:11">
      <c r="A10" t="s">
        <v>56</v>
      </c>
      <c r="J10" s="5" t="s">
        <v>92</v>
      </c>
      <c r="K10" s="6" t="s">
        <v>78</v>
      </c>
    </row>
    <row r="11" spans="1:11">
      <c r="A11" t="s">
        <v>57</v>
      </c>
    </row>
    <row r="16" spans="1:11">
      <c r="J16" t="s">
        <v>36</v>
      </c>
      <c r="K16" t="s">
        <v>35</v>
      </c>
    </row>
    <row r="17" spans="10:11">
      <c r="J17" t="s">
        <v>82</v>
      </c>
      <c r="K17" s="3" t="s">
        <v>37</v>
      </c>
    </row>
    <row r="18" spans="10:11">
      <c r="J18" t="s">
        <v>83</v>
      </c>
      <c r="K18" s="3" t="s">
        <v>39</v>
      </c>
    </row>
    <row r="19" spans="10:11">
      <c r="J19" t="s">
        <v>84</v>
      </c>
      <c r="K19" s="3" t="s">
        <v>38</v>
      </c>
    </row>
  </sheetData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Características</vt:lpstr>
      <vt:lpstr>Clientes</vt:lpstr>
      <vt:lpstr>Etiquetas</vt:lpstr>
      <vt:lpstr>Características!Área_de_extracción</vt:lpstr>
      <vt:lpstr>Características!Criterios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delfi</dc:creator>
  <cp:lastModifiedBy>delfi</cp:lastModifiedBy>
  <dcterms:created xsi:type="dcterms:W3CDTF">2022-10-03T19:37:26Z</dcterms:created>
  <dcterms:modified xsi:type="dcterms:W3CDTF">2022-10-10T06:04:46Z</dcterms:modified>
</cp:coreProperties>
</file>