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analysis/ASCAM/macro analysis/"/>
    </mc:Choice>
  </mc:AlternateContent>
  <xr:revisionPtr revIDLastSave="0" documentId="13_ncr:1_{ED0697A1-CB26-0842-89F9-8D2002637256}" xr6:coauthVersionLast="47" xr6:coauthVersionMax="47" xr10:uidLastSave="{00000000-0000-0000-0000-000000000000}"/>
  <bookViews>
    <workbookView xWindow="4160" yWindow="540" windowWidth="24600" windowHeight="15280" activeTab="6" xr2:uid="{26444931-4892-1D4A-BC65-AC3562C8D436}"/>
  </bookViews>
  <sheets>
    <sheet name="IV" sheetId="12" r:id="rId1"/>
    <sheet name="IV_ex" sheetId="14" r:id="rId2"/>
    <sheet name="kinetics" sheetId="13" r:id="rId3"/>
    <sheet name="500ms_ex" sheetId="15" r:id="rId4"/>
    <sheet name="2ms_ex" sheetId="16" r:id="rId5"/>
    <sheet name="recovery_ex" sheetId="17" r:id="rId6"/>
    <sheet name="10Hz_ex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5" l="1"/>
  <c r="F3" i="15"/>
  <c r="F4" i="15"/>
  <c r="F5" i="15"/>
  <c r="F6" i="15"/>
  <c r="F7" i="15"/>
  <c r="F8" i="15"/>
  <c r="F1" i="15"/>
  <c r="G2" i="15"/>
  <c r="G3" i="15"/>
  <c r="G4" i="15"/>
  <c r="G5" i="15"/>
  <c r="G6" i="15"/>
  <c r="G7" i="15"/>
  <c r="G8" i="15"/>
  <c r="G1" i="15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E4" i="18"/>
  <c r="F4" i="18"/>
  <c r="G4" i="18"/>
  <c r="H4" i="18"/>
  <c r="E3" i="18"/>
  <c r="F3" i="18"/>
  <c r="G3" i="18"/>
  <c r="H3" i="18"/>
  <c r="H2" i="18"/>
  <c r="G2" i="18"/>
  <c r="F2" i="18"/>
  <c r="E2" i="18"/>
  <c r="D53" i="18"/>
  <c r="C53" i="18"/>
  <c r="B53" i="18"/>
  <c r="A53" i="18"/>
  <c r="D52" i="18"/>
  <c r="C52" i="18"/>
  <c r="B52" i="18"/>
  <c r="A52" i="18"/>
  <c r="D51" i="18"/>
  <c r="C51" i="18"/>
  <c r="B51" i="18"/>
  <c r="A51" i="18"/>
  <c r="D50" i="18"/>
  <c r="C50" i="18"/>
  <c r="B50" i="18"/>
  <c r="A50" i="18"/>
  <c r="D49" i="18"/>
  <c r="C49" i="18"/>
  <c r="B49" i="18"/>
  <c r="A49" i="18"/>
  <c r="D48" i="18"/>
  <c r="C48" i="18"/>
  <c r="B48" i="18"/>
  <c r="A48" i="18"/>
  <c r="D47" i="18"/>
  <c r="C47" i="18"/>
  <c r="B47" i="18"/>
  <c r="A47" i="18"/>
  <c r="D46" i="18"/>
  <c r="C46" i="18"/>
  <c r="B46" i="18"/>
  <c r="A46" i="18"/>
  <c r="D45" i="18"/>
  <c r="C45" i="18"/>
  <c r="B45" i="18"/>
  <c r="A45" i="18"/>
  <c r="D44" i="18"/>
  <c r="C44" i="18"/>
  <c r="B44" i="18"/>
  <c r="A44" i="18"/>
  <c r="D43" i="18"/>
  <c r="C43" i="18"/>
  <c r="B43" i="18"/>
  <c r="A43" i="18"/>
  <c r="D42" i="18"/>
  <c r="C42" i="18"/>
  <c r="B42" i="18"/>
  <c r="A42" i="18"/>
  <c r="D41" i="18"/>
  <c r="C41" i="18"/>
  <c r="B41" i="18"/>
  <c r="A41" i="18"/>
  <c r="D40" i="18"/>
  <c r="C40" i="18"/>
  <c r="B40" i="18"/>
  <c r="A40" i="18"/>
  <c r="D39" i="18"/>
  <c r="C39" i="18"/>
  <c r="B39" i="18"/>
  <c r="A39" i="18"/>
  <c r="D38" i="18"/>
  <c r="C38" i="18"/>
  <c r="B38" i="18"/>
  <c r="A38" i="18"/>
  <c r="D37" i="18"/>
  <c r="C37" i="18"/>
  <c r="B37" i="18"/>
  <c r="A37" i="18"/>
  <c r="D36" i="18"/>
  <c r="C36" i="18"/>
  <c r="B36" i="18"/>
  <c r="A36" i="18"/>
  <c r="D35" i="18"/>
  <c r="C35" i="18"/>
  <c r="B35" i="18"/>
  <c r="A35" i="18"/>
  <c r="D34" i="18"/>
  <c r="C34" i="18"/>
  <c r="B34" i="18"/>
  <c r="A34" i="18"/>
  <c r="D33" i="18"/>
  <c r="C33" i="18"/>
  <c r="B33" i="18"/>
  <c r="A33" i="18"/>
  <c r="D32" i="18"/>
  <c r="C32" i="18"/>
  <c r="B32" i="18"/>
  <c r="A32" i="18"/>
  <c r="D31" i="18"/>
  <c r="C31" i="18"/>
  <c r="B31" i="18"/>
  <c r="A31" i="18"/>
  <c r="D30" i="18"/>
  <c r="C30" i="18"/>
  <c r="B30" i="18"/>
  <c r="A30" i="18"/>
  <c r="D29" i="18"/>
  <c r="C29" i="18"/>
  <c r="B29" i="18"/>
  <c r="A29" i="18"/>
  <c r="D28" i="18"/>
  <c r="C28" i="18"/>
  <c r="B28" i="18"/>
  <c r="A28" i="18"/>
  <c r="D27" i="18"/>
  <c r="C27" i="18"/>
  <c r="B27" i="18"/>
  <c r="A27" i="18"/>
  <c r="D26" i="18"/>
  <c r="C26" i="18"/>
  <c r="B26" i="18"/>
  <c r="A26" i="18"/>
  <c r="D25" i="18"/>
  <c r="C25" i="18"/>
  <c r="B25" i="18"/>
  <c r="A25" i="18"/>
  <c r="D24" i="18"/>
  <c r="C24" i="18"/>
  <c r="B24" i="18"/>
  <c r="A24" i="18"/>
  <c r="D23" i="18"/>
  <c r="C23" i="18"/>
  <c r="B23" i="18"/>
  <c r="A23" i="18"/>
  <c r="D22" i="18"/>
  <c r="C22" i="18"/>
  <c r="B22" i="18"/>
  <c r="A22" i="18"/>
  <c r="D21" i="18"/>
  <c r="C21" i="18"/>
  <c r="B21" i="18"/>
  <c r="A21" i="18"/>
  <c r="D20" i="18"/>
  <c r="C20" i="18"/>
  <c r="B20" i="18"/>
  <c r="A20" i="18"/>
  <c r="D19" i="18"/>
  <c r="C19" i="18"/>
  <c r="B19" i="18"/>
  <c r="A19" i="18"/>
  <c r="D18" i="18"/>
  <c r="C18" i="18"/>
  <c r="B18" i="18"/>
  <c r="A18" i="18"/>
  <c r="D17" i="18"/>
  <c r="C17" i="18"/>
  <c r="B17" i="18"/>
  <c r="A17" i="18"/>
  <c r="D16" i="18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E15" i="17"/>
  <c r="D15" i="17"/>
  <c r="C15" i="17"/>
  <c r="B15" i="17"/>
  <c r="A15" i="17"/>
  <c r="E14" i="17"/>
  <c r="D14" i="17"/>
  <c r="C14" i="17"/>
  <c r="B14" i="17"/>
  <c r="A14" i="17"/>
  <c r="E13" i="17"/>
  <c r="D13" i="17"/>
  <c r="C13" i="17"/>
  <c r="B13" i="17"/>
  <c r="A13" i="17"/>
  <c r="E12" i="17"/>
  <c r="D12" i="17"/>
  <c r="C12" i="17"/>
  <c r="B12" i="17"/>
  <c r="A12" i="17"/>
  <c r="E11" i="17"/>
  <c r="D11" i="17"/>
  <c r="C11" i="17"/>
  <c r="B11" i="17"/>
  <c r="A11" i="17"/>
  <c r="E10" i="17"/>
  <c r="D10" i="17"/>
  <c r="C10" i="17"/>
  <c r="B10" i="17"/>
  <c r="A10" i="17"/>
  <c r="E9" i="17"/>
  <c r="D9" i="17"/>
  <c r="C9" i="17"/>
  <c r="B9" i="17"/>
  <c r="A9" i="17"/>
  <c r="E8" i="17"/>
  <c r="D8" i="17"/>
  <c r="C8" i="17"/>
  <c r="B8" i="17"/>
  <c r="A8" i="17"/>
  <c r="E7" i="17"/>
  <c r="D7" i="17"/>
  <c r="C7" i="17"/>
  <c r="B7" i="17"/>
  <c r="A7" i="17"/>
  <c r="E6" i="17"/>
  <c r="D6" i="17"/>
  <c r="C6" i="17"/>
  <c r="B6" i="17"/>
  <c r="A6" i="17"/>
  <c r="E5" i="17"/>
  <c r="D5" i="17"/>
  <c r="C5" i="17"/>
  <c r="B5" i="17"/>
  <c r="A5" i="17"/>
  <c r="E4" i="17"/>
  <c r="D4" i="17"/>
  <c r="C4" i="17"/>
  <c r="B4" i="17"/>
  <c r="A4" i="17"/>
  <c r="E3" i="17"/>
  <c r="D3" i="17"/>
  <c r="C3" i="17"/>
  <c r="B3" i="17"/>
  <c r="A3" i="17"/>
  <c r="E2" i="17"/>
  <c r="D2" i="17"/>
  <c r="C2" i="17"/>
  <c r="B2" i="17"/>
  <c r="A2" i="17"/>
  <c r="E1" i="17"/>
  <c r="D1" i="17"/>
  <c r="C1" i="17"/>
  <c r="B1" i="17"/>
  <c r="A1" i="17"/>
  <c r="F7" i="16"/>
  <c r="F8" i="16"/>
  <c r="F9" i="16"/>
  <c r="F10" i="16"/>
  <c r="E7" i="16"/>
  <c r="E8" i="16"/>
  <c r="E9" i="16"/>
  <c r="E10" i="16"/>
  <c r="D7" i="16"/>
  <c r="D8" i="16"/>
  <c r="D9" i="16"/>
  <c r="D10" i="16"/>
  <c r="C6" i="16"/>
  <c r="C7" i="16"/>
  <c r="C8" i="16"/>
  <c r="C9" i="16"/>
  <c r="C10" i="16"/>
  <c r="B6" i="16"/>
  <c r="B7" i="16"/>
  <c r="B8" i="16"/>
  <c r="B9" i="16"/>
  <c r="B10" i="16"/>
  <c r="A10" i="16"/>
  <c r="A8" i="16"/>
  <c r="A9" i="16"/>
  <c r="A7" i="16"/>
  <c r="F6" i="16"/>
  <c r="E6" i="16"/>
  <c r="D6" i="16"/>
  <c r="A6" i="16"/>
  <c r="F5" i="16"/>
  <c r="E5" i="16"/>
  <c r="D5" i="16"/>
  <c r="C5" i="16"/>
  <c r="B5" i="16"/>
  <c r="A5" i="16"/>
  <c r="F4" i="16"/>
  <c r="E4" i="16"/>
  <c r="D4" i="16"/>
  <c r="C4" i="16"/>
  <c r="B4" i="16"/>
  <c r="A4" i="16"/>
  <c r="F3" i="16"/>
  <c r="E3" i="16"/>
  <c r="D3" i="16"/>
  <c r="C3" i="16"/>
  <c r="B3" i="16"/>
  <c r="A3" i="16"/>
  <c r="F2" i="16"/>
  <c r="E2" i="16"/>
  <c r="D2" i="16"/>
  <c r="C2" i="16"/>
  <c r="B2" i="16"/>
  <c r="A2" i="16"/>
  <c r="F1" i="16"/>
  <c r="E1" i="16"/>
  <c r="D1" i="16"/>
  <c r="C1" i="16"/>
  <c r="B1" i="16"/>
  <c r="A1" i="16"/>
  <c r="H8" i="15"/>
  <c r="E8" i="15"/>
  <c r="D8" i="15"/>
  <c r="C8" i="15"/>
  <c r="B8" i="15"/>
  <c r="A8" i="15"/>
  <c r="H7" i="15"/>
  <c r="E7" i="15"/>
  <c r="D7" i="15"/>
  <c r="C7" i="15"/>
  <c r="B7" i="15"/>
  <c r="A7" i="15"/>
  <c r="H6" i="15"/>
  <c r="E6" i="15"/>
  <c r="D6" i="15"/>
  <c r="C6" i="15"/>
  <c r="B6" i="15"/>
  <c r="A6" i="15"/>
  <c r="H5" i="15"/>
  <c r="E5" i="15"/>
  <c r="D5" i="15"/>
  <c r="C5" i="15"/>
  <c r="B5" i="15"/>
  <c r="A5" i="15"/>
  <c r="H4" i="15"/>
  <c r="E4" i="15"/>
  <c r="D4" i="15"/>
  <c r="C4" i="15"/>
  <c r="B4" i="15"/>
  <c r="A4" i="15"/>
  <c r="E3" i="15"/>
  <c r="D3" i="15"/>
  <c r="C3" i="15"/>
  <c r="B3" i="15"/>
  <c r="A3" i="15"/>
  <c r="H2" i="15"/>
  <c r="E2" i="15"/>
  <c r="D2" i="15"/>
  <c r="C2" i="15"/>
  <c r="B2" i="15"/>
  <c r="A2" i="15"/>
  <c r="E1" i="15"/>
  <c r="D1" i="15"/>
  <c r="C1" i="15"/>
  <c r="B1" i="15"/>
  <c r="A1" i="15"/>
  <c r="J14" i="14"/>
  <c r="I14" i="14"/>
  <c r="H14" i="14"/>
  <c r="G14" i="14"/>
  <c r="F14" i="14"/>
  <c r="E14" i="14"/>
  <c r="D14" i="14"/>
  <c r="C14" i="14"/>
  <c r="B14" i="14"/>
  <c r="A14" i="14"/>
  <c r="J13" i="14"/>
  <c r="I13" i="14"/>
  <c r="H13" i="14"/>
  <c r="G13" i="14"/>
  <c r="F13" i="14"/>
  <c r="E13" i="14"/>
  <c r="D13" i="14"/>
  <c r="C13" i="14"/>
  <c r="B13" i="14"/>
  <c r="A13" i="14"/>
  <c r="J12" i="14"/>
  <c r="I12" i="14"/>
  <c r="H12" i="14"/>
  <c r="G12" i="14"/>
  <c r="F12" i="14"/>
  <c r="E12" i="14"/>
  <c r="D12" i="14"/>
  <c r="C12" i="14"/>
  <c r="B12" i="14"/>
  <c r="A12" i="14"/>
  <c r="J11" i="14"/>
  <c r="I11" i="14"/>
  <c r="H11" i="14"/>
  <c r="G11" i="14"/>
  <c r="F11" i="14"/>
  <c r="E11" i="14"/>
  <c r="D11" i="14"/>
  <c r="C11" i="14"/>
  <c r="B11" i="14"/>
  <c r="A11" i="14"/>
  <c r="J10" i="14"/>
  <c r="I10" i="14"/>
  <c r="H10" i="14"/>
  <c r="G10" i="14"/>
  <c r="F10" i="14"/>
  <c r="E10" i="14"/>
  <c r="D10" i="14"/>
  <c r="C10" i="14"/>
  <c r="B10" i="14"/>
  <c r="A10" i="14"/>
  <c r="J9" i="14"/>
  <c r="I9" i="14"/>
  <c r="H9" i="14"/>
  <c r="G9" i="14"/>
  <c r="F9" i="14"/>
  <c r="E9" i="14"/>
  <c r="D9" i="14"/>
  <c r="C9" i="14"/>
  <c r="B9" i="14"/>
  <c r="A9" i="14"/>
  <c r="J8" i="14"/>
  <c r="I8" i="14"/>
  <c r="H8" i="14"/>
  <c r="G8" i="14"/>
  <c r="F8" i="14"/>
  <c r="E8" i="14"/>
  <c r="D8" i="14"/>
  <c r="C8" i="14"/>
  <c r="B8" i="14"/>
  <c r="A8" i="14"/>
  <c r="J7" i="14"/>
  <c r="I7" i="14"/>
  <c r="H7" i="14"/>
  <c r="G7" i="14"/>
  <c r="F7" i="14"/>
  <c r="E7" i="14"/>
  <c r="D7" i="14"/>
  <c r="C7" i="14"/>
  <c r="B7" i="14"/>
  <c r="A7" i="14"/>
  <c r="J6" i="14"/>
  <c r="I6" i="14"/>
  <c r="H6" i="14"/>
  <c r="G6" i="14"/>
  <c r="F6" i="14"/>
  <c r="E6" i="14"/>
  <c r="D6" i="14"/>
  <c r="C6" i="14"/>
  <c r="B6" i="14"/>
  <c r="A6" i="14"/>
  <c r="J5" i="14"/>
  <c r="I5" i="14"/>
  <c r="H5" i="14"/>
  <c r="G5" i="14"/>
  <c r="F5" i="14"/>
  <c r="E5" i="14"/>
  <c r="D5" i="14"/>
  <c r="C5" i="14"/>
  <c r="B5" i="14"/>
  <c r="A5" i="14"/>
  <c r="J4" i="14"/>
  <c r="I4" i="14"/>
  <c r="H4" i="14"/>
  <c r="G4" i="14"/>
  <c r="F4" i="14"/>
  <c r="E4" i="14"/>
  <c r="D4" i="14"/>
  <c r="C4" i="14"/>
  <c r="B4" i="14"/>
  <c r="A4" i="14"/>
  <c r="J3" i="14"/>
  <c r="I3" i="14"/>
  <c r="H3" i="14"/>
  <c r="G3" i="14"/>
  <c r="F3" i="14"/>
  <c r="E3" i="14"/>
  <c r="D3" i="14"/>
  <c r="C3" i="14"/>
  <c r="B3" i="14"/>
  <c r="A3" i="14"/>
  <c r="J2" i="14"/>
  <c r="I2" i="14"/>
  <c r="H2" i="14"/>
  <c r="G2" i="14"/>
  <c r="F2" i="14"/>
  <c r="E2" i="14"/>
  <c r="D2" i="14"/>
  <c r="C2" i="14"/>
  <c r="B2" i="14"/>
  <c r="A2" i="14"/>
  <c r="J1" i="14"/>
  <c r="I1" i="14"/>
  <c r="H1" i="14"/>
  <c r="G1" i="14"/>
  <c r="F1" i="14"/>
  <c r="E1" i="14"/>
  <c r="D1" i="14"/>
  <c r="C1" i="14"/>
  <c r="B1" i="14"/>
  <c r="A1" i="14"/>
  <c r="N30" i="13"/>
  <c r="N31" i="13"/>
  <c r="O31" i="13" s="1"/>
  <c r="N32" i="13"/>
  <c r="O32" i="13" s="1"/>
  <c r="P32" i="13" s="1"/>
  <c r="N33" i="13"/>
  <c r="O33" i="13" s="1"/>
  <c r="P33" i="13" s="1"/>
  <c r="AA8" i="13"/>
  <c r="AB8" i="13"/>
  <c r="AC8" i="13"/>
  <c r="AA9" i="13"/>
  <c r="AB9" i="13"/>
  <c r="AC9" i="13"/>
  <c r="O8" i="13"/>
  <c r="P8" i="13"/>
  <c r="Q8" i="13"/>
  <c r="AA7" i="13"/>
  <c r="AB7" i="13"/>
  <c r="AC7" i="13"/>
  <c r="J8" i="13"/>
  <c r="J9" i="13"/>
  <c r="J10" i="13"/>
  <c r="J11" i="13"/>
  <c r="J13" i="13"/>
  <c r="J14" i="13"/>
  <c r="J7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F144" i="13"/>
  <c r="G144" i="13"/>
  <c r="H144" i="13"/>
  <c r="I144" i="13"/>
  <c r="J144" i="13"/>
  <c r="F145" i="13"/>
  <c r="G145" i="13"/>
  <c r="H145" i="13"/>
  <c r="I145" i="13"/>
  <c r="J145" i="13"/>
  <c r="F146" i="13"/>
  <c r="G146" i="13"/>
  <c r="H146" i="13"/>
  <c r="I146" i="13"/>
  <c r="J146" i="13"/>
  <c r="F147" i="13"/>
  <c r="G147" i="13"/>
  <c r="H147" i="13"/>
  <c r="I147" i="13"/>
  <c r="J147" i="13"/>
  <c r="F148" i="13"/>
  <c r="G148" i="13"/>
  <c r="H148" i="13"/>
  <c r="I148" i="13"/>
  <c r="J148" i="13"/>
  <c r="F149" i="13"/>
  <c r="G149" i="13"/>
  <c r="H149" i="13"/>
  <c r="I149" i="13"/>
  <c r="J149" i="13"/>
  <c r="F150" i="13"/>
  <c r="G150" i="13"/>
  <c r="H150" i="13"/>
  <c r="I150" i="13"/>
  <c r="J150" i="13"/>
  <c r="F151" i="13"/>
  <c r="G151" i="13"/>
  <c r="H151" i="13"/>
  <c r="I151" i="13"/>
  <c r="J151" i="13"/>
  <c r="F152" i="13"/>
  <c r="G152" i="13"/>
  <c r="H152" i="13"/>
  <c r="I152" i="13"/>
  <c r="J152" i="13"/>
  <c r="F153" i="13"/>
  <c r="G153" i="13"/>
  <c r="H153" i="13"/>
  <c r="I153" i="13"/>
  <c r="J153" i="13"/>
  <c r="F154" i="13"/>
  <c r="G154" i="13"/>
  <c r="H154" i="13"/>
  <c r="I154" i="13"/>
  <c r="J154" i="13"/>
  <c r="F155" i="13"/>
  <c r="G155" i="13"/>
  <c r="H155" i="13"/>
  <c r="I155" i="13"/>
  <c r="J155" i="13"/>
  <c r="F156" i="13"/>
  <c r="G156" i="13"/>
  <c r="H156" i="13"/>
  <c r="I156" i="13"/>
  <c r="J156" i="13"/>
  <c r="F157" i="13"/>
  <c r="G157" i="13"/>
  <c r="H157" i="13"/>
  <c r="I157" i="13"/>
  <c r="J157" i="13"/>
  <c r="F158" i="13"/>
  <c r="G158" i="13"/>
  <c r="H158" i="13"/>
  <c r="I158" i="13"/>
  <c r="J158" i="13"/>
  <c r="F159" i="13"/>
  <c r="G159" i="13"/>
  <c r="H159" i="13"/>
  <c r="I159" i="13"/>
  <c r="J159" i="13"/>
  <c r="F160" i="13"/>
  <c r="G160" i="13"/>
  <c r="H160" i="13"/>
  <c r="I160" i="13"/>
  <c r="J160" i="13"/>
  <c r="F161" i="13"/>
  <c r="G161" i="13"/>
  <c r="H161" i="13"/>
  <c r="I161" i="13"/>
  <c r="J161" i="13"/>
  <c r="F162" i="13"/>
  <c r="G162" i="13"/>
  <c r="H162" i="13"/>
  <c r="I162" i="13"/>
  <c r="J162" i="13"/>
  <c r="F163" i="13"/>
  <c r="G163" i="13"/>
  <c r="H163" i="13"/>
  <c r="I163" i="13"/>
  <c r="J163" i="13"/>
  <c r="F164" i="13"/>
  <c r="G164" i="13"/>
  <c r="H164" i="13"/>
  <c r="I164" i="13"/>
  <c r="J164" i="13"/>
  <c r="F165" i="13"/>
  <c r="G165" i="13"/>
  <c r="H165" i="13"/>
  <c r="I165" i="13"/>
  <c r="J165" i="13"/>
  <c r="F166" i="13"/>
  <c r="G166" i="13"/>
  <c r="H166" i="13"/>
  <c r="I166" i="13"/>
  <c r="J166" i="13"/>
  <c r="F167" i="13"/>
  <c r="G167" i="13"/>
  <c r="H167" i="13"/>
  <c r="I167" i="13"/>
  <c r="J167" i="13"/>
  <c r="F168" i="13"/>
  <c r="G168" i="13"/>
  <c r="H168" i="13"/>
  <c r="I168" i="13"/>
  <c r="J168" i="13"/>
  <c r="F169" i="13"/>
  <c r="G169" i="13"/>
  <c r="H169" i="13"/>
  <c r="I169" i="13"/>
  <c r="J169" i="13"/>
  <c r="F170" i="13"/>
  <c r="G170" i="13"/>
  <c r="H170" i="13"/>
  <c r="I170" i="13"/>
  <c r="J170" i="13"/>
  <c r="F171" i="13"/>
  <c r="G171" i="13"/>
  <c r="H171" i="13"/>
  <c r="I171" i="13"/>
  <c r="J171" i="13"/>
  <c r="F172" i="13"/>
  <c r="G172" i="13"/>
  <c r="H172" i="13"/>
  <c r="I172" i="13"/>
  <c r="J172" i="13"/>
  <c r="F173" i="13"/>
  <c r="G173" i="13"/>
  <c r="H173" i="13"/>
  <c r="I173" i="13"/>
  <c r="J173" i="13"/>
  <c r="F174" i="13"/>
  <c r="G174" i="13"/>
  <c r="H174" i="13"/>
  <c r="I174" i="13"/>
  <c r="J174" i="13"/>
  <c r="F175" i="13"/>
  <c r="G175" i="13"/>
  <c r="H175" i="13"/>
  <c r="I175" i="13"/>
  <c r="J175" i="13"/>
  <c r="F176" i="13"/>
  <c r="G176" i="13"/>
  <c r="H176" i="13"/>
  <c r="I176" i="13"/>
  <c r="J176" i="13"/>
  <c r="F177" i="13"/>
  <c r="G177" i="13"/>
  <c r="H177" i="13"/>
  <c r="I177" i="13"/>
  <c r="J177" i="13"/>
  <c r="F178" i="13"/>
  <c r="G178" i="13"/>
  <c r="H178" i="13"/>
  <c r="I178" i="13"/>
  <c r="J178" i="13"/>
  <c r="F179" i="13"/>
  <c r="G179" i="13"/>
  <c r="H179" i="13"/>
  <c r="I179" i="13"/>
  <c r="J179" i="13"/>
  <c r="F180" i="13"/>
  <c r="G180" i="13"/>
  <c r="H180" i="13"/>
  <c r="I180" i="13"/>
  <c r="J180" i="13"/>
  <c r="F181" i="13"/>
  <c r="G181" i="13"/>
  <c r="H181" i="13"/>
  <c r="I181" i="13"/>
  <c r="J181" i="13"/>
  <c r="F182" i="13"/>
  <c r="G182" i="13"/>
  <c r="H182" i="13"/>
  <c r="I182" i="13"/>
  <c r="J182" i="13"/>
  <c r="F183" i="13"/>
  <c r="G183" i="13"/>
  <c r="H183" i="13"/>
  <c r="I183" i="13"/>
  <c r="J183" i="13"/>
  <c r="F184" i="13"/>
  <c r="G184" i="13"/>
  <c r="H184" i="13"/>
  <c r="I184" i="13"/>
  <c r="J184" i="13"/>
  <c r="F185" i="13"/>
  <c r="G185" i="13"/>
  <c r="H185" i="13"/>
  <c r="I185" i="13"/>
  <c r="J185" i="13"/>
  <c r="F186" i="13"/>
  <c r="G186" i="13"/>
  <c r="H186" i="13"/>
  <c r="I186" i="13"/>
  <c r="J186" i="13"/>
  <c r="F187" i="13"/>
  <c r="G187" i="13"/>
  <c r="H187" i="13"/>
  <c r="I187" i="13"/>
  <c r="J187" i="13"/>
  <c r="F188" i="13"/>
  <c r="G188" i="13"/>
  <c r="H188" i="13"/>
  <c r="I188" i="13"/>
  <c r="J188" i="13"/>
  <c r="F189" i="13"/>
  <c r="G189" i="13"/>
  <c r="H189" i="13"/>
  <c r="I189" i="13"/>
  <c r="J189" i="13"/>
  <c r="F190" i="13"/>
  <c r="G190" i="13"/>
  <c r="H190" i="13"/>
  <c r="I190" i="13"/>
  <c r="J190" i="13"/>
  <c r="F191" i="13"/>
  <c r="G191" i="13"/>
  <c r="H191" i="13"/>
  <c r="I191" i="13"/>
  <c r="J191" i="13"/>
  <c r="F192" i="13"/>
  <c r="G192" i="13"/>
  <c r="H192" i="13"/>
  <c r="I192" i="13"/>
  <c r="J192" i="13"/>
  <c r="G143" i="13"/>
  <c r="H143" i="13"/>
  <c r="I143" i="13"/>
  <c r="J143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H330" i="13"/>
  <c r="AI330" i="13"/>
  <c r="AJ330" i="13"/>
  <c r="AI81" i="13"/>
  <c r="AJ81" i="13"/>
  <c r="AH81" i="13"/>
  <c r="Q192" i="13"/>
  <c r="R192" i="13"/>
  <c r="S192" i="13"/>
  <c r="J35" i="12"/>
  <c r="K35" i="12"/>
  <c r="J36" i="12"/>
  <c r="K36" i="12"/>
  <c r="J37" i="12"/>
  <c r="K37" i="12"/>
  <c r="J38" i="12"/>
  <c r="K38" i="12"/>
  <c r="J39" i="12"/>
  <c r="K39" i="12"/>
  <c r="J40" i="12"/>
  <c r="K40" i="12"/>
  <c r="J34" i="12"/>
  <c r="K34" i="12"/>
  <c r="J33" i="12"/>
  <c r="K33" i="12"/>
  <c r="J32" i="12"/>
  <c r="K32" i="12"/>
  <c r="J31" i="12"/>
  <c r="K31" i="12"/>
  <c r="J30" i="12"/>
  <c r="K30" i="12"/>
  <c r="N26" i="13"/>
  <c r="O26" i="13" s="1"/>
  <c r="P26" i="13" s="1"/>
  <c r="N27" i="13"/>
  <c r="N28" i="13"/>
  <c r="N29" i="13"/>
  <c r="O30" i="13"/>
  <c r="O28" i="13"/>
  <c r="N25" i="13"/>
  <c r="AA10" i="13"/>
  <c r="AB10" i="13"/>
  <c r="AA11" i="13"/>
  <c r="AB11" i="13"/>
  <c r="AA13" i="13"/>
  <c r="AB13" i="13"/>
  <c r="AA14" i="13"/>
  <c r="AB14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Q291" i="13"/>
  <c r="R291" i="13"/>
  <c r="S291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F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E143" i="13"/>
  <c r="D143" i="13"/>
  <c r="K47" i="12" l="1"/>
  <c r="P31" i="13"/>
  <c r="O27" i="13"/>
  <c r="P27" i="13" s="1"/>
  <c r="J47" i="12"/>
  <c r="P28" i="13"/>
  <c r="O29" i="13"/>
  <c r="P29" i="13" s="1"/>
  <c r="P30" i="13"/>
  <c r="O25" i="13"/>
  <c r="P25" i="13" s="1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I73" i="13"/>
  <c r="J73" i="13"/>
  <c r="J62" i="13"/>
  <c r="H63" i="13"/>
  <c r="H64" i="13"/>
  <c r="H65" i="13"/>
  <c r="H66" i="13"/>
  <c r="H67" i="13"/>
  <c r="H68" i="13"/>
  <c r="H69" i="13"/>
  <c r="H70" i="13"/>
  <c r="H71" i="13"/>
  <c r="H72" i="13"/>
  <c r="H73" i="13"/>
  <c r="I62" i="13"/>
  <c r="E63" i="13"/>
  <c r="E64" i="13"/>
  <c r="E65" i="13"/>
  <c r="E66" i="13"/>
  <c r="E67" i="13"/>
  <c r="E68" i="13"/>
  <c r="E69" i="13"/>
  <c r="E70" i="13"/>
  <c r="E71" i="13"/>
  <c r="E72" i="13"/>
  <c r="E73" i="13"/>
  <c r="G63" i="13"/>
  <c r="G64" i="13"/>
  <c r="G65" i="13"/>
  <c r="G66" i="13"/>
  <c r="G67" i="13"/>
  <c r="G68" i="13"/>
  <c r="G69" i="13"/>
  <c r="G70" i="13"/>
  <c r="G71" i="13"/>
  <c r="G72" i="13"/>
  <c r="G73" i="13"/>
  <c r="F63" i="13"/>
  <c r="F64" i="13"/>
  <c r="F65" i="13"/>
  <c r="F66" i="13"/>
  <c r="F67" i="13"/>
  <c r="F68" i="13"/>
  <c r="F69" i="13"/>
  <c r="F70" i="13"/>
  <c r="F71" i="13"/>
  <c r="F72" i="13"/>
  <c r="F73" i="13"/>
  <c r="E62" i="13"/>
  <c r="F62" i="13"/>
  <c r="G62" i="13"/>
  <c r="H62" i="13"/>
  <c r="D63" i="13"/>
  <c r="D64" i="13"/>
  <c r="D65" i="13"/>
  <c r="D66" i="13"/>
  <c r="D67" i="13"/>
  <c r="D68" i="13"/>
  <c r="D69" i="13"/>
  <c r="D70" i="13"/>
  <c r="D71" i="13"/>
  <c r="D72" i="13"/>
  <c r="D73" i="13"/>
  <c r="D62" i="13"/>
  <c r="D30" i="12"/>
  <c r="E30" i="12"/>
  <c r="F30" i="12"/>
  <c r="G30" i="12"/>
  <c r="H30" i="12"/>
  <c r="I30" i="12"/>
  <c r="D31" i="12"/>
  <c r="E31" i="12"/>
  <c r="F31" i="12"/>
  <c r="G31" i="12"/>
  <c r="H31" i="12"/>
  <c r="I31" i="12"/>
  <c r="D32" i="12"/>
  <c r="E32" i="12"/>
  <c r="F32" i="12"/>
  <c r="G32" i="12"/>
  <c r="H32" i="12"/>
  <c r="I32" i="12"/>
  <c r="D33" i="12"/>
  <c r="E33" i="12"/>
  <c r="F33" i="12"/>
  <c r="G33" i="12"/>
  <c r="H33" i="12"/>
  <c r="I33" i="12"/>
  <c r="D34" i="12"/>
  <c r="E34" i="12"/>
  <c r="F34" i="12"/>
  <c r="G34" i="12"/>
  <c r="H34" i="12"/>
  <c r="I34" i="12"/>
  <c r="D35" i="12"/>
  <c r="E35" i="12"/>
  <c r="F35" i="12"/>
  <c r="G35" i="12"/>
  <c r="H35" i="12"/>
  <c r="I35" i="12"/>
  <c r="D36" i="12"/>
  <c r="E36" i="12"/>
  <c r="F36" i="12"/>
  <c r="G36" i="12"/>
  <c r="H36" i="12"/>
  <c r="I36" i="12"/>
  <c r="D37" i="12"/>
  <c r="E37" i="12"/>
  <c r="F37" i="12"/>
  <c r="G37" i="12"/>
  <c r="H37" i="12"/>
  <c r="I37" i="12"/>
  <c r="D38" i="12"/>
  <c r="E38" i="12"/>
  <c r="F38" i="12"/>
  <c r="G38" i="12"/>
  <c r="H38" i="12"/>
  <c r="I38" i="12"/>
  <c r="D39" i="12"/>
  <c r="E39" i="12"/>
  <c r="F39" i="12"/>
  <c r="G39" i="12"/>
  <c r="H39" i="12"/>
  <c r="I39" i="12"/>
  <c r="D40" i="12"/>
  <c r="E40" i="12"/>
  <c r="F40" i="12"/>
  <c r="G40" i="12"/>
  <c r="H40" i="12"/>
  <c r="I40" i="12"/>
  <c r="C31" i="12"/>
  <c r="C32" i="12"/>
  <c r="C33" i="12"/>
  <c r="C34" i="12"/>
  <c r="C35" i="12"/>
  <c r="C36" i="12"/>
  <c r="C37" i="12"/>
  <c r="C38" i="12"/>
  <c r="C39" i="12"/>
  <c r="C40" i="12"/>
  <c r="C30" i="12"/>
  <c r="O7" i="13"/>
  <c r="P7" i="13"/>
  <c r="Q7" i="13"/>
  <c r="O9" i="13"/>
  <c r="P9" i="13"/>
  <c r="Q9" i="13"/>
  <c r="O10" i="13"/>
  <c r="P10" i="13"/>
  <c r="Q10" i="13"/>
  <c r="O11" i="13"/>
  <c r="P11" i="13"/>
  <c r="Q11" i="13"/>
  <c r="O13" i="13"/>
  <c r="P13" i="13"/>
  <c r="Q13" i="13"/>
  <c r="O14" i="13"/>
  <c r="P14" i="13"/>
  <c r="Q14" i="13"/>
  <c r="AC14" i="13"/>
  <c r="AC13" i="13"/>
  <c r="AC11" i="13"/>
  <c r="AC10" i="13"/>
  <c r="I47" i="12" l="1"/>
  <c r="H47" i="12"/>
  <c r="C47" i="12"/>
  <c r="D47" i="12"/>
  <c r="E47" i="12"/>
  <c r="F47" i="12"/>
  <c r="G47" i="12"/>
  <c r="C48" i="12" l="1"/>
</calcChain>
</file>

<file path=xl/sharedStrings.xml><?xml version="1.0" encoding="utf-8"?>
<sst xmlns="http://schemas.openxmlformats.org/spreadsheetml/2006/main" count="121" uniqueCount="60">
  <si>
    <t>Recording number</t>
  </si>
  <si>
    <t>Norm to -80 mV</t>
  </si>
  <si>
    <t>Raw values</t>
  </si>
  <si>
    <t xml:space="preserve">Rectification Index </t>
  </si>
  <si>
    <t>Notes</t>
  </si>
  <si>
    <t>good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</si>
  <si>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</si>
  <si>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</si>
  <si>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</si>
  <si>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</si>
  <si>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</si>
  <si>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</si>
  <si>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</si>
  <si>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</si>
  <si>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</si>
  <si>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</si>
  <si>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</si>
  <si>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nice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</si>
  <si>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</si>
  <si>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</si>
  <si>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</si>
  <si>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</si>
  <si>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</si>
  <si>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</si>
  <si>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</si>
  <si>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</si>
  <si>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</si>
  <si>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cursor</t>
  </si>
  <si>
    <t>big bold = same patch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</si>
  <si>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</si>
  <si>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</si>
  <si>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</si>
  <si>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</si>
  <si>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</si>
  <si>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date</t>
  </si>
  <si>
    <t>TRAINS</t>
  </si>
  <si>
    <t>Leak</t>
  </si>
  <si>
    <t>These were recorded with 1404 plasmids, using 50 uM spermine in the IC, 10 mM glu</t>
  </si>
  <si>
    <t>18.07.2024</t>
  </si>
  <si>
    <t>These were recorded with 2224, using 50 uM spermine in the IC, 10 mM glu</t>
  </si>
  <si>
    <t>bad</t>
  </si>
  <si>
    <t>holding v</t>
  </si>
  <si>
    <t xml:space="preserve">20Hz </t>
  </si>
  <si>
    <t>20Hz normalized</t>
  </si>
  <si>
    <t xml:space="preserve">50Hz </t>
  </si>
  <si>
    <t>50Hz normalized</t>
  </si>
  <si>
    <t>26.07.2024</t>
  </si>
  <si>
    <t>26.07.2025</t>
  </si>
  <si>
    <t>7.8.2024</t>
  </si>
  <si>
    <t>7.8.2025</t>
  </si>
  <si>
    <t>7.8.2026</t>
  </si>
  <si>
    <t>7.8.2027</t>
  </si>
  <si>
    <t>Steady State current</t>
  </si>
  <si>
    <t>610.351114.5</t>
  </si>
  <si>
    <t>not working for ome reason</t>
  </si>
  <si>
    <t>redo baseline</t>
  </si>
  <si>
    <t>shakey baseline</t>
  </si>
  <si>
    <t>yea idk not working her</t>
  </si>
  <si>
    <t>readjust baseline</t>
  </si>
  <si>
    <t>weighted tau (ms)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</si>
</sst>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0" fillId="0" borderId="18" xfId="0" applyBorder="1"/>
    <xf numFmtId="0" fontId="0" fillId="0" borderId="19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0" xfId="0" applyBorder="1"/>
    <xf numFmtId="0" fontId="0" fillId="0" borderId="34" xfId="0" applyBorder="1"/>
    <xf numFmtId="0" fontId="0" fillId="0" borderId="35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15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0" fillId="0" borderId="2" xfId="0" applyFont="1" applyBorder="1" applyAlignment="1">
      <alignment horizontal="center"/>
    </xf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1" fillId="2" borderId="0" xfId="0" applyFont="1" applyFill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1" fillId="0" borderId="0" xfId="0" applyFont="1"/>
    <xf numFmtId="0" fontId="12" fillId="2" borderId="10" xfId="0" applyFont="1" applyFill="1" applyBorder="1"/>
    <xf numFmtId="0" fontId="12" fillId="2" borderId="18" xfId="0" applyFont="1" applyFill="1" applyBorder="1"/>
    <xf numFmtId="0" fontId="12" fillId="2" borderId="3" xfId="0" applyFont="1" applyFill="1" applyBorder="1"/>
    <xf numFmtId="0" fontId="12" fillId="2" borderId="4" xfId="0" applyFont="1" applyFill="1" applyBorder="1"/>
    <xf numFmtId="0" fontId="12" fillId="2" borderId="19" xfId="0" applyFont="1" applyFill="1" applyBorder="1"/>
    <xf numFmtId="0" fontId="12" fillId="2" borderId="11" xfId="0" applyFont="1" applyFill="1" applyBorder="1"/>
    <xf numFmtId="0" fontId="12" fillId="2" borderId="9" xfId="0" applyFont="1" applyFill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8" fillId="0" borderId="18" xfId="0" applyFont="1" applyBorder="1" applyAlignment="1">
      <alignment horizontal="center"/>
    </xf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19" xfId="0" applyFont="1" applyFill="1" applyBorder="1"/>
    <xf numFmtId="0" fontId="2" fillId="2" borderId="9" xfId="0" applyFont="1" applyFill="1" applyBorder="1"/>
    <xf numFmtId="0" fontId="10" fillId="0" borderId="2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7" xfId="0" applyFont="1" applyFill="1" applyBorder="1"/>
    <xf numFmtId="0" fontId="2" fillId="2" borderId="10" xfId="0" applyFont="1" applyFill="1" applyBorder="1"/>
    <xf numFmtId="0" fontId="10" fillId="0" borderId="18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" fillId="0" borderId="10" xfId="0" applyFont="1" applyBorder="1"/>
    <xf numFmtId="0" fontId="10" fillId="0" borderId="19" xfId="0" applyFont="1" applyBorder="1"/>
    <xf numFmtId="0" fontId="5" fillId="0" borderId="12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L48"/>
  <sheetViews>
    <sheetView workbookViewId="0">
      <selection activeCell="A4" sqref="A4"/>
    </sheetView>
  </sheetViews>
  <sheetFormatPr baseColWidth="10" defaultColWidth="10.6640625" defaultRowHeight="16" x14ac:dyDescent="0.2"/>
  <cols>
    <col min="2" max="2" width="16.33203125" customWidth="1"/>
  </cols>
  <sheetData>
    <row r="3" spans="2:12" x14ac:dyDescent="0.2">
      <c r="B3" t="s">
        <v>37</v>
      </c>
    </row>
    <row r="5" spans="2:12" ht="17" thickBot="1" x14ac:dyDescent="0.25"/>
    <row r="6" spans="2:12" ht="22" thickBot="1" x14ac:dyDescent="0.3">
      <c r="B6" s="1"/>
      <c r="C6" s="87" t="s">
        <v>2</v>
      </c>
      <c r="D6" s="88"/>
      <c r="E6" s="88"/>
      <c r="F6" s="88"/>
      <c r="G6" s="88"/>
      <c r="H6" s="88"/>
      <c r="I6" s="89"/>
    </row>
    <row r="7" spans="2:12" ht="17" thickBot="1" x14ac:dyDescent="0.25">
      <c r="B7" s="1" t="s">
        <v>34</v>
      </c>
      <c r="C7" s="7" t="s">
        <v>38</v>
      </c>
      <c r="D7" s="15" t="s">
        <v>46</v>
      </c>
      <c r="E7" s="16" t="s">
        <v>47</v>
      </c>
      <c r="F7" s="15" t="s">
        <v>48</v>
      </c>
      <c r="G7" s="16" t="s">
        <v>49</v>
      </c>
      <c r="H7" s="16" t="s">
        <v>50</v>
      </c>
      <c r="I7" s="17" t="s">
        <v>51</v>
      </c>
      <c r="K7" s="7"/>
      <c r="L7" s="7"/>
    </row>
    <row r="8" spans="2:12" ht="18" thickTop="1" thickBot="1" x14ac:dyDescent="0.25">
      <c r="B8" s="9" t="s">
        <v>0</v>
      </c>
      <c r="C8" s="15">
        <v>35</v>
      </c>
      <c r="D8" s="20">
        <v>13</v>
      </c>
      <c r="E8" s="21">
        <v>14</v>
      </c>
      <c r="F8" s="20">
        <v>23</v>
      </c>
      <c r="G8" s="21">
        <v>24</v>
      </c>
      <c r="H8" s="21">
        <v>25</v>
      </c>
      <c r="I8" s="22">
        <v>26</v>
      </c>
      <c r="J8" s="16"/>
      <c r="K8" s="16"/>
      <c r="L8" s="17"/>
    </row>
    <row r="9" spans="2:12" ht="17" thickTop="1" x14ac:dyDescent="0.2">
      <c r="B9" s="11">
        <v>-100</v>
      </c>
      <c r="C9" s="18">
        <v>-701.12579000000005</v>
      </c>
      <c r="D9">
        <v>-289.96393</v>
      </c>
      <c r="E9">
        <v>-228.87001000000001</v>
      </c>
      <c r="H9">
        <v>-93.598777999999996</v>
      </c>
      <c r="I9">
        <v>-76.038780000000003</v>
      </c>
      <c r="J9" s="16"/>
      <c r="K9" s="16"/>
      <c r="L9" s="17"/>
    </row>
    <row r="10" spans="2:12" x14ac:dyDescent="0.2">
      <c r="B10" s="12">
        <v>-80</v>
      </c>
      <c r="C10" s="18">
        <v>-590.16381999999999</v>
      </c>
      <c r="D10">
        <v>-242.50706</v>
      </c>
      <c r="E10">
        <v>-191.74352999999999</v>
      </c>
      <c r="H10">
        <v>-78.134369000000007</v>
      </c>
      <c r="I10">
        <v>-68.296340999999998</v>
      </c>
      <c r="L10" s="19"/>
    </row>
    <row r="11" spans="2:12" x14ac:dyDescent="0.2">
      <c r="B11" s="12">
        <v>-60</v>
      </c>
      <c r="C11" s="18">
        <v>-468.69565</v>
      </c>
      <c r="D11">
        <v>-184.14407</v>
      </c>
      <c r="E11">
        <v>-146.58238</v>
      </c>
      <c r="H11">
        <v>-63.335529000000001</v>
      </c>
      <c r="I11">
        <v>-47.687289999999997</v>
      </c>
      <c r="L11" s="19"/>
    </row>
    <row r="12" spans="2:12" x14ac:dyDescent="0.2">
      <c r="B12" s="12">
        <v>-40</v>
      </c>
      <c r="C12" s="18">
        <v>-301.84903000000003</v>
      </c>
      <c r="D12">
        <v>-126.61745000000001</v>
      </c>
      <c r="E12">
        <v>-100.67119</v>
      </c>
      <c r="H12">
        <v>-40.697837999999997</v>
      </c>
      <c r="I12">
        <v>-38.941108999999997</v>
      </c>
      <c r="L12" s="19"/>
    </row>
    <row r="13" spans="2:12" x14ac:dyDescent="0.2">
      <c r="B13" s="12">
        <v>-20</v>
      </c>
      <c r="C13" s="18">
        <v>-147.14644999999999</v>
      </c>
      <c r="D13">
        <v>-65.533980999999997</v>
      </c>
      <c r="E13">
        <v>-52.599445000000003</v>
      </c>
      <c r="H13">
        <v>-23.938679</v>
      </c>
      <c r="I13">
        <v>-22.908574999999999</v>
      </c>
      <c r="L13" s="19"/>
    </row>
    <row r="14" spans="2:12" x14ac:dyDescent="0.2">
      <c r="B14" s="12">
        <v>0</v>
      </c>
      <c r="C14" s="18">
        <v>3.0762486</v>
      </c>
      <c r="D14">
        <v>4.4073624999999996</v>
      </c>
      <c r="E14">
        <v>4.1892532999999998</v>
      </c>
      <c r="H14">
        <v>2.5978081</v>
      </c>
      <c r="I14">
        <v>2.35745</v>
      </c>
      <c r="L14" s="19"/>
    </row>
    <row r="15" spans="2:12" x14ac:dyDescent="0.2">
      <c r="B15" s="12">
        <v>20</v>
      </c>
      <c r="C15" s="18">
        <v>105.59554</v>
      </c>
      <c r="D15">
        <v>42.930824000000001</v>
      </c>
      <c r="E15">
        <v>36.605311999999998</v>
      </c>
      <c r="H15">
        <v>9.4787044999999992</v>
      </c>
      <c r="I15">
        <v>7.4951444</v>
      </c>
      <c r="L15" s="19"/>
    </row>
    <row r="16" spans="2:12" x14ac:dyDescent="0.2">
      <c r="B16" s="12">
        <v>40</v>
      </c>
      <c r="C16">
        <v>227.89107000000001</v>
      </c>
      <c r="D16">
        <v>114.20171999999999</v>
      </c>
      <c r="E16">
        <v>75.040794000000005</v>
      </c>
      <c r="H16">
        <v>26.253468000000002</v>
      </c>
      <c r="I16">
        <v>25.148792</v>
      </c>
      <c r="L16" s="19"/>
    </row>
    <row r="17" spans="2:12" x14ac:dyDescent="0.2">
      <c r="B17" s="12">
        <v>60</v>
      </c>
      <c r="C17">
        <v>416.05115000000001</v>
      </c>
      <c r="D17">
        <v>149.21521000000001</v>
      </c>
      <c r="E17">
        <v>107.94802</v>
      </c>
      <c r="H17">
        <v>38.449986000000003</v>
      </c>
      <c r="I17">
        <v>38.076790000000003</v>
      </c>
      <c r="L17" s="19"/>
    </row>
    <row r="18" spans="2:12" x14ac:dyDescent="0.2">
      <c r="B18" s="12">
        <v>80</v>
      </c>
      <c r="C18" s="18">
        <v>839.68047999999999</v>
      </c>
      <c r="D18">
        <v>191.90602000000001</v>
      </c>
      <c r="E18">
        <v>142.70832999999999</v>
      </c>
      <c r="H18">
        <v>57.992854999999999</v>
      </c>
      <c r="I18">
        <v>57.358142999999998</v>
      </c>
      <c r="L18" s="19"/>
    </row>
    <row r="19" spans="2:12" ht="17" thickBot="1" x14ac:dyDescent="0.25">
      <c r="B19" s="12">
        <v>100</v>
      </c>
      <c r="C19" s="20">
        <v>1422.8756000000001</v>
      </c>
      <c r="D19" s="21">
        <v>237.98510999999999</v>
      </c>
      <c r="E19" s="21">
        <v>193.85517999999999</v>
      </c>
      <c r="F19" s="21"/>
      <c r="G19" s="21"/>
      <c r="H19" s="21">
        <v>73.969893999999996</v>
      </c>
      <c r="I19" s="21">
        <v>74.569571999999994</v>
      </c>
      <c r="J19" s="21"/>
      <c r="K19" s="21"/>
      <c r="L19" s="22"/>
    </row>
    <row r="20" spans="2:12" x14ac:dyDescent="0.2">
      <c r="B20" s="10" t="s">
        <v>4</v>
      </c>
      <c r="C20" s="2"/>
      <c r="D20" s="2"/>
      <c r="E20" s="2"/>
      <c r="F20" s="2" t="s">
        <v>40</v>
      </c>
      <c r="G20" s="2" t="s">
        <v>40</v>
      </c>
      <c r="H20" s="2"/>
      <c r="I20" s="5"/>
    </row>
    <row r="27" spans="2:12" ht="17" thickBot="1" x14ac:dyDescent="0.25"/>
    <row r="28" spans="2:12" ht="22" thickBot="1" x14ac:dyDescent="0.3">
      <c r="B28" s="1"/>
      <c r="C28" s="87" t="s">
        <v>1</v>
      </c>
      <c r="D28" s="90"/>
      <c r="E28" s="90"/>
      <c r="F28" s="90"/>
      <c r="G28" s="90"/>
      <c r="H28" s="90"/>
      <c r="I28" s="91"/>
    </row>
    <row r="29" spans="2:12" ht="18" thickTop="1" thickBot="1" x14ac:dyDescent="0.25">
      <c r="B29" s="9" t="s">
        <v>0</v>
      </c>
      <c r="C29" s="8">
        <v>4</v>
      </c>
      <c r="D29" s="2">
        <v>24</v>
      </c>
      <c r="E29" s="2">
        <v>54</v>
      </c>
      <c r="F29" s="2">
        <v>90</v>
      </c>
      <c r="G29" s="2">
        <v>112</v>
      </c>
      <c r="H29" s="2">
        <v>145</v>
      </c>
      <c r="I29" s="5">
        <v>163</v>
      </c>
    </row>
    <row r="30" spans="2:12" ht="17" thickTop="1" x14ac:dyDescent="0.2">
      <c r="B30" s="11">
        <v>100</v>
      </c>
      <c r="C30" s="7" t="e">
        <f>(#REF!/C$18)*-1</f>
        <v>#REF!</v>
      </c>
      <c r="D30" s="7">
        <f t="shared" ref="D30:E40" si="0">(D9/D$18)*-1</f>
        <v>1.5109683896315498</v>
      </c>
      <c r="E30" s="7">
        <f t="shared" si="0"/>
        <v>1.6037606914747025</v>
      </c>
      <c r="F30" s="7" t="e">
        <f t="shared" ref="F30:K30" si="1">(F9/F$18)*-1</f>
        <v>#DIV/0!</v>
      </c>
      <c r="G30" s="7" t="e">
        <f t="shared" si="1"/>
        <v>#DIV/0!</v>
      </c>
      <c r="H30" s="7">
        <f t="shared" si="1"/>
        <v>1.6139708589963366</v>
      </c>
      <c r="I30" s="7">
        <f t="shared" si="1"/>
        <v>1.3256841317195365</v>
      </c>
      <c r="J30" s="7" t="e">
        <f t="shared" si="1"/>
        <v>#DIV/0!</v>
      </c>
      <c r="K30" s="7" t="e">
        <f t="shared" si="1"/>
        <v>#DIV/0!</v>
      </c>
    </row>
    <row r="31" spans="2:12" x14ac:dyDescent="0.2">
      <c r="B31" s="12">
        <v>80</v>
      </c>
      <c r="C31" s="7">
        <f>(C9/C$18)*-1</f>
        <v>0.83499117426190506</v>
      </c>
      <c r="D31" s="7">
        <f t="shared" si="0"/>
        <v>1.2636761473141904</v>
      </c>
      <c r="E31" s="7">
        <f t="shared" si="0"/>
        <v>1.3436043291936779</v>
      </c>
      <c r="F31" s="7" t="e">
        <f t="shared" ref="C31:K40" si="2">(F10/F$18)*-1</f>
        <v>#DIV/0!</v>
      </c>
      <c r="G31" s="7" t="e">
        <f t="shared" si="2"/>
        <v>#DIV/0!</v>
      </c>
      <c r="H31" s="7">
        <f t="shared" si="2"/>
        <v>1.3473102677907478</v>
      </c>
      <c r="I31" s="7">
        <f t="shared" si="2"/>
        <v>1.1907000022647176</v>
      </c>
      <c r="J31" s="7" t="e">
        <f t="shared" si="2"/>
        <v>#DIV/0!</v>
      </c>
      <c r="K31" s="7" t="e">
        <f t="shared" si="2"/>
        <v>#DIV/0!</v>
      </c>
    </row>
    <row r="32" spans="2:12" x14ac:dyDescent="0.2">
      <c r="B32" s="12">
        <v>60</v>
      </c>
      <c r="C32" s="7">
        <f>(C10/C$18)*-1</f>
        <v>0.70284332440358743</v>
      </c>
      <c r="D32" s="7">
        <f t="shared" si="0"/>
        <v>0.95955337930514106</v>
      </c>
      <c r="E32" s="7">
        <f t="shared" si="0"/>
        <v>1.0271466283713082</v>
      </c>
      <c r="F32" s="7" t="e">
        <f t="shared" si="2"/>
        <v>#DIV/0!</v>
      </c>
      <c r="G32" s="7" t="e">
        <f t="shared" si="2"/>
        <v>#DIV/0!</v>
      </c>
      <c r="H32" s="7">
        <f t="shared" si="2"/>
        <v>1.0921264179871815</v>
      </c>
      <c r="I32" s="7">
        <f t="shared" si="2"/>
        <v>0.83139529116205868</v>
      </c>
      <c r="J32" s="7" t="e">
        <f t="shared" si="2"/>
        <v>#DIV/0!</v>
      </c>
      <c r="K32" s="7" t="e">
        <f t="shared" si="2"/>
        <v>#DIV/0!</v>
      </c>
    </row>
    <row r="33" spans="2:11" x14ac:dyDescent="0.2">
      <c r="B33" s="12">
        <v>40</v>
      </c>
      <c r="C33" s="7">
        <f>(C11/C$18)*-1</f>
        <v>0.55818333421303301</v>
      </c>
      <c r="D33" s="7">
        <f t="shared" si="0"/>
        <v>0.6597888383074173</v>
      </c>
      <c r="E33" s="7">
        <f t="shared" si="0"/>
        <v>0.70543317268165073</v>
      </c>
      <c r="F33" s="7" t="e">
        <f t="shared" si="2"/>
        <v>#DIV/0!</v>
      </c>
      <c r="G33" s="7" t="e">
        <f t="shared" si="2"/>
        <v>#DIV/0!</v>
      </c>
      <c r="H33" s="7">
        <f t="shared" si="2"/>
        <v>0.70177331328143788</v>
      </c>
      <c r="I33" s="7">
        <f t="shared" si="2"/>
        <v>0.67891160632588821</v>
      </c>
      <c r="J33" s="7" t="e">
        <f t="shared" si="2"/>
        <v>#DIV/0!</v>
      </c>
      <c r="K33" s="7" t="e">
        <f t="shared" si="2"/>
        <v>#DIV/0!</v>
      </c>
    </row>
    <row r="34" spans="2:11" x14ac:dyDescent="0.2">
      <c r="B34" s="12">
        <v>20</v>
      </c>
      <c r="C34" s="7">
        <f>(C12/C$18)*-1</f>
        <v>0.35948082299114542</v>
      </c>
      <c r="D34" s="7">
        <f t="shared" si="0"/>
        <v>0.34148996993424174</v>
      </c>
      <c r="E34" s="7">
        <f t="shared" si="0"/>
        <v>0.3685800611639139</v>
      </c>
      <c r="F34" s="7" t="e">
        <f t="shared" si="2"/>
        <v>#DIV/0!</v>
      </c>
      <c r="G34" s="7" t="e">
        <f t="shared" si="2"/>
        <v>#DIV/0!</v>
      </c>
      <c r="H34" s="7">
        <f t="shared" si="2"/>
        <v>0.41278669587831124</v>
      </c>
      <c r="I34" s="7">
        <f t="shared" si="2"/>
        <v>0.3993953395597204</v>
      </c>
      <c r="J34" s="7" t="e">
        <f t="shared" si="2"/>
        <v>#DIV/0!</v>
      </c>
      <c r="K34" s="7" t="e">
        <f t="shared" si="2"/>
        <v>#DIV/0!</v>
      </c>
    </row>
    <row r="35" spans="2:11" x14ac:dyDescent="0.2">
      <c r="B35" s="12">
        <v>0</v>
      </c>
      <c r="C35" s="7">
        <f>(C13/C$18)*-1</f>
        <v>0.1752410035779324</v>
      </c>
      <c r="D35" s="7">
        <f t="shared" si="0"/>
        <v>-2.2966254523959173E-2</v>
      </c>
      <c r="E35" s="7">
        <f t="shared" si="0"/>
        <v>-2.9355352276913337E-2</v>
      </c>
      <c r="F35" s="7" t="e">
        <f t="shared" si="2"/>
        <v>#DIV/0!</v>
      </c>
      <c r="G35" s="7" t="e">
        <f t="shared" si="2"/>
        <v>#DIV/0!</v>
      </c>
      <c r="H35" s="7">
        <f t="shared" si="2"/>
        <v>-4.4795313146766096E-2</v>
      </c>
      <c r="I35" s="7">
        <f t="shared" si="2"/>
        <v>-4.110052865553894E-2</v>
      </c>
      <c r="J35" s="7" t="e">
        <f t="shared" ref="J35:K35" si="3">(J14/J$18)*-1</f>
        <v>#DIV/0!</v>
      </c>
      <c r="K35" s="7" t="e">
        <f t="shared" si="3"/>
        <v>#DIV/0!</v>
      </c>
    </row>
    <row r="36" spans="2:11" x14ac:dyDescent="0.2">
      <c r="B36" s="12">
        <v>-20</v>
      </c>
      <c r="C36" s="7" t="e">
        <f>(#REF!/C$18)*-1</f>
        <v>#REF!</v>
      </c>
      <c r="D36" s="7">
        <f t="shared" si="0"/>
        <v>-0.22370754184782737</v>
      </c>
      <c r="E36" s="7">
        <f t="shared" si="0"/>
        <v>-0.25650438204973741</v>
      </c>
      <c r="F36" s="7" t="e">
        <f t="shared" si="2"/>
        <v>#DIV/0!</v>
      </c>
      <c r="G36" s="7" t="e">
        <f t="shared" si="2"/>
        <v>#DIV/0!</v>
      </c>
      <c r="H36" s="7">
        <f t="shared" si="2"/>
        <v>-0.1634460745207319</v>
      </c>
      <c r="I36" s="7">
        <f t="shared" si="2"/>
        <v>-0.13067271721122492</v>
      </c>
      <c r="J36" s="7" t="e">
        <f t="shared" ref="J36:K36" si="4">(J15/J$18)*-1</f>
        <v>#DIV/0!</v>
      </c>
      <c r="K36" s="7" t="e">
        <f t="shared" si="4"/>
        <v>#DIV/0!</v>
      </c>
    </row>
    <row r="37" spans="2:11" x14ac:dyDescent="0.2">
      <c r="B37" s="12">
        <v>-40</v>
      </c>
      <c r="C37" s="7">
        <f>(C14/C$18)*-1</f>
        <v>-3.6635942757654674E-3</v>
      </c>
      <c r="D37" s="7">
        <f t="shared" si="0"/>
        <v>-0.59509191009224194</v>
      </c>
      <c r="E37" s="7">
        <f t="shared" si="0"/>
        <v>-0.52583331330413585</v>
      </c>
      <c r="F37" s="7" t="e">
        <f t="shared" si="2"/>
        <v>#DIV/0!</v>
      </c>
      <c r="G37" s="7" t="e">
        <f t="shared" si="2"/>
        <v>#DIV/0!</v>
      </c>
      <c r="H37" s="7">
        <f t="shared" si="2"/>
        <v>-0.45270176817471741</v>
      </c>
      <c r="I37" s="7">
        <f t="shared" si="2"/>
        <v>-0.43845199102767329</v>
      </c>
      <c r="J37" s="7" t="e">
        <f t="shared" ref="J37:K37" si="5">(J16/J$18)*-1</f>
        <v>#DIV/0!</v>
      </c>
      <c r="K37" s="7" t="e">
        <f t="shared" si="5"/>
        <v>#DIV/0!</v>
      </c>
    </row>
    <row r="38" spans="2:11" x14ac:dyDescent="0.2">
      <c r="B38" s="12">
        <v>-60</v>
      </c>
      <c r="C38" s="7">
        <f>(C15/C$18)*-1</f>
        <v>-0.12575681168627381</v>
      </c>
      <c r="D38" s="7">
        <f t="shared" si="0"/>
        <v>-0.77754314325314033</v>
      </c>
      <c r="E38" s="7">
        <f t="shared" si="0"/>
        <v>-0.75642409942012501</v>
      </c>
      <c r="F38" s="7" t="e">
        <f t="shared" si="2"/>
        <v>#DIV/0!</v>
      </c>
      <c r="G38" s="7" t="e">
        <f t="shared" si="2"/>
        <v>#DIV/0!</v>
      </c>
      <c r="H38" s="7">
        <f t="shared" si="2"/>
        <v>-0.66301246938092639</v>
      </c>
      <c r="I38" s="7">
        <f t="shared" si="2"/>
        <v>-0.66384279560794013</v>
      </c>
      <c r="J38" s="7" t="e">
        <f t="shared" ref="J38:K38" si="6">(J17/J$18)*-1</f>
        <v>#DIV/0!</v>
      </c>
      <c r="K38" s="7" t="e">
        <f t="shared" si="6"/>
        <v>#DIV/0!</v>
      </c>
    </row>
    <row r="39" spans="2:11" x14ac:dyDescent="0.2">
      <c r="B39" s="12">
        <v>-80</v>
      </c>
      <c r="C39" s="7">
        <f t="shared" si="2"/>
        <v>-1</v>
      </c>
      <c r="D39" s="7">
        <f t="shared" si="0"/>
        <v>-1</v>
      </c>
      <c r="E39" s="7">
        <f t="shared" si="0"/>
        <v>-1</v>
      </c>
      <c r="F39" s="7" t="e">
        <f t="shared" si="2"/>
        <v>#DIV/0!</v>
      </c>
      <c r="G39" s="7" t="e">
        <f t="shared" si="2"/>
        <v>#DIV/0!</v>
      </c>
      <c r="H39" s="7">
        <f t="shared" si="2"/>
        <v>-1</v>
      </c>
      <c r="I39" s="7">
        <f t="shared" si="2"/>
        <v>-1</v>
      </c>
      <c r="J39" s="7" t="e">
        <f t="shared" ref="J39:K39" si="7">(J18/J$18)*-1</f>
        <v>#DIV/0!</v>
      </c>
      <c r="K39" s="7" t="e">
        <f t="shared" si="7"/>
        <v>#DIV/0!</v>
      </c>
    </row>
    <row r="40" spans="2:11" x14ac:dyDescent="0.2">
      <c r="B40" s="12">
        <v>-100</v>
      </c>
      <c r="C40" s="7">
        <f t="shared" si="2"/>
        <v>-1.6945440961066525</v>
      </c>
      <c r="D40" s="7">
        <f t="shared" si="0"/>
        <v>-1.2401127906253278</v>
      </c>
      <c r="E40" s="7">
        <f t="shared" si="0"/>
        <v>-1.3584012930429499</v>
      </c>
      <c r="F40" s="7" t="e">
        <f t="shared" si="2"/>
        <v>#DIV/0!</v>
      </c>
      <c r="G40" s="7" t="e">
        <f t="shared" si="2"/>
        <v>#DIV/0!</v>
      </c>
      <c r="H40" s="7">
        <f t="shared" si="2"/>
        <v>-1.2755001284209926</v>
      </c>
      <c r="I40" s="7">
        <f t="shared" si="2"/>
        <v>-1.3000694949276861</v>
      </c>
      <c r="J40" s="7" t="e">
        <f t="shared" ref="J40:K40" si="8">(J19/J$18)*-1</f>
        <v>#DIV/0!</v>
      </c>
      <c r="K40" s="7" t="e">
        <f t="shared" si="8"/>
        <v>#DIV/0!</v>
      </c>
    </row>
    <row r="41" spans="2:11" x14ac:dyDescent="0.2">
      <c r="B41" s="10" t="s">
        <v>4</v>
      </c>
      <c r="C41" s="3" t="s">
        <v>5</v>
      </c>
      <c r="D41" s="3" t="s">
        <v>5</v>
      </c>
      <c r="E41" s="3" t="s">
        <v>40</v>
      </c>
      <c r="F41" s="3" t="s">
        <v>40</v>
      </c>
      <c r="G41" s="3" t="s">
        <v>40</v>
      </c>
      <c r="H41" s="3" t="s">
        <v>5</v>
      </c>
      <c r="I41" s="4" t="s">
        <v>5</v>
      </c>
    </row>
    <row r="47" spans="2:11" x14ac:dyDescent="0.2">
      <c r="B47" s="13" t="s">
        <v>3</v>
      </c>
      <c r="C47" s="10">
        <f>(C32/C38)*-1</f>
        <v>5.5889085845860533</v>
      </c>
      <c r="D47" s="3">
        <f t="shared" ref="D47:K47" si="9">(D32/D38)*-1</f>
        <v>1.2340837773843563</v>
      </c>
      <c r="E47" s="3">
        <f t="shared" si="9"/>
        <v>1.3578978104461759</v>
      </c>
      <c r="F47" s="3" t="e">
        <f t="shared" si="9"/>
        <v>#DIV/0!</v>
      </c>
      <c r="G47" s="3" t="e">
        <f t="shared" si="9"/>
        <v>#DIV/0!</v>
      </c>
      <c r="H47" s="3">
        <f t="shared" si="9"/>
        <v>1.647218519143284</v>
      </c>
      <c r="I47" s="4">
        <f t="shared" si="9"/>
        <v>1.2523978518147143</v>
      </c>
      <c r="J47" s="4" t="e">
        <f t="shared" si="9"/>
        <v>#DIV/0!</v>
      </c>
      <c r="K47" s="4" t="e">
        <f t="shared" si="9"/>
        <v>#DIV/0!</v>
      </c>
    </row>
    <row r="48" spans="2:11" x14ac:dyDescent="0.2">
      <c r="C48" t="e">
        <f>AVERAGE(C47:AJ47)</f>
        <v>#DIV/0!</v>
      </c>
    </row>
  </sheetData>
  <mergeCells count="2">
    <mergeCell ref="C6:I6"/>
    <mergeCell ref="C28:I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9FB6-12E6-3A41-8D1B-674B6ADF0668}">
  <sheetPr>
    <tabColor rgb="FFFF9B00"/>
  </sheetPr>
  <dimension ref="A1:J14"/>
  <sheetViews>
    <sheetView workbookViewId="0">
      <selection activeCell="I16" sqref="I16"/>
    </sheetView>
  </sheetViews>
  <sheetFormatPr baseColWidth="10" defaultRowHeight="16" x14ac:dyDescent="0.2"/>
  <sheetData>
    <row r="1" spans="1:10" x14ac:dyDescent="0.2">
      <c r="A1" s="1" t="str">
        <f>IV!B7</f>
        <v>date</v>
      </c>
      <c r="B1" s="1" t="str">
        <f>IV!C7</f>
        <v>18.07.2024</v>
      </c>
      <c r="C1" s="1" t="str">
        <f>IV!D7</f>
        <v>26.07.2024</v>
      </c>
      <c r="D1" s="1" t="str">
        <f>IV!E7</f>
        <v>26.07.2025</v>
      </c>
      <c r="E1" s="1" t="str">
        <f>IV!F7</f>
        <v>7.8.2024</v>
      </c>
      <c r="F1" s="1" t="str">
        <f>IV!G7</f>
        <v>7.8.2025</v>
      </c>
      <c r="G1" s="1" t="str">
        <f>IV!H7</f>
        <v>7.8.2026</v>
      </c>
      <c r="H1" s="1" t="str">
        <f>IV!I7</f>
        <v>7.8.2027</v>
      </c>
      <c r="I1" s="1">
        <f>IV!J7</f>
        <v>0</v>
      </c>
      <c r="J1" s="1">
        <f>IV!K7</f>
        <v>0</v>
      </c>
    </row>
    <row r="2" spans="1:10" x14ac:dyDescent="0.2">
      <c r="A2" s="1" t="str">
        <f>IV!B8</f>
        <v>Recording number</v>
      </c>
      <c r="B2" s="1">
        <f>IV!C8</f>
        <v>35</v>
      </c>
      <c r="C2" s="1">
        <f>IV!D8</f>
        <v>13</v>
      </c>
      <c r="D2" s="1">
        <f>IV!E8</f>
        <v>14</v>
      </c>
      <c r="E2" s="1">
        <f>IV!F8</f>
        <v>23</v>
      </c>
      <c r="F2" s="1">
        <f>IV!G8</f>
        <v>24</v>
      </c>
      <c r="G2" s="1">
        <f>IV!H8</f>
        <v>25</v>
      </c>
      <c r="H2" s="1">
        <f>IV!I8</f>
        <v>26</v>
      </c>
      <c r="I2" s="1">
        <f>IV!J8</f>
        <v>0</v>
      </c>
      <c r="J2" s="1">
        <f>IV!K8</f>
        <v>0</v>
      </c>
    </row>
    <row r="3" spans="1:10" x14ac:dyDescent="0.2">
      <c r="A3" s="1">
        <f>IV!B9</f>
        <v>-100</v>
      </c>
      <c r="B3" s="1">
        <f>IV!C9</f>
        <v>-701.12579000000005</v>
      </c>
      <c r="C3" s="1">
        <f>IV!D9</f>
        <v>-289.96393</v>
      </c>
      <c r="D3" s="1">
        <f>IV!E9</f>
        <v>-228.87001000000001</v>
      </c>
      <c r="E3" s="1">
        <f>IV!F9</f>
        <v>0</v>
      </c>
      <c r="F3" s="1">
        <f>IV!G9</f>
        <v>0</v>
      </c>
      <c r="G3" s="1">
        <f>IV!H9</f>
        <v>-93.598777999999996</v>
      </c>
      <c r="H3" s="1">
        <f>IV!I9</f>
        <v>-76.038780000000003</v>
      </c>
      <c r="I3" s="1">
        <f>IV!J9</f>
        <v>0</v>
      </c>
      <c r="J3" s="1">
        <f>IV!K9</f>
        <v>0</v>
      </c>
    </row>
    <row r="4" spans="1:10" x14ac:dyDescent="0.2">
      <c r="A4" s="1">
        <f>IV!B10</f>
        <v>-80</v>
      </c>
      <c r="B4" s="1">
        <f>IV!C10</f>
        <v>-590.16381999999999</v>
      </c>
      <c r="C4" s="1">
        <f>IV!D10</f>
        <v>-242.50706</v>
      </c>
      <c r="D4" s="1">
        <f>IV!E10</f>
        <v>-191.74352999999999</v>
      </c>
      <c r="E4" s="1">
        <f>IV!F10</f>
        <v>0</v>
      </c>
      <c r="F4" s="1">
        <f>IV!G10</f>
        <v>0</v>
      </c>
      <c r="G4" s="1">
        <f>IV!H10</f>
        <v>-78.134369000000007</v>
      </c>
      <c r="H4" s="1">
        <f>IV!I10</f>
        <v>-68.296340999999998</v>
      </c>
      <c r="I4" s="1">
        <f>IV!J10</f>
        <v>0</v>
      </c>
      <c r="J4" s="1">
        <f>IV!K10</f>
        <v>0</v>
      </c>
    </row>
    <row r="5" spans="1:10" x14ac:dyDescent="0.2">
      <c r="A5" s="1">
        <f>IV!B11</f>
        <v>-60</v>
      </c>
      <c r="B5" s="1">
        <f>IV!C11</f>
        <v>-468.69565</v>
      </c>
      <c r="C5" s="1">
        <f>IV!D11</f>
        <v>-184.14407</v>
      </c>
      <c r="D5" s="1">
        <f>IV!E11</f>
        <v>-146.58238</v>
      </c>
      <c r="E5" s="1">
        <f>IV!F11</f>
        <v>0</v>
      </c>
      <c r="F5" s="1">
        <f>IV!G11</f>
        <v>0</v>
      </c>
      <c r="G5" s="1">
        <f>IV!H11</f>
        <v>-63.335529000000001</v>
      </c>
      <c r="H5" s="1">
        <f>IV!I11</f>
        <v>-47.687289999999997</v>
      </c>
      <c r="I5" s="1">
        <f>IV!J11</f>
        <v>0</v>
      </c>
      <c r="J5" s="1">
        <f>IV!K11</f>
        <v>0</v>
      </c>
    </row>
    <row r="6" spans="1:10" x14ac:dyDescent="0.2">
      <c r="A6" s="1">
        <f>IV!B12</f>
        <v>-40</v>
      </c>
      <c r="B6" s="1">
        <f>IV!C12</f>
        <v>-301.84903000000003</v>
      </c>
      <c r="C6" s="1">
        <f>IV!D12</f>
        <v>-126.61745000000001</v>
      </c>
      <c r="D6" s="1">
        <f>IV!E12</f>
        <v>-100.67119</v>
      </c>
      <c r="E6" s="1">
        <f>IV!F12</f>
        <v>0</v>
      </c>
      <c r="F6" s="1">
        <f>IV!G12</f>
        <v>0</v>
      </c>
      <c r="G6" s="1">
        <f>IV!H12</f>
        <v>-40.697837999999997</v>
      </c>
      <c r="H6" s="1">
        <f>IV!I12</f>
        <v>-38.941108999999997</v>
      </c>
      <c r="I6" s="1">
        <f>IV!J12</f>
        <v>0</v>
      </c>
      <c r="J6" s="1">
        <f>IV!K12</f>
        <v>0</v>
      </c>
    </row>
    <row r="7" spans="1:10" x14ac:dyDescent="0.2">
      <c r="A7" s="1">
        <f>IV!B13</f>
        <v>-20</v>
      </c>
      <c r="B7" s="1">
        <f>IV!C13</f>
        <v>-147.14644999999999</v>
      </c>
      <c r="C7" s="1">
        <f>IV!D13</f>
        <v>-65.533980999999997</v>
      </c>
      <c r="D7" s="1">
        <f>IV!E13</f>
        <v>-52.599445000000003</v>
      </c>
      <c r="E7" s="1">
        <f>IV!F13</f>
        <v>0</v>
      </c>
      <c r="F7" s="1">
        <f>IV!G13</f>
        <v>0</v>
      </c>
      <c r="G7" s="1">
        <f>IV!H13</f>
        <v>-23.938679</v>
      </c>
      <c r="H7" s="1">
        <f>IV!I13</f>
        <v>-22.908574999999999</v>
      </c>
      <c r="I7" s="1">
        <f>IV!J13</f>
        <v>0</v>
      </c>
      <c r="J7" s="1">
        <f>IV!K13</f>
        <v>0</v>
      </c>
    </row>
    <row r="8" spans="1:10" x14ac:dyDescent="0.2">
      <c r="A8" s="1">
        <f>IV!B14</f>
        <v>0</v>
      </c>
      <c r="B8" s="1">
        <f>IV!C14</f>
        <v>3.0762486</v>
      </c>
      <c r="C8" s="1">
        <f>IV!D14</f>
        <v>4.4073624999999996</v>
      </c>
      <c r="D8" s="1">
        <f>IV!E14</f>
        <v>4.1892532999999998</v>
      </c>
      <c r="E8" s="1">
        <f>IV!F14</f>
        <v>0</v>
      </c>
      <c r="F8" s="1">
        <f>IV!G14</f>
        <v>0</v>
      </c>
      <c r="G8" s="1">
        <f>IV!H14</f>
        <v>2.5978081</v>
      </c>
      <c r="H8" s="1">
        <f>IV!I14</f>
        <v>2.35745</v>
      </c>
      <c r="I8" s="1">
        <f>IV!J14</f>
        <v>0</v>
      </c>
      <c r="J8" s="1">
        <f>IV!K14</f>
        <v>0</v>
      </c>
    </row>
    <row r="9" spans="1:10" x14ac:dyDescent="0.2">
      <c r="A9" s="1">
        <f>IV!B15</f>
        <v>20</v>
      </c>
      <c r="B9" s="1">
        <f>IV!C15</f>
        <v>105.59554</v>
      </c>
      <c r="C9" s="1">
        <f>IV!D15</f>
        <v>42.930824000000001</v>
      </c>
      <c r="D9" s="1">
        <f>IV!E15</f>
        <v>36.605311999999998</v>
      </c>
      <c r="E9" s="1">
        <f>IV!F15</f>
        <v>0</v>
      </c>
      <c r="F9" s="1">
        <f>IV!G15</f>
        <v>0</v>
      </c>
      <c r="G9" s="1">
        <f>IV!H15</f>
        <v>9.4787044999999992</v>
      </c>
      <c r="H9" s="1">
        <f>IV!I15</f>
        <v>7.4951444</v>
      </c>
      <c r="I9" s="1">
        <f>IV!J15</f>
        <v>0</v>
      </c>
      <c r="J9" s="1">
        <f>IV!K15</f>
        <v>0</v>
      </c>
    </row>
    <row r="10" spans="1:10" x14ac:dyDescent="0.2">
      <c r="A10" s="1">
        <f>IV!B16</f>
        <v>40</v>
      </c>
      <c r="B10" s="1">
        <f>IV!C16</f>
        <v>227.89107000000001</v>
      </c>
      <c r="C10" s="1">
        <f>IV!D16</f>
        <v>114.20171999999999</v>
      </c>
      <c r="D10" s="1">
        <f>IV!E16</f>
        <v>75.040794000000005</v>
      </c>
      <c r="E10" s="1">
        <f>IV!F16</f>
        <v>0</v>
      </c>
      <c r="F10" s="1">
        <f>IV!G16</f>
        <v>0</v>
      </c>
      <c r="G10" s="1">
        <f>IV!H16</f>
        <v>26.253468000000002</v>
      </c>
      <c r="H10" s="1">
        <f>IV!I16</f>
        <v>25.148792</v>
      </c>
      <c r="I10" s="1">
        <f>IV!J16</f>
        <v>0</v>
      </c>
      <c r="J10" s="1">
        <f>IV!K16</f>
        <v>0</v>
      </c>
    </row>
    <row r="11" spans="1:10" x14ac:dyDescent="0.2">
      <c r="A11" s="1">
        <f>IV!B17</f>
        <v>60</v>
      </c>
      <c r="B11" s="1">
        <f>IV!C17</f>
        <v>416.05115000000001</v>
      </c>
      <c r="C11" s="1">
        <f>IV!D17</f>
        <v>149.21521000000001</v>
      </c>
      <c r="D11" s="1">
        <f>IV!E17</f>
        <v>107.94802</v>
      </c>
      <c r="E11" s="1">
        <f>IV!F17</f>
        <v>0</v>
      </c>
      <c r="F11" s="1">
        <f>IV!G17</f>
        <v>0</v>
      </c>
      <c r="G11" s="1">
        <f>IV!H17</f>
        <v>38.449986000000003</v>
      </c>
      <c r="H11" s="1">
        <f>IV!I17</f>
        <v>38.076790000000003</v>
      </c>
      <c r="I11" s="1">
        <f>IV!J17</f>
        <v>0</v>
      </c>
      <c r="J11" s="1">
        <f>IV!K17</f>
        <v>0</v>
      </c>
    </row>
    <row r="12" spans="1:10" x14ac:dyDescent="0.2">
      <c r="A12" s="1">
        <f>IV!B18</f>
        <v>80</v>
      </c>
      <c r="B12" s="1">
        <f>IV!C18</f>
        <v>839.68047999999999</v>
      </c>
      <c r="C12" s="1">
        <f>IV!D18</f>
        <v>191.90602000000001</v>
      </c>
      <c r="D12" s="1">
        <f>IV!E18</f>
        <v>142.70832999999999</v>
      </c>
      <c r="E12" s="1">
        <f>IV!F18</f>
        <v>0</v>
      </c>
      <c r="F12" s="1">
        <f>IV!G18</f>
        <v>0</v>
      </c>
      <c r="G12" s="1">
        <f>IV!H18</f>
        <v>57.992854999999999</v>
      </c>
      <c r="H12" s="1">
        <f>IV!I18</f>
        <v>57.358142999999998</v>
      </c>
      <c r="I12" s="1">
        <f>IV!J18</f>
        <v>0</v>
      </c>
      <c r="J12" s="1">
        <f>IV!K18</f>
        <v>0</v>
      </c>
    </row>
    <row r="13" spans="1:10" x14ac:dyDescent="0.2">
      <c r="A13" s="1">
        <f>IV!B19</f>
        <v>100</v>
      </c>
      <c r="B13" s="1">
        <f>IV!C19</f>
        <v>1422.8756000000001</v>
      </c>
      <c r="C13" s="1">
        <f>IV!D19</f>
        <v>237.98510999999999</v>
      </c>
      <c r="D13" s="1">
        <f>IV!E19</f>
        <v>193.85517999999999</v>
      </c>
      <c r="E13" s="1">
        <f>IV!F19</f>
        <v>0</v>
      </c>
      <c r="F13" s="1">
        <f>IV!G19</f>
        <v>0</v>
      </c>
      <c r="G13" s="1">
        <f>IV!H19</f>
        <v>73.969893999999996</v>
      </c>
      <c r="H13" s="1">
        <f>IV!I19</f>
        <v>74.569571999999994</v>
      </c>
      <c r="I13" s="1">
        <f>IV!J19</f>
        <v>0</v>
      </c>
      <c r="J13" s="1">
        <f>IV!K19</f>
        <v>0</v>
      </c>
    </row>
    <row r="14" spans="1:10" x14ac:dyDescent="0.2">
      <c r="A14" t="str">
        <f>IV!B47</f>
        <v xml:space="preserve">Rectification Index </v>
      </c>
      <c r="B14">
        <f>IV!C47</f>
        <v>5.5889085845860533</v>
      </c>
      <c r="C14">
        <f>IV!D47</f>
        <v>1.2340837773843563</v>
      </c>
      <c r="D14">
        <f>IV!E47</f>
        <v>1.3578978104461759</v>
      </c>
      <c r="E14" t="e">
        <f>IV!F47</f>
        <v>#DIV/0!</v>
      </c>
      <c r="F14" t="e">
        <f>IV!G47</f>
        <v>#DIV/0!</v>
      </c>
      <c r="G14">
        <f>IV!H47</f>
        <v>1.647218519143284</v>
      </c>
      <c r="H14">
        <f>IV!I47</f>
        <v>1.2523978518147143</v>
      </c>
      <c r="I14" t="e">
        <f>IV!J47</f>
        <v>#DIV/0!</v>
      </c>
      <c r="J14" t="e">
        <f>IV!K47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K330"/>
  <sheetViews>
    <sheetView zoomScale="85" zoomScaleNormal="85" workbookViewId="0">
      <selection activeCell="A12" sqref="A12:XFD12"/>
    </sheetView>
  </sheetViews>
  <sheetFormatPr baseColWidth="10" defaultColWidth="10.6640625" defaultRowHeight="15" x14ac:dyDescent="0.2"/>
  <cols>
    <col min="1" max="7" width="10.6640625" style="23"/>
    <col min="8" max="8" width="8" style="23" customWidth="1"/>
    <col min="9" max="9" width="6" style="23" customWidth="1"/>
    <col min="10" max="10" width="6.83203125" style="23" customWidth="1"/>
    <col min="11" max="11" width="7.33203125" style="23" customWidth="1"/>
    <col min="12" max="13" width="7" style="23" customWidth="1"/>
    <col min="14" max="14" width="7.6640625" style="23" customWidth="1"/>
    <col min="15" max="15" width="7.33203125" style="23" customWidth="1"/>
    <col min="16" max="16" width="7.1640625" style="23" customWidth="1"/>
    <col min="17" max="17" width="6" style="23" customWidth="1"/>
    <col min="18" max="18" width="7" style="23" customWidth="1"/>
    <col min="19" max="19" width="11.5" style="23" customWidth="1"/>
    <col min="20" max="16384" width="10.6640625" style="23"/>
  </cols>
  <sheetData>
    <row r="2" spans="1:31" x14ac:dyDescent="0.2">
      <c r="A2" s="93" t="s">
        <v>39</v>
      </c>
      <c r="B2" s="93"/>
      <c r="C2" s="93"/>
      <c r="D2" s="93"/>
      <c r="E2" s="93"/>
      <c r="F2" s="93"/>
      <c r="G2" s="93"/>
      <c r="H2" s="93"/>
      <c r="I2" s="93"/>
    </row>
    <row r="3" spans="1:31" x14ac:dyDescent="0.2">
      <c r="A3" s="24" t="s">
        <v>25</v>
      </c>
    </row>
    <row r="4" spans="1:31" ht="16" thickBot="1" x14ac:dyDescent="0.25"/>
    <row r="5" spans="1:31" ht="16" thickBot="1" x14ac:dyDescent="0.25">
      <c r="B5" s="94" t="s">
        <v>20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6"/>
      <c r="Q5" s="97" t="s">
        <v>26</v>
      </c>
      <c r="R5" s="98"/>
      <c r="S5" s="98"/>
      <c r="T5" s="98"/>
      <c r="U5" s="99"/>
      <c r="V5" s="94" t="s">
        <v>19</v>
      </c>
      <c r="W5" s="95"/>
      <c r="X5" s="95"/>
      <c r="Y5" s="95"/>
      <c r="Z5" s="95"/>
      <c r="AA5" s="95"/>
      <c r="AB5" s="96"/>
    </row>
    <row r="6" spans="1:31" ht="16" thickBot="1" x14ac:dyDescent="0.25">
      <c r="B6" s="25" t="s">
        <v>0</v>
      </c>
      <c r="C6" s="26" t="s">
        <v>6</v>
      </c>
      <c r="D6" s="27" t="s">
        <v>7</v>
      </c>
      <c r="E6" s="27" t="s">
        <v>36</v>
      </c>
      <c r="F6" s="27" t="s">
        <v>22</v>
      </c>
      <c r="G6" s="27" t="s">
        <v>21</v>
      </c>
      <c r="H6" s="27" t="s">
        <v>15</v>
      </c>
      <c r="I6" s="77" t="s">
        <v>52</v>
      </c>
      <c r="J6" s="28" t="s">
        <v>8</v>
      </c>
      <c r="K6" s="27" t="s">
        <v>9</v>
      </c>
      <c r="L6" s="27" t="s">
        <v>10</v>
      </c>
      <c r="M6" s="27" t="s">
        <v>11</v>
      </c>
      <c r="N6" s="27" t="s">
        <v>12</v>
      </c>
      <c r="O6" s="27" t="s">
        <v>13</v>
      </c>
      <c r="P6" s="27" t="s">
        <v>14</v>
      </c>
      <c r="Q6" s="28" t="s">
        <v>23</v>
      </c>
      <c r="R6" s="29"/>
      <c r="S6" s="30" t="s">
        <v>16</v>
      </c>
      <c r="T6" s="30" t="s">
        <v>16</v>
      </c>
      <c r="U6" s="30" t="s">
        <v>4</v>
      </c>
      <c r="V6" s="31" t="s">
        <v>18</v>
      </c>
      <c r="W6" s="27" t="s">
        <v>9</v>
      </c>
      <c r="X6" s="27" t="s">
        <v>10</v>
      </c>
      <c r="Y6" s="27" t="s">
        <v>11</v>
      </c>
      <c r="Z6" s="27" t="s">
        <v>12</v>
      </c>
      <c r="AA6" s="27" t="s">
        <v>13</v>
      </c>
      <c r="AB6" s="27" t="s">
        <v>14</v>
      </c>
      <c r="AC6" s="28" t="s">
        <v>23</v>
      </c>
      <c r="AD6" s="26" t="s">
        <v>16</v>
      </c>
      <c r="AE6" s="26" t="s">
        <v>16</v>
      </c>
    </row>
    <row r="7" spans="1:31" x14ac:dyDescent="0.2">
      <c r="B7" s="32">
        <v>34</v>
      </c>
      <c r="C7" s="78">
        <v>18.07</v>
      </c>
      <c r="D7" s="33">
        <v>-60</v>
      </c>
      <c r="F7" s="35">
        <v>500</v>
      </c>
      <c r="G7" s="35">
        <v>-492.46</v>
      </c>
      <c r="H7" s="33">
        <v>2.04</v>
      </c>
      <c r="I7" s="23">
        <v>-7.52</v>
      </c>
      <c r="J7" s="55">
        <f>(I7/G7)*100</f>
        <v>1.5270275758437233</v>
      </c>
      <c r="K7" s="36">
        <v>4.4453680636479502</v>
      </c>
      <c r="L7" s="36">
        <v>13.676606699315901</v>
      </c>
      <c r="M7" s="37">
        <v>-392.882871315702</v>
      </c>
      <c r="N7" s="36">
        <v>-28.7424133705792</v>
      </c>
      <c r="O7" s="38">
        <f t="shared" ref="O7:O14" si="0">M7/(M7+N7)*100</f>
        <v>93.182948363268693</v>
      </c>
      <c r="P7" s="38">
        <f t="shared" ref="P7:P14" si="1">N7/(N7+M7)*100</f>
        <v>6.817051636731315</v>
      </c>
      <c r="Q7" s="38">
        <f>((K7*M7)+(L7*N7))/(M7+N7)</f>
        <v>5.0746663681513269</v>
      </c>
      <c r="R7" s="39"/>
      <c r="S7" s="40">
        <v>109.85</v>
      </c>
      <c r="T7" s="40">
        <v>565.6</v>
      </c>
      <c r="U7" s="40"/>
      <c r="V7" s="41"/>
      <c r="W7" s="42">
        <v>71.024675098885297</v>
      </c>
      <c r="X7" s="43">
        <v>73.037653162973996</v>
      </c>
      <c r="Y7" s="23">
        <v>-2.0846922641318102</v>
      </c>
      <c r="Z7" s="23">
        <v>-5.0003175305117598</v>
      </c>
      <c r="AA7" s="38">
        <f t="shared" ref="AA7:AA9" si="2">Y7/(Y7+Z7)*100</f>
        <v>29.423985633836182</v>
      </c>
      <c r="AB7" s="38">
        <f t="shared" ref="AB7:AB9" si="3">Z7/(Z7+Y7)*100</f>
        <v>70.576014366163818</v>
      </c>
      <c r="AC7" s="52">
        <f t="shared" ref="AC7:AC9" si="4">((W7*Y7)+(X7*Z7))/(Y7+Z7)</f>
        <v>72.445354786584261</v>
      </c>
      <c r="AD7" s="23">
        <v>604.25</v>
      </c>
      <c r="AE7" s="23">
        <v>1189.9000000000001</v>
      </c>
    </row>
    <row r="8" spans="1:31" ht="16" thickBot="1" x14ac:dyDescent="0.25">
      <c r="A8" s="23" t="s">
        <v>28</v>
      </c>
      <c r="B8" s="44">
        <v>40</v>
      </c>
      <c r="C8" s="78">
        <v>18.07</v>
      </c>
      <c r="D8" s="45">
        <v>50</v>
      </c>
      <c r="E8" s="34"/>
      <c r="F8" s="47">
        <v>500</v>
      </c>
      <c r="G8" s="23">
        <v>92.96</v>
      </c>
      <c r="H8" s="23">
        <v>0.93</v>
      </c>
      <c r="I8" s="23">
        <v>1.62</v>
      </c>
      <c r="J8" s="55">
        <f t="shared" ref="J8:J14" si="5">(I8/G8)*100</f>
        <v>1.7426850258175561</v>
      </c>
      <c r="K8" s="23">
        <v>8.0571785716580404</v>
      </c>
      <c r="L8" s="23">
        <v>120.232016818595</v>
      </c>
      <c r="M8" s="23">
        <v>74.234413187416806</v>
      </c>
      <c r="N8" s="23">
        <v>2.1901152709635499</v>
      </c>
      <c r="O8" s="49">
        <f t="shared" si="0"/>
        <v>97.13427702448142</v>
      </c>
      <c r="P8" s="49">
        <f t="shared" si="1"/>
        <v>2.8657229755185911</v>
      </c>
      <c r="Q8" s="49">
        <f>((K8*M8)+(L8*N8))/(M8+N8)</f>
        <v>11.27179868405133</v>
      </c>
      <c r="R8" s="50"/>
      <c r="S8" s="51">
        <v>111.25</v>
      </c>
      <c r="T8" s="51">
        <v>425.3</v>
      </c>
      <c r="U8" s="51"/>
      <c r="V8" s="52"/>
      <c r="AA8" s="38" t="e">
        <f t="shared" si="2"/>
        <v>#DIV/0!</v>
      </c>
      <c r="AB8" s="38" t="e">
        <f t="shared" si="3"/>
        <v>#DIV/0!</v>
      </c>
      <c r="AC8" s="52" t="e">
        <f t="shared" si="4"/>
        <v>#DIV/0!</v>
      </c>
    </row>
    <row r="9" spans="1:31" ht="16" thickBot="1" x14ac:dyDescent="0.25">
      <c r="B9" s="75">
        <v>2</v>
      </c>
      <c r="C9" s="78">
        <v>26.07</v>
      </c>
      <c r="D9" s="45">
        <v>-60</v>
      </c>
      <c r="E9" s="46"/>
      <c r="F9" s="47">
        <v>500</v>
      </c>
      <c r="G9" s="47">
        <v>-555.72</v>
      </c>
      <c r="H9" s="45">
        <v>0.38</v>
      </c>
      <c r="I9" s="23">
        <v>-8.0399999999999991</v>
      </c>
      <c r="J9" s="55">
        <f t="shared" si="5"/>
        <v>1.4467717555603539</v>
      </c>
      <c r="K9" s="48">
        <v>5.8552523654869102</v>
      </c>
      <c r="L9" s="48">
        <v>13.958977403126701</v>
      </c>
      <c r="M9" s="48">
        <v>-381.905507702558</v>
      </c>
      <c r="N9" s="48">
        <v>-119.948188719594</v>
      </c>
      <c r="O9" s="49">
        <f t="shared" si="0"/>
        <v>76.098972753466526</v>
      </c>
      <c r="P9" s="49">
        <f t="shared" si="1"/>
        <v>23.901027246533488</v>
      </c>
      <c r="Q9" s="49">
        <f>((K9*M9)+(L9*N9))/(M9+N9)</f>
        <v>7.7921258947173531</v>
      </c>
      <c r="R9" s="50"/>
      <c r="S9" s="51"/>
      <c r="T9" s="51"/>
      <c r="U9" s="54"/>
      <c r="V9" s="52"/>
      <c r="W9" s="53">
        <v>1.4870422895101001</v>
      </c>
      <c r="X9" s="23">
        <v>73.026030072425996</v>
      </c>
      <c r="Y9" s="23">
        <v>-7.6549415305425796</v>
      </c>
      <c r="Z9" s="23">
        <v>-0.36705895271628802</v>
      </c>
      <c r="AA9" s="38">
        <f t="shared" si="2"/>
        <v>95.424346414808824</v>
      </c>
      <c r="AB9" s="38">
        <f t="shared" si="3"/>
        <v>4.5756535851911782</v>
      </c>
      <c r="AC9" s="52">
        <f t="shared" si="4"/>
        <v>4.7604185488085706</v>
      </c>
      <c r="AD9" s="23">
        <v>605.70000000000005</v>
      </c>
      <c r="AE9" s="23">
        <v>1022.4</v>
      </c>
    </row>
    <row r="10" spans="1:31" x14ac:dyDescent="0.2">
      <c r="B10" s="32">
        <v>56</v>
      </c>
      <c r="C10" s="78">
        <v>26.07</v>
      </c>
      <c r="D10" s="45">
        <v>-60</v>
      </c>
      <c r="E10" s="46"/>
      <c r="F10" s="47">
        <v>500</v>
      </c>
      <c r="G10" s="47">
        <v>-322.58</v>
      </c>
      <c r="H10" s="45">
        <v>0.53</v>
      </c>
      <c r="I10" s="23">
        <v>-15.79</v>
      </c>
      <c r="J10" s="55">
        <f t="shared" si="5"/>
        <v>4.8949097898195797</v>
      </c>
      <c r="K10" s="48">
        <v>9.0472249285558402</v>
      </c>
      <c r="L10" s="48">
        <v>8.5342440698185609</v>
      </c>
      <c r="M10" s="48">
        <v>-216.79136307466601</v>
      </c>
      <c r="N10" s="48">
        <v>-55.276221154561597</v>
      </c>
      <c r="O10" s="49">
        <f t="shared" si="0"/>
        <v>79.682908086547641</v>
      </c>
      <c r="P10" s="49">
        <f t="shared" si="1"/>
        <v>20.317091913452366</v>
      </c>
      <c r="Q10" s="49">
        <f t="shared" ref="Q10:Q14" si="6">((K10*M10)+(L10*N10))/(M10+N10)</f>
        <v>8.9430021359877703</v>
      </c>
      <c r="R10" s="50"/>
      <c r="S10" s="51">
        <v>109.45</v>
      </c>
      <c r="T10" s="51">
        <v>553.1</v>
      </c>
      <c r="U10" s="54"/>
      <c r="V10" s="52"/>
      <c r="W10" s="53">
        <v>21.066380830294499</v>
      </c>
      <c r="X10" s="23">
        <v>20.1683898362547</v>
      </c>
      <c r="Y10" s="23">
        <v>-9.9096178642103094</v>
      </c>
      <c r="Z10" s="23">
        <v>-3.5424150791165201</v>
      </c>
      <c r="AA10" s="38">
        <f t="shared" ref="AA10:AA14" si="7">Y10/(Y10+Z10)*100</f>
        <v>73.666321707353461</v>
      </c>
      <c r="AB10" s="38">
        <f t="shared" ref="AB10:AB14" si="8">Z10/(Z10+Y10)*100</f>
        <v>26.33367829264655</v>
      </c>
      <c r="AC10" s="52">
        <f t="shared" ref="AC10:AC14" si="9">((W10*Y10)+(X10*Z10))/(Y10+Z10)</f>
        <v>20.829906770827119</v>
      </c>
      <c r="AD10" s="23">
        <v>606</v>
      </c>
      <c r="AE10" s="23">
        <v>1042.2</v>
      </c>
    </row>
    <row r="11" spans="1:31" ht="16" thickBot="1" x14ac:dyDescent="0.25">
      <c r="B11" s="44">
        <v>64</v>
      </c>
      <c r="C11" s="78">
        <v>26.07</v>
      </c>
      <c r="D11" s="55">
        <v>50</v>
      </c>
      <c r="E11" s="56"/>
      <c r="F11" s="57">
        <v>500</v>
      </c>
      <c r="G11" s="57">
        <v>166.08</v>
      </c>
      <c r="H11" s="55">
        <v>0.85</v>
      </c>
      <c r="I11" s="23">
        <v>1.77</v>
      </c>
      <c r="J11" s="55">
        <f t="shared" si="5"/>
        <v>1.0657514450867052</v>
      </c>
      <c r="K11" s="49">
        <v>6.1020313675667603</v>
      </c>
      <c r="L11" s="49">
        <v>21.6733716750193</v>
      </c>
      <c r="M11" s="49">
        <v>123.233258247235</v>
      </c>
      <c r="N11" s="49">
        <v>7.6826611255795099</v>
      </c>
      <c r="O11" s="49">
        <f t="shared" si="0"/>
        <v>94.13160663547626</v>
      </c>
      <c r="P11" s="49">
        <f t="shared" si="1"/>
        <v>5.8683933645237509</v>
      </c>
      <c r="Q11" s="49">
        <f t="shared" si="6"/>
        <v>7.0158188689367185</v>
      </c>
      <c r="R11" s="50"/>
      <c r="S11" s="51">
        <v>110.7</v>
      </c>
      <c r="T11" s="51">
        <v>569.85</v>
      </c>
      <c r="U11" s="51"/>
      <c r="V11" s="52"/>
      <c r="W11" s="53">
        <v>11.115795756043299</v>
      </c>
      <c r="X11" s="51">
        <v>106.691874376859</v>
      </c>
      <c r="Y11" s="51">
        <v>2.0865514264828402</v>
      </c>
      <c r="Z11" s="51">
        <v>1.1136185777620899</v>
      </c>
      <c r="AA11" s="38">
        <f t="shared" si="7"/>
        <v>65.201268173724884</v>
      </c>
      <c r="AB11" s="38">
        <f t="shared" si="8"/>
        <v>34.798731826275109</v>
      </c>
      <c r="AC11" s="52">
        <f t="shared" si="9"/>
        <v>44.375059045370811</v>
      </c>
      <c r="AD11" s="23">
        <v>613.20000000000005</v>
      </c>
      <c r="AE11" s="23">
        <v>1172</v>
      </c>
    </row>
    <row r="12" spans="1:31" x14ac:dyDescent="0.2">
      <c r="B12" s="32"/>
      <c r="C12" s="78"/>
      <c r="D12" s="55"/>
      <c r="E12" s="56"/>
      <c r="F12" s="47"/>
      <c r="J12" s="55"/>
      <c r="O12" s="49"/>
      <c r="P12" s="49"/>
      <c r="Q12" s="49"/>
      <c r="AA12" s="38"/>
      <c r="AB12" s="38"/>
      <c r="AC12" s="52"/>
    </row>
    <row r="13" spans="1:31" ht="16" thickBot="1" x14ac:dyDescent="0.25">
      <c r="B13" s="44">
        <v>13</v>
      </c>
      <c r="C13" s="78">
        <v>7.8</v>
      </c>
      <c r="D13" s="55">
        <v>-60</v>
      </c>
      <c r="E13" s="56"/>
      <c r="F13" s="47">
        <v>500</v>
      </c>
      <c r="G13" s="57">
        <v>-173.34</v>
      </c>
      <c r="H13" s="55">
        <v>0.73</v>
      </c>
      <c r="I13" s="23">
        <v>-4.5199999999999996</v>
      </c>
      <c r="J13" s="55">
        <f>(I13/G13)*100</f>
        <v>2.6075920156917038</v>
      </c>
      <c r="K13" s="49">
        <v>1.38882424071111</v>
      </c>
      <c r="L13" s="49">
        <v>5.1120288425825997</v>
      </c>
      <c r="M13" s="49">
        <v>-27.851597467526702</v>
      </c>
      <c r="N13" s="49">
        <v>-115.03778946604299</v>
      </c>
      <c r="O13" s="49">
        <f t="shared" si="0"/>
        <v>19.491718779978466</v>
      </c>
      <c r="P13" s="49">
        <f t="shared" si="1"/>
        <v>80.50828122002153</v>
      </c>
      <c r="Q13" s="49">
        <f>((K13*M13)+(L13*N13))/(M13+N13)</f>
        <v>4.3863122719825913</v>
      </c>
      <c r="R13" s="50"/>
      <c r="S13" s="51">
        <v>109.05</v>
      </c>
      <c r="T13" s="51">
        <v>532.15</v>
      </c>
      <c r="U13" s="51"/>
      <c r="V13" s="52"/>
      <c r="W13" s="53">
        <v>0.81027985210997999</v>
      </c>
      <c r="X13" s="23">
        <v>39.211159377924403</v>
      </c>
      <c r="Y13" s="23">
        <v>-2.2283192177327602</v>
      </c>
      <c r="Z13" s="23">
        <v>-1.5337537305671001</v>
      </c>
      <c r="AA13" s="38">
        <f>Y13/(Y13+Z13)*100</f>
        <v>59.231153897209055</v>
      </c>
      <c r="AB13" s="38">
        <f>Z13/(Z13+Y13)*100</f>
        <v>40.768846102790945</v>
      </c>
      <c r="AC13" s="52">
        <f>((W13*Y13)+(X13*Z13))/(Y13+Z13)</f>
        <v>16.465875328107423</v>
      </c>
      <c r="AD13" s="23">
        <v>603.85</v>
      </c>
      <c r="AE13" s="23">
        <v>1089.4000000000001</v>
      </c>
    </row>
    <row r="14" spans="1:31" ht="16" thickBot="1" x14ac:dyDescent="0.25">
      <c r="B14" s="75">
        <v>37</v>
      </c>
      <c r="C14" s="78">
        <v>7.8</v>
      </c>
      <c r="D14" s="55">
        <v>50</v>
      </c>
      <c r="E14" s="56"/>
      <c r="F14" s="47">
        <v>500</v>
      </c>
      <c r="G14" s="57">
        <v>32.340000000000003</v>
      </c>
      <c r="H14" s="55">
        <v>1.62</v>
      </c>
      <c r="I14" s="23">
        <v>5.05</v>
      </c>
      <c r="J14" s="55">
        <f t="shared" si="5"/>
        <v>15.61533704390847</v>
      </c>
      <c r="K14" s="49">
        <v>1.6724450387774601</v>
      </c>
      <c r="L14" s="49">
        <v>14.3347849056193</v>
      </c>
      <c r="M14" s="49">
        <v>1.75430131713487</v>
      </c>
      <c r="N14" s="49">
        <v>18.158593252309998</v>
      </c>
      <c r="O14" s="49">
        <f t="shared" si="0"/>
        <v>8.8098759877267625</v>
      </c>
      <c r="P14" s="49">
        <f t="shared" si="1"/>
        <v>91.19012401227323</v>
      </c>
      <c r="Q14" s="49">
        <f t="shared" si="6"/>
        <v>13.219248466206047</v>
      </c>
      <c r="R14" s="50"/>
      <c r="S14" s="23">
        <v>115.6</v>
      </c>
      <c r="T14" s="51">
        <v>561.4</v>
      </c>
      <c r="U14" s="51"/>
      <c r="V14" s="52"/>
      <c r="W14" s="53">
        <v>2.1399084508217299</v>
      </c>
      <c r="X14" s="23">
        <v>49.0553334385677</v>
      </c>
      <c r="Y14" s="23">
        <v>2.2347116018135198</v>
      </c>
      <c r="Z14" s="23">
        <v>2.33575070697063</v>
      </c>
      <c r="AA14" s="38">
        <f t="shared" si="7"/>
        <v>48.894651149809079</v>
      </c>
      <c r="AB14" s="38">
        <f t="shared" si="8"/>
        <v>51.105348850190921</v>
      </c>
      <c r="AC14" s="52">
        <f t="shared" si="9"/>
        <v>26.116200055358952</v>
      </c>
      <c r="AD14" s="77" t="s">
        <v>53</v>
      </c>
      <c r="AE14" s="23">
        <v>1114.5</v>
      </c>
    </row>
    <row r="15" spans="1:31" x14ac:dyDescent="0.2">
      <c r="B15" s="78"/>
      <c r="C15" s="78"/>
      <c r="D15" s="55"/>
      <c r="E15" s="56"/>
      <c r="F15" s="47">
        <v>500</v>
      </c>
      <c r="G15" s="57"/>
      <c r="H15" s="55"/>
      <c r="J15" s="55"/>
      <c r="K15" s="49"/>
      <c r="L15" s="49"/>
      <c r="M15" s="49"/>
      <c r="N15" s="49"/>
      <c r="O15" s="49"/>
      <c r="P15" s="49"/>
      <c r="Q15" s="49"/>
      <c r="R15" s="50"/>
      <c r="S15" s="51"/>
      <c r="T15" s="51"/>
      <c r="U15" s="51"/>
      <c r="V15" s="52"/>
      <c r="W15" s="53"/>
      <c r="AA15" s="38"/>
      <c r="AB15" s="38"/>
      <c r="AC15" s="52"/>
    </row>
    <row r="16" spans="1:31" x14ac:dyDescent="0.2">
      <c r="B16" s="79"/>
      <c r="C16" s="78"/>
      <c r="D16" s="55"/>
      <c r="E16" s="56"/>
      <c r="F16" s="57">
        <v>500</v>
      </c>
      <c r="G16" s="57"/>
      <c r="H16" s="55"/>
      <c r="J16" s="55"/>
      <c r="K16" s="49"/>
      <c r="L16" s="49"/>
      <c r="M16" s="49"/>
      <c r="N16" s="49"/>
      <c r="O16" s="49"/>
      <c r="P16" s="49"/>
      <c r="Q16" s="49"/>
      <c r="R16" s="50"/>
      <c r="S16" s="51"/>
      <c r="T16" s="51"/>
      <c r="U16" s="51"/>
      <c r="V16" s="52"/>
      <c r="W16" s="53"/>
      <c r="X16" s="51"/>
      <c r="Y16" s="51"/>
      <c r="Z16" s="51"/>
      <c r="AA16" s="38"/>
      <c r="AB16" s="38"/>
      <c r="AC16" s="52"/>
    </row>
    <row r="17" spans="2:29" x14ac:dyDescent="0.2">
      <c r="B17" s="78"/>
      <c r="C17" s="78"/>
      <c r="D17" s="55"/>
      <c r="F17" s="47">
        <v>500</v>
      </c>
      <c r="J17" s="55"/>
      <c r="K17" s="51"/>
      <c r="L17" s="51"/>
      <c r="M17" s="51"/>
      <c r="N17" s="51"/>
      <c r="O17" s="51"/>
      <c r="P17" s="51"/>
      <c r="Q17" s="51"/>
      <c r="R17" s="53"/>
      <c r="V17" s="52"/>
      <c r="W17" s="53"/>
      <c r="AA17" s="38"/>
      <c r="AB17" s="38"/>
      <c r="AC17" s="52"/>
    </row>
    <row r="18" spans="2:29" x14ac:dyDescent="0.2">
      <c r="B18" s="79"/>
      <c r="C18" s="51"/>
      <c r="D18" s="60"/>
      <c r="E18" s="59"/>
      <c r="F18" s="58"/>
      <c r="G18" s="58"/>
      <c r="H18" s="60"/>
      <c r="J18" s="60"/>
      <c r="K18" s="61"/>
      <c r="L18" s="61"/>
      <c r="M18" s="61"/>
      <c r="N18" s="61"/>
      <c r="O18" s="61"/>
      <c r="P18" s="61"/>
      <c r="Q18" s="61"/>
      <c r="R18" s="62"/>
      <c r="S18" s="63"/>
      <c r="T18" s="63"/>
      <c r="U18" s="63"/>
      <c r="V18" s="64"/>
      <c r="W18" s="62"/>
      <c r="X18" s="63"/>
      <c r="Y18" s="63"/>
      <c r="Z18" s="63"/>
      <c r="AA18" s="38"/>
      <c r="AB18" s="38"/>
      <c r="AC18" s="52"/>
    </row>
    <row r="19" spans="2:29" x14ac:dyDescent="0.2">
      <c r="F19" s="47"/>
      <c r="N19" s="61"/>
      <c r="O19" s="61"/>
      <c r="P19" s="61"/>
      <c r="AB19" s="52"/>
    </row>
    <row r="20" spans="2:29" x14ac:dyDescent="0.2">
      <c r="N20" s="61"/>
      <c r="O20" s="61"/>
      <c r="P20" s="61"/>
      <c r="AB20" s="52"/>
    </row>
    <row r="22" spans="2:29" ht="16" thickBot="1" x14ac:dyDescent="0.25"/>
    <row r="23" spans="2:29" ht="16" thickBot="1" x14ac:dyDescent="0.25">
      <c r="B23" s="94" t="s">
        <v>24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6"/>
    </row>
    <row r="24" spans="2:29" x14ac:dyDescent="0.2">
      <c r="B24" s="25" t="s">
        <v>0</v>
      </c>
      <c r="C24" s="26" t="s">
        <v>6</v>
      </c>
      <c r="D24" s="27" t="s">
        <v>7</v>
      </c>
      <c r="E24" s="27"/>
      <c r="F24" s="27" t="s">
        <v>22</v>
      </c>
      <c r="G24" s="27" t="s">
        <v>21</v>
      </c>
      <c r="H24" s="27" t="s">
        <v>15</v>
      </c>
      <c r="I24" s="27"/>
      <c r="J24" s="27" t="s">
        <v>9</v>
      </c>
      <c r="K24" s="27" t="s">
        <v>10</v>
      </c>
      <c r="L24" s="27" t="s">
        <v>11</v>
      </c>
      <c r="M24" s="27" t="s">
        <v>12</v>
      </c>
      <c r="N24" s="27" t="s">
        <v>13</v>
      </c>
      <c r="O24" s="27" t="s">
        <v>14</v>
      </c>
      <c r="P24" s="28" t="s">
        <v>23</v>
      </c>
      <c r="Q24" s="26" t="s">
        <v>27</v>
      </c>
      <c r="R24" s="26" t="s">
        <v>27</v>
      </c>
    </row>
    <row r="25" spans="2:29" x14ac:dyDescent="0.2">
      <c r="B25" s="78">
        <v>36</v>
      </c>
      <c r="C25" s="78">
        <v>18.07</v>
      </c>
      <c r="D25" s="80">
        <v>-60</v>
      </c>
      <c r="E25" s="65"/>
      <c r="F25" s="65">
        <v>2</v>
      </c>
      <c r="G25" s="65">
        <v>-447.93</v>
      </c>
      <c r="H25" s="66">
        <v>1.62</v>
      </c>
      <c r="I25" s="67"/>
      <c r="J25" s="66">
        <v>3.1925591296230098</v>
      </c>
      <c r="K25" s="67">
        <v>10.291960885954101</v>
      </c>
      <c r="L25" s="67">
        <v>-333.17158127763798</v>
      </c>
      <c r="M25" s="67">
        <v>-52.167112378097002</v>
      </c>
      <c r="N25" s="61">
        <f t="shared" ref="N25:N29" si="10">L25/(L25+M25)*100</f>
        <v>86.462010372437831</v>
      </c>
      <c r="O25" s="61">
        <f t="shared" ref="O25:O30" si="11">M25/(M25+N25)*100</f>
        <v>-152.11333297070996</v>
      </c>
      <c r="P25" s="61">
        <f t="shared" ref="P25:P30" si="12">N25/(N25+O25)*100</f>
        <v>-131.69880963633994</v>
      </c>
      <c r="Q25" s="23">
        <v>58.25</v>
      </c>
      <c r="R25" s="23">
        <v>533.75</v>
      </c>
    </row>
    <row r="26" spans="2:29" x14ac:dyDescent="0.2">
      <c r="B26" s="76">
        <v>41</v>
      </c>
      <c r="C26" s="78"/>
      <c r="D26" s="81">
        <v>50</v>
      </c>
      <c r="E26" s="69"/>
      <c r="F26" s="69">
        <v>2</v>
      </c>
      <c r="G26" s="69">
        <v>121.36</v>
      </c>
      <c r="H26" s="70">
        <v>0.39</v>
      </c>
      <c r="I26" s="71"/>
      <c r="J26" s="70">
        <v>1.5789340222253001</v>
      </c>
      <c r="K26" s="71">
        <v>1.49962704101547</v>
      </c>
      <c r="L26" s="71">
        <v>79.215351668363795</v>
      </c>
      <c r="M26" s="71">
        <v>50.495366309623797</v>
      </c>
      <c r="N26" s="61">
        <f t="shared" si="10"/>
        <v>61.070783435033441</v>
      </c>
      <c r="O26" s="61">
        <f t="shared" si="11"/>
        <v>45.260472307409671</v>
      </c>
      <c r="P26" s="61">
        <f t="shared" si="12"/>
        <v>57.434460835259813</v>
      </c>
      <c r="Q26" s="23">
        <v>57.05</v>
      </c>
      <c r="R26" s="23">
        <v>435.6</v>
      </c>
    </row>
    <row r="27" spans="2:29" x14ac:dyDescent="0.2">
      <c r="B27" s="76">
        <v>3</v>
      </c>
      <c r="C27" s="78">
        <v>26.07</v>
      </c>
      <c r="D27" s="80">
        <v>-60</v>
      </c>
      <c r="E27" s="69"/>
      <c r="F27" s="69">
        <v>2</v>
      </c>
      <c r="G27" s="69">
        <v>-562.66999999999996</v>
      </c>
      <c r="H27" s="70">
        <v>0.31</v>
      </c>
      <c r="I27" s="71"/>
      <c r="J27" s="70">
        <v>0.60614111372945101</v>
      </c>
      <c r="K27" s="71">
        <v>4.1752241983066201</v>
      </c>
      <c r="L27" s="71">
        <v>-398.49762041415198</v>
      </c>
      <c r="M27" s="71">
        <v>-12.0967791567573</v>
      </c>
      <c r="N27" s="61">
        <f t="shared" si="10"/>
        <v>97.053837273621127</v>
      </c>
      <c r="O27" s="61">
        <f t="shared" si="11"/>
        <v>-14.238698261087867</v>
      </c>
      <c r="P27" s="61">
        <f t="shared" si="12"/>
        <v>117.19335188090787</v>
      </c>
      <c r="Q27" s="23">
        <v>58.05</v>
      </c>
      <c r="R27" s="23">
        <v>436</v>
      </c>
    </row>
    <row r="28" spans="2:29" x14ac:dyDescent="0.2">
      <c r="B28" s="76">
        <v>57</v>
      </c>
      <c r="C28" s="78">
        <v>26.07</v>
      </c>
      <c r="D28" s="80">
        <v>-60</v>
      </c>
      <c r="E28" s="69"/>
      <c r="F28" s="69">
        <v>2</v>
      </c>
      <c r="G28" s="69">
        <v>-236.7</v>
      </c>
      <c r="H28" s="70">
        <v>0.75</v>
      </c>
      <c r="I28" s="71"/>
      <c r="J28" s="70">
        <v>4.0673591187977101</v>
      </c>
      <c r="K28" s="71">
        <v>0.54880281587562096</v>
      </c>
      <c r="L28" s="71">
        <v>-188.15938518068799</v>
      </c>
      <c r="M28" s="71">
        <v>21.2200746370718</v>
      </c>
      <c r="N28" s="61">
        <f t="shared" si="10"/>
        <v>112.71125091386287</v>
      </c>
      <c r="O28" s="61">
        <f t="shared" si="11"/>
        <v>15.84399657793405</v>
      </c>
      <c r="P28" s="61">
        <f t="shared" si="12"/>
        <v>87.675340457070746</v>
      </c>
      <c r="Q28" s="23">
        <v>61.2</v>
      </c>
      <c r="R28" s="23">
        <v>525.95000000000005</v>
      </c>
    </row>
    <row r="29" spans="2:29" x14ac:dyDescent="0.2">
      <c r="B29" s="76">
        <v>65</v>
      </c>
      <c r="C29" s="78"/>
      <c r="D29" s="81">
        <v>50</v>
      </c>
      <c r="E29" s="69"/>
      <c r="F29" s="69">
        <v>2</v>
      </c>
      <c r="G29" s="69">
        <v>212.07</v>
      </c>
      <c r="H29" s="70">
        <v>0.89</v>
      </c>
      <c r="I29" s="71"/>
      <c r="J29" s="70">
        <v>3.42070167237897</v>
      </c>
      <c r="K29" s="71">
        <v>3.4960032668182102</v>
      </c>
      <c r="L29" s="71">
        <v>7.1424770595691198</v>
      </c>
      <c r="M29" s="71">
        <v>135.84378420963299</v>
      </c>
      <c r="N29" s="61">
        <f t="shared" si="10"/>
        <v>4.995219118375215</v>
      </c>
      <c r="O29" s="61">
        <f t="shared" si="11"/>
        <v>96.453241644474318</v>
      </c>
      <c r="P29" s="61">
        <f t="shared" si="12"/>
        <v>4.9238983823049445</v>
      </c>
      <c r="Q29" s="23">
        <v>60.75</v>
      </c>
      <c r="R29" s="23">
        <v>479.05</v>
      </c>
    </row>
    <row r="30" spans="2:29" x14ac:dyDescent="0.2">
      <c r="B30" s="76">
        <v>3</v>
      </c>
      <c r="C30" s="78">
        <v>7.8</v>
      </c>
      <c r="D30" s="80">
        <v>-60</v>
      </c>
      <c r="E30" s="72"/>
      <c r="F30" s="72">
        <v>2</v>
      </c>
      <c r="G30" s="72">
        <v>-129.63999999999999</v>
      </c>
      <c r="H30" s="73">
        <v>0.39</v>
      </c>
      <c r="I30" s="74"/>
      <c r="J30" s="73">
        <v>0.75095240349538706</v>
      </c>
      <c r="K30" s="74">
        <v>0.70706976785082198</v>
      </c>
      <c r="L30" s="74">
        <v>-65.037404611527506</v>
      </c>
      <c r="M30" s="74">
        <v>-49.0306554230161</v>
      </c>
      <c r="N30" s="61">
        <f>L30/(L30+M30)*100</f>
        <v>57.016315164676257</v>
      </c>
      <c r="O30" s="61">
        <f t="shared" si="11"/>
        <v>-613.98377853778936</v>
      </c>
      <c r="P30" s="61">
        <f t="shared" si="12"/>
        <v>-10.236920271675002</v>
      </c>
      <c r="Q30" s="23">
        <v>58.1</v>
      </c>
      <c r="R30" s="23">
        <v>349.95</v>
      </c>
    </row>
    <row r="31" spans="2:29" x14ac:dyDescent="0.2">
      <c r="B31" s="68">
        <v>14</v>
      </c>
      <c r="C31" s="82"/>
      <c r="D31" s="80">
        <v>-60</v>
      </c>
      <c r="F31" s="72">
        <v>2</v>
      </c>
      <c r="G31" s="23">
        <v>-69.39</v>
      </c>
      <c r="H31" s="23">
        <v>0.85</v>
      </c>
      <c r="J31" s="70">
        <v>1.0700507051370201</v>
      </c>
      <c r="K31" s="71">
        <v>1.1176099028794799</v>
      </c>
      <c r="L31" s="71">
        <v>-32.132285900171503</v>
      </c>
      <c r="M31" s="71">
        <v>-39.2123121238671</v>
      </c>
      <c r="N31" s="61">
        <f t="shared" ref="N31:N33" si="13">L31/(L31+M31)*100</f>
        <v>45.038148353355304</v>
      </c>
      <c r="O31" s="61">
        <f t="shared" ref="O31:O33" si="14">M31/(M31+N31)*100</f>
        <v>-673.07611438490233</v>
      </c>
      <c r="P31" s="61">
        <f t="shared" ref="P31:P33" si="15">N31/(N31+O31)*100</f>
        <v>-7.1712461330869584</v>
      </c>
      <c r="Q31" s="23">
        <v>57.65</v>
      </c>
      <c r="R31" s="23">
        <v>459.5</v>
      </c>
    </row>
    <row r="32" spans="2:29" x14ac:dyDescent="0.2">
      <c r="B32" s="68">
        <v>29</v>
      </c>
      <c r="D32" s="81">
        <v>50</v>
      </c>
      <c r="F32" s="72">
        <v>2</v>
      </c>
      <c r="G32" s="23">
        <v>28.55</v>
      </c>
      <c r="H32" s="23">
        <v>1.53</v>
      </c>
      <c r="J32" s="23">
        <v>1.31620581016446</v>
      </c>
      <c r="K32" s="23">
        <v>1.4263583652407601</v>
      </c>
      <c r="L32" s="23">
        <v>8.9370306145823903</v>
      </c>
      <c r="M32" s="23">
        <v>18.303682698371201</v>
      </c>
      <c r="N32" s="61">
        <f t="shared" si="13"/>
        <v>32.807623324359227</v>
      </c>
      <c r="O32" s="61">
        <f t="shared" si="14"/>
        <v>35.811416539094324</v>
      </c>
      <c r="P32" s="61">
        <f t="shared" si="15"/>
        <v>47.811253829321707</v>
      </c>
      <c r="Q32" s="23">
        <v>60.4</v>
      </c>
      <c r="R32" s="23">
        <v>414.5</v>
      </c>
    </row>
    <row r="33" spans="2:18" x14ac:dyDescent="0.2">
      <c r="B33" s="68">
        <v>38</v>
      </c>
      <c r="D33" s="81">
        <v>50</v>
      </c>
      <c r="F33" s="72">
        <v>2</v>
      </c>
      <c r="G33" s="23">
        <v>29.34</v>
      </c>
      <c r="H33" s="23">
        <v>2.06</v>
      </c>
      <c r="J33" s="23">
        <v>2.1234198593289202</v>
      </c>
      <c r="K33" s="23">
        <v>2.0024785988454799</v>
      </c>
      <c r="L33" s="23">
        <v>16.766177829486502</v>
      </c>
      <c r="M33" s="23">
        <v>13.8177441201105</v>
      </c>
      <c r="N33" s="61">
        <f t="shared" si="13"/>
        <v>54.820234818534864</v>
      </c>
      <c r="O33" s="61">
        <f t="shared" si="14"/>
        <v>20.131338850262491</v>
      </c>
      <c r="P33" s="61">
        <f t="shared" si="15"/>
        <v>73.140872346162297</v>
      </c>
      <c r="Q33" s="23">
        <v>63.05</v>
      </c>
      <c r="R33" s="23">
        <v>377.3</v>
      </c>
    </row>
    <row r="37" spans="2:18" x14ac:dyDescent="0.2">
      <c r="F37" s="23" t="s">
        <v>29</v>
      </c>
    </row>
    <row r="38" spans="2:18" ht="16" thickBot="1" x14ac:dyDescent="0.25"/>
    <row r="39" spans="2:18" ht="16" thickBot="1" x14ac:dyDescent="0.25">
      <c r="C39" s="23" t="s">
        <v>0</v>
      </c>
      <c r="D39" s="23">
        <v>38</v>
      </c>
      <c r="E39" s="23">
        <v>42</v>
      </c>
      <c r="F39" s="23">
        <v>4</v>
      </c>
      <c r="G39" s="83">
        <v>58</v>
      </c>
      <c r="H39" s="84">
        <v>66</v>
      </c>
      <c r="I39" s="23">
        <v>4</v>
      </c>
      <c r="J39" s="23">
        <v>15</v>
      </c>
      <c r="K39" s="23">
        <v>34</v>
      </c>
    </row>
    <row r="40" spans="2:18" x14ac:dyDescent="0.2">
      <c r="C40" s="23" t="s">
        <v>6</v>
      </c>
      <c r="D40" s="77">
        <v>18.07</v>
      </c>
      <c r="E40" s="77"/>
      <c r="F40" s="77">
        <v>26.07</v>
      </c>
      <c r="G40" s="77"/>
      <c r="I40" s="23">
        <v>7.08</v>
      </c>
    </row>
    <row r="41" spans="2:18" x14ac:dyDescent="0.2">
      <c r="C41" s="77" t="s">
        <v>41</v>
      </c>
      <c r="D41" s="23">
        <v>-60</v>
      </c>
      <c r="E41" s="23">
        <v>50</v>
      </c>
      <c r="F41" s="23">
        <v>-60</v>
      </c>
      <c r="G41" s="23">
        <v>-60</v>
      </c>
      <c r="H41" s="23">
        <v>50</v>
      </c>
      <c r="I41" s="23">
        <v>-60</v>
      </c>
      <c r="J41" s="23">
        <v>-60</v>
      </c>
      <c r="K41" s="23">
        <v>50</v>
      </c>
    </row>
    <row r="42" spans="2:18" x14ac:dyDescent="0.2">
      <c r="B42" s="23" t="s">
        <v>31</v>
      </c>
      <c r="C42" s="6">
        <v>0</v>
      </c>
      <c r="E42" s="23">
        <v>118.809023267703</v>
      </c>
      <c r="F42" s="23">
        <v>-479.92375556435201</v>
      </c>
      <c r="H42" s="23">
        <v>238.224525430661</v>
      </c>
      <c r="I42" s="23">
        <v>-479.92375556435201</v>
      </c>
      <c r="J42" s="23">
        <v>-50.680995431945597</v>
      </c>
      <c r="K42" s="23">
        <v>29.0843829558059</v>
      </c>
    </row>
    <row r="43" spans="2:18" x14ac:dyDescent="0.2">
      <c r="C43" s="6">
        <v>25</v>
      </c>
      <c r="E43" s="23">
        <v>51.715273542519597</v>
      </c>
      <c r="F43" s="23">
        <v>-156.798756887872</v>
      </c>
      <c r="H43" s="23">
        <v>47.912026210181601</v>
      </c>
      <c r="I43" s="23">
        <v>-156.798756887872</v>
      </c>
      <c r="J43" s="23">
        <v>-31.118495512073601</v>
      </c>
      <c r="K43" s="23">
        <v>22.105216317725901</v>
      </c>
    </row>
    <row r="44" spans="2:18" x14ac:dyDescent="0.2">
      <c r="C44" s="6">
        <v>100</v>
      </c>
      <c r="E44" s="23">
        <v>79.027773430647599</v>
      </c>
      <c r="F44" s="23">
        <v>-296.58000631532798</v>
      </c>
      <c r="H44" s="23">
        <v>134.22452585664499</v>
      </c>
      <c r="I44" s="23">
        <v>-296.58000631532798</v>
      </c>
      <c r="J44" s="23">
        <v>-44.899745455625499</v>
      </c>
      <c r="K44" s="23">
        <v>27.799660738845901</v>
      </c>
    </row>
    <row r="45" spans="2:18" x14ac:dyDescent="0.2">
      <c r="C45" s="6">
        <v>225</v>
      </c>
      <c r="E45" s="23">
        <v>96.777773357943602</v>
      </c>
      <c r="F45" s="23">
        <v>-411.267505845568</v>
      </c>
      <c r="H45" s="23">
        <v>190.28702562701301</v>
      </c>
      <c r="I45" s="23">
        <v>-411.267505845568</v>
      </c>
      <c r="J45" s="23">
        <v>-46.493495449097601</v>
      </c>
      <c r="K45" s="23">
        <v>29.570494064925899</v>
      </c>
    </row>
    <row r="46" spans="2:18" x14ac:dyDescent="0.2">
      <c r="C46" s="6">
        <v>400</v>
      </c>
      <c r="E46" s="23">
        <v>107.340273314679</v>
      </c>
      <c r="F46" s="23">
        <v>-435.79875574508799</v>
      </c>
      <c r="H46" s="23">
        <v>214.09952552947701</v>
      </c>
      <c r="I46" s="23">
        <v>-435.79875574508799</v>
      </c>
      <c r="J46" s="23">
        <v>-51.524745428489503</v>
      </c>
      <c r="K46" s="23">
        <v>30.820494059805899</v>
      </c>
    </row>
    <row r="47" spans="2:18" x14ac:dyDescent="0.2">
      <c r="C47" s="6">
        <v>625</v>
      </c>
      <c r="E47" s="23">
        <v>113.465273289591</v>
      </c>
      <c r="F47" s="23">
        <v>-455.86125566291201</v>
      </c>
      <c r="H47" s="23">
        <v>228.22452547162101</v>
      </c>
      <c r="I47" s="23">
        <v>-455.86125566291201</v>
      </c>
      <c r="J47" s="23">
        <v>-51.930995426825497</v>
      </c>
      <c r="K47" s="23">
        <v>29.674660731165901</v>
      </c>
    </row>
    <row r="48" spans="2:18" x14ac:dyDescent="0.2">
      <c r="C48" s="6">
        <v>900</v>
      </c>
      <c r="E48" s="23">
        <v>112.80902329227899</v>
      </c>
      <c r="F48" s="23">
        <v>-462.48625563577599</v>
      </c>
      <c r="H48" s="23">
        <v>230.037025464197</v>
      </c>
      <c r="I48" s="23">
        <v>-462.48625563577599</v>
      </c>
      <c r="J48" s="23">
        <v>-53.805995419145503</v>
      </c>
      <c r="K48" s="23">
        <v>31.480216279325901</v>
      </c>
    </row>
    <row r="49" spans="2:11" x14ac:dyDescent="0.2">
      <c r="C49" s="6">
        <v>1225</v>
      </c>
      <c r="E49" s="23">
        <v>113.340273290103</v>
      </c>
      <c r="F49" s="23">
        <v>-455.08000566611202</v>
      </c>
      <c r="H49" s="23">
        <v>243.28702540992501</v>
      </c>
      <c r="I49" s="23">
        <v>-455.08000566611202</v>
      </c>
      <c r="J49" s="23">
        <v>-51.243495429641499</v>
      </c>
      <c r="K49" s="23">
        <v>30.438549616925901</v>
      </c>
    </row>
    <row r="50" spans="2:11" x14ac:dyDescent="0.2">
      <c r="C50" s="6">
        <v>1600</v>
      </c>
      <c r="E50" s="23">
        <v>117.934023271287</v>
      </c>
      <c r="F50" s="23">
        <v>-459.017505649984</v>
      </c>
      <c r="H50" s="23">
        <v>243.91202540736501</v>
      </c>
      <c r="I50" s="23">
        <v>-459.017505649984</v>
      </c>
      <c r="J50" s="23">
        <v>-46.180995450377502</v>
      </c>
      <c r="K50" s="23">
        <v>31.0635496143659</v>
      </c>
    </row>
    <row r="51" spans="2:11" x14ac:dyDescent="0.2">
      <c r="C51" s="6">
        <v>2025</v>
      </c>
      <c r="E51" s="23">
        <v>114.184023286647</v>
      </c>
      <c r="F51" s="23">
        <v>-451.33000568147202</v>
      </c>
      <c r="H51" s="23">
        <v>246.72452539584501</v>
      </c>
      <c r="I51" s="23">
        <v>-451.33000568147202</v>
      </c>
      <c r="J51" s="23">
        <v>-46.3997454494815</v>
      </c>
      <c r="K51" s="23">
        <v>29.7093829532459</v>
      </c>
    </row>
    <row r="52" spans="2:11" x14ac:dyDescent="0.2">
      <c r="C52" s="6">
        <v>2500</v>
      </c>
      <c r="E52" s="23">
        <v>113.59027328907899</v>
      </c>
      <c r="F52" s="23">
        <v>-454.51750566841599</v>
      </c>
      <c r="H52" s="23">
        <v>245.59952540045299</v>
      </c>
      <c r="I52" s="23">
        <v>-454.51750566841599</v>
      </c>
      <c r="J52" s="23">
        <v>-45.805995451913503</v>
      </c>
      <c r="K52" s="23">
        <v>31.5496607234859</v>
      </c>
    </row>
    <row r="53" spans="2:11" x14ac:dyDescent="0.2">
      <c r="C53" s="6">
        <v>3025</v>
      </c>
      <c r="E53" s="23">
        <v>114.809023284087</v>
      </c>
      <c r="F53" s="23">
        <v>-453.392505673024</v>
      </c>
      <c r="H53" s="23">
        <v>246.53702539661299</v>
      </c>
      <c r="I53" s="23">
        <v>-453.392505673024</v>
      </c>
      <c r="J53" s="23">
        <v>-48.899745439241499</v>
      </c>
      <c r="K53" s="23">
        <v>31.619105167645898</v>
      </c>
    </row>
    <row r="54" spans="2:11" x14ac:dyDescent="0.2">
      <c r="D54" s="77" t="s">
        <v>54</v>
      </c>
      <c r="G54" s="77" t="s">
        <v>55</v>
      </c>
      <c r="J54" s="77" t="s">
        <v>56</v>
      </c>
    </row>
    <row r="58" spans="2:11" x14ac:dyDescent="0.2">
      <c r="F58" s="23" t="s">
        <v>30</v>
      </c>
    </row>
    <row r="59" spans="2:11" x14ac:dyDescent="0.2">
      <c r="C59" s="23" t="s">
        <v>0</v>
      </c>
      <c r="D59" s="23">
        <v>36</v>
      </c>
      <c r="E59" s="23">
        <v>42</v>
      </c>
      <c r="F59" s="23">
        <v>4</v>
      </c>
      <c r="G59" s="23">
        <v>57</v>
      </c>
      <c r="H59" s="23">
        <v>66</v>
      </c>
      <c r="I59" s="23">
        <v>4</v>
      </c>
      <c r="J59" s="23">
        <v>15</v>
      </c>
      <c r="K59" s="23">
        <v>34</v>
      </c>
    </row>
    <row r="60" spans="2:11" x14ac:dyDescent="0.2">
      <c r="C60" s="23" t="s">
        <v>6</v>
      </c>
      <c r="D60" s="77">
        <v>18.07</v>
      </c>
      <c r="E60" s="77"/>
      <c r="F60" s="77">
        <v>26.07</v>
      </c>
      <c r="G60" s="77"/>
      <c r="I60" s="23">
        <v>7.08</v>
      </c>
    </row>
    <row r="61" spans="2:11" x14ac:dyDescent="0.2">
      <c r="C61" s="77" t="s">
        <v>41</v>
      </c>
      <c r="D61" s="23">
        <v>-60</v>
      </c>
      <c r="E61" s="23">
        <v>50</v>
      </c>
      <c r="F61" s="23">
        <v>-60</v>
      </c>
      <c r="G61" s="23">
        <v>-60</v>
      </c>
      <c r="H61" s="23">
        <v>50</v>
      </c>
      <c r="I61" s="23">
        <v>-60</v>
      </c>
      <c r="J61" s="23">
        <v>-60</v>
      </c>
      <c r="K61" s="23">
        <v>50</v>
      </c>
    </row>
    <row r="62" spans="2:11" x14ac:dyDescent="0.2">
      <c r="B62" s="23" t="s">
        <v>31</v>
      </c>
      <c r="C62" s="6">
        <v>0</v>
      </c>
      <c r="D62" s="23" t="e">
        <f>(D54)/(D$54)*100</f>
        <v>#VALUE!</v>
      </c>
      <c r="E62" s="23">
        <f t="shared" ref="E62:F73" si="16">(E42)/(E$42)*100</f>
        <v>100</v>
      </c>
      <c r="F62" s="23">
        <f t="shared" si="16"/>
        <v>100</v>
      </c>
      <c r="G62" s="23" t="e">
        <f>(G54)/(G$54)*100</f>
        <v>#VALUE!</v>
      </c>
      <c r="H62" s="23">
        <f t="shared" ref="H62:K73" si="17">(H42)/(H$42)*100</f>
        <v>100</v>
      </c>
      <c r="I62" s="23">
        <f t="shared" si="17"/>
        <v>100</v>
      </c>
      <c r="J62" s="23">
        <f t="shared" si="17"/>
        <v>100</v>
      </c>
      <c r="K62" s="23">
        <f t="shared" si="17"/>
        <v>100</v>
      </c>
    </row>
    <row r="63" spans="2:11" x14ac:dyDescent="0.2">
      <c r="C63" s="6">
        <v>25</v>
      </c>
      <c r="D63" s="23" t="e">
        <f t="shared" ref="D63:D73" si="18">(D43)/(D$54)*100</f>
        <v>#VALUE!</v>
      </c>
      <c r="E63" s="23">
        <f t="shared" si="16"/>
        <v>43.528068929574189</v>
      </c>
      <c r="F63" s="23">
        <f t="shared" si="16"/>
        <v>32.671597325597936</v>
      </c>
      <c r="G63" s="23" t="e">
        <f t="shared" ref="G63:G73" si="19">(G43)/(G$54)*100</f>
        <v>#VALUE!</v>
      </c>
      <c r="H63" s="23">
        <f t="shared" si="17"/>
        <v>20.112129984755558</v>
      </c>
      <c r="I63" s="23">
        <f t="shared" si="17"/>
        <v>32.671597325597936</v>
      </c>
      <c r="J63" s="23">
        <f t="shared" si="17"/>
        <v>61.400718843140112</v>
      </c>
      <c r="K63" s="23">
        <f t="shared" si="17"/>
        <v>76.003731457239667</v>
      </c>
    </row>
    <row r="64" spans="2:11" x14ac:dyDescent="0.2">
      <c r="C64" s="6">
        <v>100</v>
      </c>
      <c r="D64" s="23" t="e">
        <f t="shared" si="18"/>
        <v>#VALUE!</v>
      </c>
      <c r="E64" s="23">
        <f t="shared" si="16"/>
        <v>66.516642639659239</v>
      </c>
      <c r="F64" s="23">
        <f t="shared" si="16"/>
        <v>61.797317360665673</v>
      </c>
      <c r="G64" s="23" t="e">
        <f t="shared" si="19"/>
        <v>#VALUE!</v>
      </c>
      <c r="H64" s="23">
        <f t="shared" si="17"/>
        <v>56.343705843885985</v>
      </c>
      <c r="I64" s="23">
        <f t="shared" si="17"/>
        <v>61.797317360665673</v>
      </c>
      <c r="J64" s="23">
        <f t="shared" si="17"/>
        <v>88.592864194857512</v>
      </c>
      <c r="K64" s="23">
        <f t="shared" si="17"/>
        <v>95.58277643740233</v>
      </c>
    </row>
    <row r="65" spans="1:37" x14ac:dyDescent="0.2">
      <c r="C65" s="6">
        <v>225</v>
      </c>
      <c r="D65" s="23" t="e">
        <f t="shared" si="18"/>
        <v>#VALUE!</v>
      </c>
      <c r="E65" s="23">
        <f t="shared" si="16"/>
        <v>81.456585279622985</v>
      </c>
      <c r="F65" s="23">
        <f t="shared" si="16"/>
        <v>85.694342294423464</v>
      </c>
      <c r="G65" s="23" t="e">
        <f t="shared" si="19"/>
        <v>#VALUE!</v>
      </c>
      <c r="H65" s="23">
        <f t="shared" si="17"/>
        <v>79.877176912416203</v>
      </c>
      <c r="I65" s="23">
        <f t="shared" si="17"/>
        <v>85.694342294423464</v>
      </c>
      <c r="J65" s="23">
        <f t="shared" si="17"/>
        <v>91.737534065464502</v>
      </c>
      <c r="K65" s="23">
        <f t="shared" si="17"/>
        <v>101.67138188855047</v>
      </c>
    </row>
    <row r="66" spans="1:37" x14ac:dyDescent="0.2">
      <c r="C66" s="6">
        <v>400</v>
      </c>
      <c r="D66" s="23" t="e">
        <f t="shared" si="18"/>
        <v>#VALUE!</v>
      </c>
      <c r="E66" s="23">
        <f t="shared" si="16"/>
        <v>90.346903259037518</v>
      </c>
      <c r="F66" s="23">
        <f t="shared" si="16"/>
        <v>90.805831278892086</v>
      </c>
      <c r="G66" s="23" t="e">
        <f t="shared" si="19"/>
        <v>#VALUE!</v>
      </c>
      <c r="H66" s="23">
        <f t="shared" si="17"/>
        <v>89.872999071959129</v>
      </c>
      <c r="I66" s="23">
        <f t="shared" si="17"/>
        <v>90.805831278892086</v>
      </c>
      <c r="J66" s="23">
        <f t="shared" si="17"/>
        <v>101.66482522561517</v>
      </c>
      <c r="K66" s="23">
        <f t="shared" si="17"/>
        <v>105.96922103053738</v>
      </c>
    </row>
    <row r="67" spans="1:37" x14ac:dyDescent="0.2">
      <c r="C67" s="6">
        <v>625</v>
      </c>
      <c r="D67" s="23" t="e">
        <f t="shared" si="18"/>
        <v>#VALUE!</v>
      </c>
      <c r="E67" s="23">
        <f t="shared" si="16"/>
        <v>95.502235578461622</v>
      </c>
      <c r="F67" s="23">
        <f t="shared" si="16"/>
        <v>94.986182779565809</v>
      </c>
      <c r="G67" s="23" t="e">
        <f t="shared" si="19"/>
        <v>#VALUE!</v>
      </c>
      <c r="H67" s="23">
        <f t="shared" si="17"/>
        <v>95.802279408065957</v>
      </c>
      <c r="I67" s="23">
        <f t="shared" si="17"/>
        <v>94.986182779565809</v>
      </c>
      <c r="J67" s="23">
        <f t="shared" si="17"/>
        <v>102.46640774165219</v>
      </c>
      <c r="K67" s="23">
        <f t="shared" si="17"/>
        <v>102.02953515038271</v>
      </c>
    </row>
    <row r="68" spans="1:37" x14ac:dyDescent="0.2">
      <c r="C68" s="6">
        <v>900</v>
      </c>
      <c r="D68" s="23" t="e">
        <f t="shared" si="18"/>
        <v>#VALUE!</v>
      </c>
      <c r="E68" s="23">
        <f t="shared" si="16"/>
        <v>94.949878544237606</v>
      </c>
      <c r="F68" s="23">
        <f t="shared" si="16"/>
        <v>96.366610377919116</v>
      </c>
      <c r="G68" s="23" t="e">
        <f t="shared" si="19"/>
        <v>#VALUE!</v>
      </c>
      <c r="H68" s="23">
        <f t="shared" si="17"/>
        <v>96.563116265353997</v>
      </c>
      <c r="I68" s="23">
        <f t="shared" si="17"/>
        <v>96.366610377919116</v>
      </c>
      <c r="J68" s="23">
        <f t="shared" si="17"/>
        <v>106.1660193541308</v>
      </c>
      <c r="K68" s="23">
        <f t="shared" si="17"/>
        <v>108.23752502214161</v>
      </c>
    </row>
    <row r="69" spans="1:37" x14ac:dyDescent="0.2">
      <c r="C69" s="6">
        <v>1225</v>
      </c>
      <c r="D69" s="23" t="e">
        <f t="shared" si="18"/>
        <v>#VALUE!</v>
      </c>
      <c r="E69" s="23">
        <f t="shared" si="16"/>
        <v>95.397024714799912</v>
      </c>
      <c r="F69" s="23">
        <f t="shared" si="16"/>
        <v>94.823396506175087</v>
      </c>
      <c r="G69" s="23" t="e">
        <f t="shared" si="19"/>
        <v>#VALUE!</v>
      </c>
      <c r="H69" s="23">
        <f t="shared" si="17"/>
        <v>102.12509604966662</v>
      </c>
      <c r="I69" s="23">
        <f t="shared" si="17"/>
        <v>94.823396506175087</v>
      </c>
      <c r="J69" s="23">
        <f t="shared" si="17"/>
        <v>101.10988348374339</v>
      </c>
      <c r="K69" s="23">
        <f t="shared" si="17"/>
        <v>104.65599240381917</v>
      </c>
    </row>
    <row r="70" spans="1:37" x14ac:dyDescent="0.2">
      <c r="C70" s="6">
        <v>1600</v>
      </c>
      <c r="D70" s="23" t="e">
        <f t="shared" si="18"/>
        <v>#VALUE!</v>
      </c>
      <c r="E70" s="23">
        <f t="shared" si="16"/>
        <v>99.263523954367997</v>
      </c>
      <c r="F70" s="23">
        <f t="shared" si="16"/>
        <v>95.643839324064317</v>
      </c>
      <c r="G70" s="23" t="e">
        <f t="shared" si="19"/>
        <v>#VALUE!</v>
      </c>
      <c r="H70" s="23">
        <f t="shared" si="17"/>
        <v>102.38745358666247</v>
      </c>
      <c r="I70" s="23">
        <f t="shared" si="17"/>
        <v>95.643839324064317</v>
      </c>
      <c r="J70" s="23">
        <f t="shared" si="17"/>
        <v>91.120932130051216</v>
      </c>
      <c r="K70" s="23">
        <f t="shared" si="17"/>
        <v>106.80491197481263</v>
      </c>
    </row>
    <row r="71" spans="1:37" x14ac:dyDescent="0.2">
      <c r="C71" s="6">
        <v>2025</v>
      </c>
      <c r="D71" s="23" t="e">
        <f t="shared" si="18"/>
        <v>#VALUE!</v>
      </c>
      <c r="E71" s="23">
        <f t="shared" si="16"/>
        <v>96.107198044516494</v>
      </c>
      <c r="F71" s="23">
        <f t="shared" si="16"/>
        <v>94.042022393899629</v>
      </c>
      <c r="G71" s="23" t="e">
        <f t="shared" si="19"/>
        <v>#VALUE!</v>
      </c>
      <c r="H71" s="23">
        <f t="shared" si="17"/>
        <v>103.56806250314395</v>
      </c>
      <c r="I71" s="23">
        <f t="shared" si="17"/>
        <v>94.042022393899629</v>
      </c>
      <c r="J71" s="23">
        <f t="shared" si="17"/>
        <v>91.552553484840374</v>
      </c>
      <c r="K71" s="23">
        <f t="shared" si="17"/>
        <v>102.14891957099346</v>
      </c>
    </row>
    <row r="72" spans="1:37" x14ac:dyDescent="0.2">
      <c r="C72" s="6">
        <v>2500</v>
      </c>
      <c r="D72" s="23" t="e">
        <f t="shared" si="18"/>
        <v>#VALUE!</v>
      </c>
      <c r="E72" s="23">
        <f t="shared" si="16"/>
        <v>95.607446442123333</v>
      </c>
      <c r="F72" s="23">
        <f t="shared" si="16"/>
        <v>94.70619038933377</v>
      </c>
      <c r="G72" s="23" t="e">
        <f t="shared" si="19"/>
        <v>#VALUE!</v>
      </c>
      <c r="H72" s="23">
        <f t="shared" si="17"/>
        <v>103.09581893655135</v>
      </c>
      <c r="I72" s="23">
        <f t="shared" si="17"/>
        <v>94.70619038933377</v>
      </c>
      <c r="J72" s="23">
        <f t="shared" si="17"/>
        <v>90.3810098075555</v>
      </c>
      <c r="K72" s="23">
        <f t="shared" si="17"/>
        <v>108.47629386336311</v>
      </c>
    </row>
    <row r="73" spans="1:37" x14ac:dyDescent="0.2">
      <c r="C73" s="6">
        <v>3025</v>
      </c>
      <c r="D73" s="23" t="e">
        <f t="shared" si="18"/>
        <v>#VALUE!</v>
      </c>
      <c r="E73" s="23">
        <f t="shared" si="16"/>
        <v>96.63325236282509</v>
      </c>
      <c r="F73" s="23">
        <f t="shared" si="16"/>
        <v>94.471778155651123</v>
      </c>
      <c r="G73" s="23" t="e">
        <f t="shared" si="19"/>
        <v>#VALUE!</v>
      </c>
      <c r="H73" s="23">
        <f t="shared" si="17"/>
        <v>103.48935524204516</v>
      </c>
      <c r="I73" s="23">
        <f t="shared" si="17"/>
        <v>94.471778155651123</v>
      </c>
      <c r="J73" s="23">
        <f t="shared" si="17"/>
        <v>96.485368968145153</v>
      </c>
      <c r="K73" s="23">
        <f t="shared" si="17"/>
        <v>108.7150627045846</v>
      </c>
    </row>
    <row r="74" spans="1:37" x14ac:dyDescent="0.2">
      <c r="J74" s="23" t="s">
        <v>17</v>
      </c>
    </row>
    <row r="76" spans="1:37" x14ac:dyDescent="0.2">
      <c r="O76" s="77"/>
    </row>
    <row r="77" spans="1:37" x14ac:dyDescent="0.2">
      <c r="A77" s="23" t="s">
        <v>35</v>
      </c>
      <c r="D77" s="92" t="s">
        <v>32</v>
      </c>
      <c r="E77" s="92"/>
      <c r="F77" s="92"/>
      <c r="G77" s="92"/>
      <c r="H77" s="92"/>
      <c r="I77" s="92"/>
      <c r="J77" s="92"/>
      <c r="P77" s="77" t="s">
        <v>42</v>
      </c>
      <c r="Z77" s="77" t="s">
        <v>44</v>
      </c>
      <c r="AG77" s="77" t="s">
        <v>45</v>
      </c>
    </row>
    <row r="78" spans="1:37" x14ac:dyDescent="0.2">
      <c r="C78" s="23" t="s">
        <v>0</v>
      </c>
      <c r="D78" s="23">
        <v>37</v>
      </c>
      <c r="E78" s="23">
        <v>44</v>
      </c>
      <c r="F78" s="23">
        <v>7</v>
      </c>
      <c r="G78" s="23">
        <v>59</v>
      </c>
      <c r="H78" s="23">
        <v>67</v>
      </c>
      <c r="I78" s="23">
        <v>16</v>
      </c>
      <c r="J78" s="23">
        <v>31</v>
      </c>
      <c r="P78" s="23" t="s">
        <v>0</v>
      </c>
      <c r="Q78" s="23">
        <v>39</v>
      </c>
      <c r="R78" s="23">
        <v>11</v>
      </c>
      <c r="S78" s="23">
        <v>68</v>
      </c>
      <c r="T78" s="23">
        <v>17</v>
      </c>
      <c r="U78" s="23">
        <v>32</v>
      </c>
      <c r="Z78" s="23" t="s">
        <v>0</v>
      </c>
      <c r="AA78" s="23">
        <v>17</v>
      </c>
      <c r="AB78" s="23">
        <v>18</v>
      </c>
      <c r="AC78" s="23">
        <v>33</v>
      </c>
      <c r="AD78" s="23">
        <v>36</v>
      </c>
      <c r="AG78" s="23" t="s">
        <v>0</v>
      </c>
      <c r="AH78" s="23">
        <v>17</v>
      </c>
      <c r="AI78" s="23">
        <v>18</v>
      </c>
      <c r="AJ78" s="23">
        <v>33</v>
      </c>
      <c r="AK78" s="23">
        <v>36</v>
      </c>
    </row>
    <row r="79" spans="1:37" x14ac:dyDescent="0.2">
      <c r="C79" s="23" t="s">
        <v>6</v>
      </c>
      <c r="D79" s="77">
        <v>18.07</v>
      </c>
      <c r="E79" s="77"/>
      <c r="F79" s="77">
        <v>26.07</v>
      </c>
      <c r="G79" s="77"/>
      <c r="I79" s="23">
        <v>7.08</v>
      </c>
      <c r="P79" s="23" t="s">
        <v>6</v>
      </c>
      <c r="Q79" s="77">
        <v>18.07</v>
      </c>
      <c r="R79" s="77">
        <v>26.07</v>
      </c>
      <c r="T79" s="23">
        <v>7.08</v>
      </c>
      <c r="Z79" s="23" t="s">
        <v>6</v>
      </c>
      <c r="AA79" s="77">
        <v>26.07</v>
      </c>
      <c r="AB79" s="23">
        <v>7.08</v>
      </c>
      <c r="AG79" s="23" t="s">
        <v>6</v>
      </c>
      <c r="AH79" s="77">
        <v>26.07</v>
      </c>
      <c r="AI79" s="23">
        <v>7.08</v>
      </c>
    </row>
    <row r="80" spans="1:37" x14ac:dyDescent="0.2">
      <c r="C80" s="77" t="s">
        <v>41</v>
      </c>
      <c r="D80" s="23">
        <v>-60</v>
      </c>
      <c r="E80" s="23">
        <v>50</v>
      </c>
      <c r="F80" s="23">
        <v>-60</v>
      </c>
      <c r="G80" s="23">
        <v>-60</v>
      </c>
      <c r="H80" s="23">
        <v>50</v>
      </c>
      <c r="I80" s="23">
        <v>-60</v>
      </c>
      <c r="J80" s="23">
        <v>50</v>
      </c>
      <c r="P80" s="77" t="s">
        <v>41</v>
      </c>
      <c r="Q80" s="23">
        <v>-60</v>
      </c>
      <c r="R80" s="23">
        <v>-60</v>
      </c>
      <c r="S80" s="23">
        <v>50</v>
      </c>
      <c r="T80" s="23">
        <v>-60</v>
      </c>
      <c r="U80" s="23">
        <v>50</v>
      </c>
      <c r="Z80" s="77" t="s">
        <v>41</v>
      </c>
      <c r="AA80" s="23">
        <v>-60</v>
      </c>
      <c r="AB80" s="23">
        <v>-60</v>
      </c>
      <c r="AC80" s="23">
        <v>50</v>
      </c>
      <c r="AD80" s="23">
        <v>50</v>
      </c>
      <c r="AG80" s="77" t="s">
        <v>41</v>
      </c>
      <c r="AH80" s="23">
        <v>-60</v>
      </c>
      <c r="AI80" s="23">
        <v>-60</v>
      </c>
      <c r="AJ80" s="23">
        <v>50</v>
      </c>
      <c r="AK80" s="23">
        <v>50</v>
      </c>
    </row>
    <row r="81" spans="2:36" x14ac:dyDescent="0.2">
      <c r="B81" s="23" t="s">
        <v>31</v>
      </c>
      <c r="C81" s="6">
        <v>0</v>
      </c>
      <c r="E81" s="23">
        <v>94.117583845130198</v>
      </c>
      <c r="F81" s="23">
        <v>-431.392023369198</v>
      </c>
      <c r="G81" s="23">
        <v>-39.013153277887703</v>
      </c>
      <c r="I81" s="23">
        <v>-62.604180158550399</v>
      </c>
      <c r="J81" s="23">
        <v>29.960901040070901</v>
      </c>
      <c r="O81" s="23" t="s">
        <v>31</v>
      </c>
      <c r="P81" s="6">
        <v>0</v>
      </c>
      <c r="Z81" s="6">
        <v>0</v>
      </c>
      <c r="AG81" s="6">
        <v>0</v>
      </c>
      <c r="AH81" s="23" t="e">
        <f>100*(AA81/AA$81)</f>
        <v>#DIV/0!</v>
      </c>
      <c r="AI81" s="23" t="e">
        <f t="shared" ref="AI81:AJ81" si="20">100*(AB81/AB$81)</f>
        <v>#DIV/0!</v>
      </c>
      <c r="AJ81" s="23" t="e">
        <f t="shared" si="20"/>
        <v>#DIV/0!</v>
      </c>
    </row>
    <row r="82" spans="2:36" x14ac:dyDescent="0.2">
      <c r="C82" s="6">
        <v>100</v>
      </c>
      <c r="E82" s="23">
        <v>88.930083866378197</v>
      </c>
      <c r="F82" s="23">
        <v>-400.89202349412602</v>
      </c>
      <c r="G82" s="23">
        <v>-36.513153288127697</v>
      </c>
      <c r="I82" s="23">
        <v>-64.052060727186003</v>
      </c>
      <c r="J82" s="23">
        <v>29.7109010410949</v>
      </c>
      <c r="P82" s="6">
        <v>50</v>
      </c>
      <c r="Z82" s="6">
        <v>20</v>
      </c>
      <c r="AG82" s="6">
        <v>20</v>
      </c>
      <c r="AH82" s="23" t="e">
        <f t="shared" ref="AH82:AH145" si="21">100*(AA82/AA$81)</f>
        <v>#DIV/0!</v>
      </c>
      <c r="AI82" s="23" t="e">
        <f t="shared" ref="AI82:AI145" si="22">100*(AB82/AB$81)</f>
        <v>#DIV/0!</v>
      </c>
      <c r="AJ82" s="23" t="e">
        <f t="shared" ref="AJ82:AJ145" si="23">100*(AC82/AC$81)</f>
        <v>#DIV/0!</v>
      </c>
    </row>
    <row r="83" spans="2:36" x14ac:dyDescent="0.2">
      <c r="C83" s="6">
        <v>200</v>
      </c>
      <c r="E83" s="23">
        <v>87.492583872266195</v>
      </c>
      <c r="F83" s="23">
        <v>-397.32952350871801</v>
      </c>
      <c r="G83" s="23">
        <v>-27.9194033233277</v>
      </c>
      <c r="I83" s="23">
        <v>-66.853935769523005</v>
      </c>
      <c r="J83" s="23">
        <v>30.1484010393029</v>
      </c>
      <c r="P83" s="6">
        <v>100</v>
      </c>
      <c r="Z83" s="6">
        <v>40</v>
      </c>
      <c r="AG83" s="6">
        <v>40</v>
      </c>
      <c r="AH83" s="23" t="e">
        <f t="shared" si="21"/>
        <v>#DIV/0!</v>
      </c>
      <c r="AI83" s="23" t="e">
        <f t="shared" si="22"/>
        <v>#DIV/0!</v>
      </c>
      <c r="AJ83" s="23" t="e">
        <f t="shared" si="23"/>
        <v>#DIV/0!</v>
      </c>
    </row>
    <row r="84" spans="2:36" x14ac:dyDescent="0.2">
      <c r="C84" s="6">
        <v>300</v>
      </c>
      <c r="E84" s="23">
        <v>94.430083843850198</v>
      </c>
      <c r="F84" s="23">
        <v>-401.89202349003</v>
      </c>
      <c r="G84" s="23">
        <v>-32.841278303167698</v>
      </c>
      <c r="I84" s="23">
        <v>-66.218023846909006</v>
      </c>
      <c r="J84" s="23">
        <v>30.960901035974899</v>
      </c>
      <c r="P84" s="6">
        <v>150</v>
      </c>
      <c r="Z84" s="6">
        <v>60</v>
      </c>
      <c r="AG84" s="6">
        <v>60</v>
      </c>
      <c r="AH84" s="23" t="e">
        <f t="shared" si="21"/>
        <v>#DIV/0!</v>
      </c>
      <c r="AI84" s="23" t="e">
        <f t="shared" si="22"/>
        <v>#DIV/0!</v>
      </c>
      <c r="AJ84" s="23" t="e">
        <f t="shared" si="23"/>
        <v>#DIV/0!</v>
      </c>
    </row>
    <row r="85" spans="2:36" x14ac:dyDescent="0.2">
      <c r="C85" s="6">
        <v>400</v>
      </c>
      <c r="E85" s="23">
        <v>90.6800838592102</v>
      </c>
      <c r="F85" s="23">
        <v>-391.39202353303801</v>
      </c>
      <c r="G85" s="23">
        <v>-31.669403307967698</v>
      </c>
      <c r="I85" s="23">
        <v>-65.999180359898304</v>
      </c>
      <c r="J85" s="23">
        <v>29.210901043142901</v>
      </c>
      <c r="P85" s="6">
        <v>200</v>
      </c>
      <c r="Z85" s="6">
        <v>80</v>
      </c>
      <c r="AG85" s="6">
        <v>80</v>
      </c>
      <c r="AH85" s="23" t="e">
        <f t="shared" si="21"/>
        <v>#DIV/0!</v>
      </c>
      <c r="AI85" s="23" t="e">
        <f t="shared" si="22"/>
        <v>#DIV/0!</v>
      </c>
      <c r="AJ85" s="23" t="e">
        <f t="shared" si="23"/>
        <v>#DIV/0!</v>
      </c>
    </row>
    <row r="86" spans="2:36" x14ac:dyDescent="0.2">
      <c r="C86" s="6">
        <v>500</v>
      </c>
      <c r="E86" s="23">
        <v>92.680083851018196</v>
      </c>
      <c r="F86" s="23">
        <v>-393.64202352382199</v>
      </c>
      <c r="G86" s="23">
        <v>-35.341278292927697</v>
      </c>
      <c r="I86" s="23">
        <v>-68.488727590933905</v>
      </c>
      <c r="J86" s="23">
        <v>28.585901045702901</v>
      </c>
      <c r="P86" s="6">
        <v>250</v>
      </c>
      <c r="Z86" s="6">
        <v>100</v>
      </c>
      <c r="AG86" s="6">
        <v>100</v>
      </c>
      <c r="AH86" s="23" t="e">
        <f t="shared" si="21"/>
        <v>#DIV/0!</v>
      </c>
      <c r="AI86" s="23" t="e">
        <f t="shared" si="22"/>
        <v>#DIV/0!</v>
      </c>
      <c r="AJ86" s="23" t="e">
        <f t="shared" si="23"/>
        <v>#DIV/0!</v>
      </c>
    </row>
    <row r="87" spans="2:36" x14ac:dyDescent="0.2">
      <c r="C87" s="6">
        <v>600</v>
      </c>
      <c r="E87" s="23">
        <v>92.242583852810199</v>
      </c>
      <c r="F87" s="23">
        <v>-398.14202350539</v>
      </c>
      <c r="G87" s="23">
        <v>-30.028778314687699</v>
      </c>
      <c r="I87" s="23">
        <v>-68.790545247704699</v>
      </c>
      <c r="J87" s="23">
        <v>28.335901046726899</v>
      </c>
      <c r="P87" s="6">
        <v>300</v>
      </c>
      <c r="Z87" s="6">
        <v>120</v>
      </c>
      <c r="AG87" s="6">
        <v>120</v>
      </c>
      <c r="AH87" s="23" t="e">
        <f t="shared" si="21"/>
        <v>#DIV/0!</v>
      </c>
      <c r="AI87" s="23" t="e">
        <f t="shared" si="22"/>
        <v>#DIV/0!</v>
      </c>
      <c r="AJ87" s="23" t="e">
        <f t="shared" si="23"/>
        <v>#DIV/0!</v>
      </c>
    </row>
    <row r="88" spans="2:36" x14ac:dyDescent="0.2">
      <c r="C88" s="6">
        <v>700</v>
      </c>
      <c r="E88" s="23">
        <v>84.680083883786196</v>
      </c>
      <c r="F88" s="23">
        <v>-396.95452351025398</v>
      </c>
      <c r="G88" s="23">
        <v>-39.403778276287703</v>
      </c>
      <c r="I88" s="23">
        <v>-67.842248117983104</v>
      </c>
      <c r="J88" s="23">
        <v>29.773401040838898</v>
      </c>
      <c r="P88" s="6">
        <v>350</v>
      </c>
      <c r="Z88" s="6">
        <v>140</v>
      </c>
      <c r="AG88" s="6">
        <v>140</v>
      </c>
      <c r="AH88" s="23" t="e">
        <f t="shared" si="21"/>
        <v>#DIV/0!</v>
      </c>
      <c r="AI88" s="23" t="e">
        <f t="shared" si="22"/>
        <v>#DIV/0!</v>
      </c>
      <c r="AJ88" s="23" t="e">
        <f t="shared" si="23"/>
        <v>#DIV/0!</v>
      </c>
    </row>
    <row r="89" spans="2:36" x14ac:dyDescent="0.2">
      <c r="C89" s="6">
        <v>800</v>
      </c>
      <c r="E89" s="23">
        <v>93.430083847946193</v>
      </c>
      <c r="F89" s="23">
        <v>-383.95452356350199</v>
      </c>
      <c r="G89" s="23">
        <v>-40.810028270527702</v>
      </c>
      <c r="I89" s="23">
        <v>-69.185789832960097</v>
      </c>
      <c r="J89" s="23">
        <v>29.210901043142901</v>
      </c>
      <c r="P89" s="6">
        <v>400</v>
      </c>
      <c r="Z89" s="6">
        <v>160</v>
      </c>
      <c r="AG89" s="6">
        <v>160</v>
      </c>
      <c r="AH89" s="23" t="e">
        <f t="shared" si="21"/>
        <v>#DIV/0!</v>
      </c>
      <c r="AI89" s="23" t="e">
        <f t="shared" si="22"/>
        <v>#DIV/0!</v>
      </c>
      <c r="AJ89" s="23" t="e">
        <f t="shared" si="23"/>
        <v>#DIV/0!</v>
      </c>
    </row>
    <row r="90" spans="2:36" x14ac:dyDescent="0.2">
      <c r="C90" s="6">
        <v>900</v>
      </c>
      <c r="E90" s="23">
        <v>93.492583847690199</v>
      </c>
      <c r="F90" s="23">
        <v>-391.45452353278199</v>
      </c>
      <c r="G90" s="23">
        <v>-31.200653309887699</v>
      </c>
      <c r="I90" s="23">
        <v>-71.362894461081794</v>
      </c>
      <c r="J90" s="23">
        <v>29.648401041350901</v>
      </c>
      <c r="P90" s="6">
        <v>450</v>
      </c>
      <c r="Z90" s="6">
        <v>180</v>
      </c>
      <c r="AG90" s="6">
        <v>180</v>
      </c>
      <c r="AH90" s="23" t="e">
        <f t="shared" si="21"/>
        <v>#DIV/0!</v>
      </c>
      <c r="AI90" s="23" t="e">
        <f t="shared" si="22"/>
        <v>#DIV/0!</v>
      </c>
      <c r="AJ90" s="23" t="e">
        <f t="shared" si="23"/>
        <v>#DIV/0!</v>
      </c>
    </row>
    <row r="91" spans="2:36" x14ac:dyDescent="0.2">
      <c r="C91" s="6">
        <v>1000</v>
      </c>
      <c r="E91" s="23">
        <v>94.055083845386207</v>
      </c>
      <c r="F91" s="23">
        <v>-390.20452353790199</v>
      </c>
      <c r="G91" s="23">
        <v>-38.622528279487703</v>
      </c>
      <c r="I91" s="23">
        <v>-71.039712120412602</v>
      </c>
      <c r="J91" s="23">
        <v>30.898401036230801</v>
      </c>
      <c r="P91" s="6">
        <v>500</v>
      </c>
      <c r="Z91" s="6">
        <v>200</v>
      </c>
      <c r="AG91" s="6">
        <v>200</v>
      </c>
      <c r="AH91" s="23" t="e">
        <f t="shared" si="21"/>
        <v>#DIV/0!</v>
      </c>
      <c r="AI91" s="23" t="e">
        <f t="shared" si="22"/>
        <v>#DIV/0!</v>
      </c>
      <c r="AJ91" s="23" t="e">
        <f t="shared" si="23"/>
        <v>#DIV/0!</v>
      </c>
    </row>
    <row r="92" spans="2:36" x14ac:dyDescent="0.2">
      <c r="C92" s="6">
        <v>1100</v>
      </c>
      <c r="E92" s="23">
        <v>96.742583834378195</v>
      </c>
      <c r="F92" s="23">
        <v>-385.32952355787</v>
      </c>
      <c r="G92" s="23">
        <v>-38.153778281407703</v>
      </c>
      <c r="I92" s="23">
        <v>-71.549920505469501</v>
      </c>
      <c r="J92" s="23">
        <v>30.4609010380229</v>
      </c>
      <c r="P92" s="6">
        <v>550</v>
      </c>
      <c r="Z92" s="6">
        <v>220</v>
      </c>
      <c r="AG92" s="6">
        <v>220</v>
      </c>
      <c r="AH92" s="23" t="e">
        <f t="shared" si="21"/>
        <v>#DIV/0!</v>
      </c>
      <c r="AI92" s="23" t="e">
        <f t="shared" si="22"/>
        <v>#DIV/0!</v>
      </c>
      <c r="AJ92" s="23" t="e">
        <f t="shared" si="23"/>
        <v>#DIV/0!</v>
      </c>
    </row>
    <row r="93" spans="2:36" x14ac:dyDescent="0.2">
      <c r="C93" s="6">
        <v>1200</v>
      </c>
      <c r="E93" s="23">
        <v>92.867583850250199</v>
      </c>
      <c r="F93" s="23">
        <v>-384.57952356094199</v>
      </c>
      <c r="G93" s="23">
        <v>-34.091278298047698</v>
      </c>
      <c r="I93" s="23">
        <v>-72.3724567018279</v>
      </c>
      <c r="J93" s="23">
        <v>29.960901040070901</v>
      </c>
      <c r="P93" s="6">
        <v>600</v>
      </c>
      <c r="Z93" s="6">
        <v>240</v>
      </c>
      <c r="AG93" s="6">
        <v>240</v>
      </c>
      <c r="AH93" s="23" t="e">
        <f t="shared" si="21"/>
        <v>#DIV/0!</v>
      </c>
      <c r="AI93" s="23" t="e">
        <f t="shared" si="22"/>
        <v>#DIV/0!</v>
      </c>
      <c r="AJ93" s="23" t="e">
        <f t="shared" si="23"/>
        <v>#DIV/0!</v>
      </c>
    </row>
    <row r="94" spans="2:36" x14ac:dyDescent="0.2">
      <c r="C94" s="6">
        <v>1300</v>
      </c>
      <c r="E94" s="23">
        <v>92.430083852042202</v>
      </c>
      <c r="F94" s="23">
        <v>-388.51702354481398</v>
      </c>
      <c r="G94" s="23">
        <v>-32.763153303487698</v>
      </c>
      <c r="I94" s="23">
        <v>-72.257779881057303</v>
      </c>
      <c r="J94" s="23">
        <v>30.1484010393029</v>
      </c>
      <c r="P94" s="6">
        <v>650</v>
      </c>
      <c r="Z94" s="6">
        <v>260</v>
      </c>
      <c r="AG94" s="6">
        <v>260</v>
      </c>
      <c r="AH94" s="23" t="e">
        <f t="shared" si="21"/>
        <v>#DIV/0!</v>
      </c>
      <c r="AI94" s="23" t="e">
        <f t="shared" si="22"/>
        <v>#DIV/0!</v>
      </c>
      <c r="AJ94" s="23" t="e">
        <f t="shared" si="23"/>
        <v>#DIV/0!</v>
      </c>
    </row>
    <row r="95" spans="2:36" x14ac:dyDescent="0.2">
      <c r="C95" s="6">
        <v>1400</v>
      </c>
      <c r="E95" s="23">
        <v>93.492583847690199</v>
      </c>
      <c r="F95" s="23">
        <v>-385.07952355889398</v>
      </c>
      <c r="G95" s="23">
        <v>-33.700653299647698</v>
      </c>
      <c r="I95" s="23">
        <v>-71.726149416295797</v>
      </c>
      <c r="J95" s="23">
        <v>31.460901033926898</v>
      </c>
      <c r="P95" s="6">
        <v>700</v>
      </c>
      <c r="Z95" s="6">
        <v>280</v>
      </c>
      <c r="AG95" s="6">
        <v>280</v>
      </c>
      <c r="AH95" s="23" t="e">
        <f t="shared" si="21"/>
        <v>#DIV/0!</v>
      </c>
      <c r="AI95" s="23" t="e">
        <f t="shared" si="22"/>
        <v>#DIV/0!</v>
      </c>
      <c r="AJ95" s="23" t="e">
        <f t="shared" si="23"/>
        <v>#DIV/0!</v>
      </c>
    </row>
    <row r="96" spans="2:36" x14ac:dyDescent="0.2">
      <c r="C96" s="6">
        <v>1500</v>
      </c>
      <c r="E96" s="23">
        <v>93.680083846922201</v>
      </c>
      <c r="F96" s="23">
        <v>-390.01702353867</v>
      </c>
      <c r="G96" s="23">
        <v>-37.450653284287696</v>
      </c>
      <c r="I96" s="23">
        <v>-69.736529999011296</v>
      </c>
      <c r="J96" s="23">
        <v>29.773401040838898</v>
      </c>
      <c r="P96" s="6">
        <v>750</v>
      </c>
      <c r="Z96" s="6">
        <v>300</v>
      </c>
      <c r="AG96" s="6">
        <v>300</v>
      </c>
      <c r="AH96" s="23" t="e">
        <f t="shared" si="21"/>
        <v>#DIV/0!</v>
      </c>
      <c r="AI96" s="23" t="e">
        <f t="shared" si="22"/>
        <v>#DIV/0!</v>
      </c>
      <c r="AJ96" s="23" t="e">
        <f t="shared" si="23"/>
        <v>#DIV/0!</v>
      </c>
    </row>
    <row r="97" spans="3:36" x14ac:dyDescent="0.2">
      <c r="C97" s="6">
        <v>1600</v>
      </c>
      <c r="E97" s="23">
        <v>101.11758381645799</v>
      </c>
      <c r="F97" s="23">
        <v>-386.64202355249398</v>
      </c>
      <c r="G97" s="23">
        <v>-32.763153303487698</v>
      </c>
      <c r="I97" s="23">
        <v>-70.038577239006798</v>
      </c>
      <c r="J97" s="23">
        <v>30.335901038534899</v>
      </c>
      <c r="P97" s="6">
        <v>800</v>
      </c>
      <c r="Z97" s="6">
        <v>320</v>
      </c>
      <c r="AG97" s="6">
        <v>320</v>
      </c>
      <c r="AH97" s="23" t="e">
        <f t="shared" si="21"/>
        <v>#DIV/0!</v>
      </c>
      <c r="AI97" s="23" t="e">
        <f t="shared" si="22"/>
        <v>#DIV/0!</v>
      </c>
      <c r="AJ97" s="23" t="e">
        <f t="shared" si="23"/>
        <v>#DIV/0!</v>
      </c>
    </row>
    <row r="98" spans="3:36" x14ac:dyDescent="0.2">
      <c r="C98" s="6">
        <v>1700</v>
      </c>
      <c r="E98" s="23">
        <v>94.055083845386207</v>
      </c>
      <c r="F98" s="23">
        <v>-385.14202355863802</v>
      </c>
      <c r="G98" s="23">
        <v>-31.825653307327698</v>
      </c>
      <c r="I98" s="23">
        <v>-69.090050526060395</v>
      </c>
      <c r="J98" s="23">
        <v>30.585901037510901</v>
      </c>
      <c r="P98" s="6">
        <v>850</v>
      </c>
      <c r="Z98" s="6">
        <v>340</v>
      </c>
      <c r="AG98" s="6">
        <v>340</v>
      </c>
      <c r="AH98" s="23" t="e">
        <f t="shared" si="21"/>
        <v>#DIV/0!</v>
      </c>
      <c r="AI98" s="23" t="e">
        <f t="shared" si="22"/>
        <v>#DIV/0!</v>
      </c>
      <c r="AJ98" s="23" t="e">
        <f t="shared" si="23"/>
        <v>#DIV/0!</v>
      </c>
    </row>
    <row r="99" spans="3:36" x14ac:dyDescent="0.2">
      <c r="C99" s="6">
        <v>1800</v>
      </c>
      <c r="E99" s="23">
        <v>96.430083835658195</v>
      </c>
      <c r="F99" s="23">
        <v>-375.76702359703802</v>
      </c>
      <c r="G99" s="23">
        <v>-25.9662783313277</v>
      </c>
      <c r="I99" s="23">
        <v>-69.704655160582206</v>
      </c>
      <c r="J99" s="23">
        <v>29.0859010436548</v>
      </c>
      <c r="P99" s="6">
        <v>900</v>
      </c>
      <c r="Z99" s="6">
        <v>360</v>
      </c>
      <c r="AG99" s="6">
        <v>360</v>
      </c>
      <c r="AH99" s="23" t="e">
        <f t="shared" si="21"/>
        <v>#DIV/0!</v>
      </c>
      <c r="AI99" s="23" t="e">
        <f t="shared" si="22"/>
        <v>#DIV/0!</v>
      </c>
      <c r="AJ99" s="23" t="e">
        <f t="shared" si="23"/>
        <v>#DIV/0!</v>
      </c>
    </row>
    <row r="100" spans="3:36" x14ac:dyDescent="0.2">
      <c r="C100" s="6">
        <v>1900</v>
      </c>
      <c r="E100" s="23">
        <v>94.555083843338195</v>
      </c>
      <c r="F100" s="23">
        <v>-385.70452355633398</v>
      </c>
      <c r="G100" s="23">
        <v>-32.450653304767698</v>
      </c>
      <c r="I100" s="23">
        <v>-68.2356968870792</v>
      </c>
      <c r="J100" s="23">
        <v>29.8359010405829</v>
      </c>
      <c r="P100" s="6">
        <v>950</v>
      </c>
      <c r="Z100" s="6">
        <v>380</v>
      </c>
      <c r="AG100" s="6">
        <v>380</v>
      </c>
      <c r="AH100" s="23" t="e">
        <f t="shared" si="21"/>
        <v>#DIV/0!</v>
      </c>
      <c r="AI100" s="23" t="e">
        <f t="shared" si="22"/>
        <v>#DIV/0!</v>
      </c>
      <c r="AJ100" s="23" t="e">
        <f t="shared" si="23"/>
        <v>#DIV/0!</v>
      </c>
    </row>
    <row r="101" spans="3:36" x14ac:dyDescent="0.2">
      <c r="C101" s="6">
        <v>2000</v>
      </c>
      <c r="E101" s="23">
        <v>88.867583866634206</v>
      </c>
      <c r="F101" s="23">
        <v>-376.70452359319802</v>
      </c>
      <c r="G101" s="23">
        <v>-30.810028311487699</v>
      </c>
      <c r="I101" s="23">
        <v>-69.995790475403695</v>
      </c>
      <c r="J101" s="23">
        <v>29.585901041606899</v>
      </c>
      <c r="P101" s="6">
        <v>1000</v>
      </c>
      <c r="Z101" s="6">
        <v>400</v>
      </c>
      <c r="AG101" s="6">
        <v>400</v>
      </c>
      <c r="AH101" s="23" t="e">
        <f t="shared" si="21"/>
        <v>#DIV/0!</v>
      </c>
      <c r="AI101" s="23" t="e">
        <f t="shared" si="22"/>
        <v>#DIV/0!</v>
      </c>
      <c r="AJ101" s="23" t="e">
        <f t="shared" si="23"/>
        <v>#DIV/0!</v>
      </c>
    </row>
    <row r="102" spans="3:36" x14ac:dyDescent="0.2">
      <c r="C102" s="6">
        <v>2100</v>
      </c>
      <c r="E102" s="23">
        <v>92.492583851786193</v>
      </c>
      <c r="F102" s="23">
        <v>-378.20452358705398</v>
      </c>
      <c r="G102" s="23">
        <v>-28.2319033220477</v>
      </c>
      <c r="I102" s="23">
        <v>-70.506171047879306</v>
      </c>
      <c r="J102" s="23">
        <v>30.6484010372548</v>
      </c>
      <c r="P102" s="6">
        <v>1050</v>
      </c>
      <c r="Z102" s="6">
        <v>420</v>
      </c>
      <c r="AG102" s="6">
        <v>420</v>
      </c>
      <c r="AH102" s="23" t="e">
        <f t="shared" si="21"/>
        <v>#DIV/0!</v>
      </c>
      <c r="AI102" s="23" t="e">
        <f t="shared" si="22"/>
        <v>#DIV/0!</v>
      </c>
      <c r="AJ102" s="23" t="e">
        <f t="shared" si="23"/>
        <v>#DIV/0!</v>
      </c>
    </row>
    <row r="103" spans="3:36" x14ac:dyDescent="0.2">
      <c r="C103" s="6">
        <v>2200</v>
      </c>
      <c r="E103" s="23">
        <v>89.992583862026194</v>
      </c>
      <c r="F103" s="23">
        <v>-379.01702358372597</v>
      </c>
      <c r="G103" s="23">
        <v>-34.950653294527697</v>
      </c>
      <c r="I103" s="23">
        <v>-70.495316518511501</v>
      </c>
      <c r="J103" s="23">
        <v>28.648401045446899</v>
      </c>
      <c r="P103" s="6">
        <v>1100</v>
      </c>
      <c r="Z103" s="6">
        <v>440</v>
      </c>
      <c r="AG103" s="6">
        <v>440</v>
      </c>
      <c r="AH103" s="23" t="e">
        <f t="shared" si="21"/>
        <v>#DIV/0!</v>
      </c>
      <c r="AI103" s="23" t="e">
        <f t="shared" si="22"/>
        <v>#DIV/0!</v>
      </c>
      <c r="AJ103" s="23" t="e">
        <f t="shared" si="23"/>
        <v>#DIV/0!</v>
      </c>
    </row>
    <row r="104" spans="3:36" x14ac:dyDescent="0.2">
      <c r="C104" s="6">
        <v>2300</v>
      </c>
      <c r="E104" s="23">
        <v>94.617583843082201</v>
      </c>
      <c r="F104" s="23">
        <v>-376.89202359243001</v>
      </c>
      <c r="G104" s="23">
        <v>-33.778778299327698</v>
      </c>
      <c r="I104" s="23">
        <v>-67.776243458516106</v>
      </c>
      <c r="J104" s="23">
        <v>30.398401038278902</v>
      </c>
      <c r="P104" s="6">
        <v>1150</v>
      </c>
      <c r="Z104" s="6">
        <v>460</v>
      </c>
      <c r="AG104" s="6">
        <v>460</v>
      </c>
      <c r="AH104" s="23" t="e">
        <f t="shared" si="21"/>
        <v>#DIV/0!</v>
      </c>
      <c r="AI104" s="23" t="e">
        <f t="shared" si="22"/>
        <v>#DIV/0!</v>
      </c>
      <c r="AJ104" s="23" t="e">
        <f t="shared" si="23"/>
        <v>#DIV/0!</v>
      </c>
    </row>
    <row r="105" spans="3:36" x14ac:dyDescent="0.2">
      <c r="C105" s="6">
        <v>2400</v>
      </c>
      <c r="E105" s="23">
        <v>92.617583851274205</v>
      </c>
      <c r="F105" s="23">
        <v>-376.26702359499001</v>
      </c>
      <c r="G105" s="23">
        <v>-32.528778304447698</v>
      </c>
      <c r="I105" s="23">
        <v>-70.265618502132995</v>
      </c>
      <c r="J105" s="23">
        <v>30.085901039558902</v>
      </c>
      <c r="P105" s="6">
        <v>1200</v>
      </c>
      <c r="Z105" s="6">
        <v>480</v>
      </c>
      <c r="AG105" s="6">
        <v>480</v>
      </c>
      <c r="AH105" s="23" t="e">
        <f t="shared" si="21"/>
        <v>#DIV/0!</v>
      </c>
      <c r="AI105" s="23" t="e">
        <f t="shared" si="22"/>
        <v>#DIV/0!</v>
      </c>
      <c r="AJ105" s="23" t="e">
        <f t="shared" si="23"/>
        <v>#DIV/0!</v>
      </c>
    </row>
    <row r="106" spans="3:36" x14ac:dyDescent="0.2">
      <c r="C106" s="6">
        <v>2500</v>
      </c>
      <c r="E106" s="23">
        <v>90.430083860234205</v>
      </c>
      <c r="F106" s="23">
        <v>-387.51702354891</v>
      </c>
      <c r="G106" s="23">
        <v>-32.372528305087698</v>
      </c>
      <c r="I106" s="23">
        <v>-69.838384286836302</v>
      </c>
      <c r="J106" s="23">
        <v>30.085901039558902</v>
      </c>
      <c r="P106" s="6">
        <v>1250</v>
      </c>
      <c r="Z106" s="6">
        <v>500</v>
      </c>
      <c r="AG106" s="6">
        <v>500</v>
      </c>
      <c r="AH106" s="23" t="e">
        <f t="shared" si="21"/>
        <v>#DIV/0!</v>
      </c>
      <c r="AI106" s="23" t="e">
        <f t="shared" si="22"/>
        <v>#DIV/0!</v>
      </c>
      <c r="AJ106" s="23" t="e">
        <f t="shared" si="23"/>
        <v>#DIV/0!</v>
      </c>
    </row>
    <row r="107" spans="3:36" x14ac:dyDescent="0.2">
      <c r="C107" s="6">
        <v>2600</v>
      </c>
      <c r="E107" s="23">
        <v>86.305083877130201</v>
      </c>
      <c r="F107" s="23">
        <v>-383.57952356503802</v>
      </c>
      <c r="G107" s="23">
        <v>-33.935028298687698</v>
      </c>
      <c r="I107" s="23">
        <v>-69.515374133585595</v>
      </c>
      <c r="J107" s="23">
        <v>30.4609010380229</v>
      </c>
      <c r="P107" s="6">
        <v>1300</v>
      </c>
      <c r="Z107" s="6">
        <v>520</v>
      </c>
      <c r="AG107" s="6">
        <v>520</v>
      </c>
      <c r="AH107" s="23" t="e">
        <f t="shared" si="21"/>
        <v>#DIV/0!</v>
      </c>
      <c r="AI107" s="23" t="e">
        <f t="shared" si="22"/>
        <v>#DIV/0!</v>
      </c>
      <c r="AJ107" s="23" t="e">
        <f t="shared" si="23"/>
        <v>#DIV/0!</v>
      </c>
    </row>
    <row r="108" spans="3:36" x14ac:dyDescent="0.2">
      <c r="C108" s="6">
        <v>2700</v>
      </c>
      <c r="E108" s="23">
        <v>92.055083853578196</v>
      </c>
      <c r="F108" s="23">
        <v>-386.39202355351802</v>
      </c>
      <c r="G108" s="23">
        <v>-31.903778307007698</v>
      </c>
      <c r="I108" s="23">
        <v>-71.275525117716398</v>
      </c>
      <c r="J108" s="23">
        <v>28.898401044422901</v>
      </c>
      <c r="P108" s="6">
        <v>1350</v>
      </c>
      <c r="Z108" s="6">
        <v>540</v>
      </c>
      <c r="AG108" s="6">
        <v>540</v>
      </c>
      <c r="AH108" s="23" t="e">
        <f t="shared" si="21"/>
        <v>#DIV/0!</v>
      </c>
      <c r="AI108" s="23" t="e">
        <f t="shared" si="22"/>
        <v>#DIV/0!</v>
      </c>
      <c r="AJ108" s="23" t="e">
        <f t="shared" si="23"/>
        <v>#DIV/0!</v>
      </c>
    </row>
    <row r="109" spans="3:36" x14ac:dyDescent="0.2">
      <c r="C109" s="6">
        <v>2800</v>
      </c>
      <c r="E109" s="23">
        <v>95.367583840010198</v>
      </c>
      <c r="F109" s="23">
        <v>-383.76702356427</v>
      </c>
      <c r="G109" s="23">
        <v>-36.825653286847697</v>
      </c>
      <c r="I109" s="23">
        <v>-72.306509438167197</v>
      </c>
      <c r="J109" s="23">
        <v>30.835901036486899</v>
      </c>
      <c r="P109" s="6">
        <v>1400</v>
      </c>
      <c r="Z109" s="6">
        <v>560</v>
      </c>
      <c r="AG109" s="6">
        <v>560</v>
      </c>
      <c r="AH109" s="23" t="e">
        <f t="shared" si="21"/>
        <v>#DIV/0!</v>
      </c>
      <c r="AI109" s="23" t="e">
        <f t="shared" si="22"/>
        <v>#DIV/0!</v>
      </c>
      <c r="AJ109" s="23" t="e">
        <f t="shared" si="23"/>
        <v>#DIV/0!</v>
      </c>
    </row>
    <row r="110" spans="3:36" x14ac:dyDescent="0.2">
      <c r="C110" s="6">
        <v>2900</v>
      </c>
      <c r="E110" s="23">
        <v>87.992583870218198</v>
      </c>
      <c r="F110" s="23">
        <v>-381.20452357476597</v>
      </c>
      <c r="G110" s="23">
        <v>-27.9194033233277</v>
      </c>
      <c r="I110" s="23">
        <v>-68.858441901910297</v>
      </c>
      <c r="J110" s="23">
        <v>31.523401033670901</v>
      </c>
      <c r="P110" s="6">
        <v>1450</v>
      </c>
      <c r="Z110" s="6">
        <v>580</v>
      </c>
      <c r="AG110" s="6">
        <v>580</v>
      </c>
      <c r="AH110" s="23" t="e">
        <f t="shared" si="21"/>
        <v>#DIV/0!</v>
      </c>
      <c r="AI110" s="23" t="e">
        <f t="shared" si="22"/>
        <v>#DIV/0!</v>
      </c>
      <c r="AJ110" s="23" t="e">
        <f t="shared" si="23"/>
        <v>#DIV/0!</v>
      </c>
    </row>
    <row r="111" spans="3:36" x14ac:dyDescent="0.2">
      <c r="C111" s="6">
        <v>3000</v>
      </c>
      <c r="E111" s="23">
        <v>98.305083827978194</v>
      </c>
      <c r="F111" s="23">
        <v>-377.20452359115001</v>
      </c>
      <c r="G111" s="23">
        <v>-19.794403356607699</v>
      </c>
      <c r="I111" s="23">
        <v>-72.389368816314899</v>
      </c>
      <c r="J111" s="23">
        <v>30.710901036998902</v>
      </c>
      <c r="P111" s="6">
        <v>1500</v>
      </c>
      <c r="Z111" s="6">
        <v>600</v>
      </c>
      <c r="AG111" s="6">
        <v>600</v>
      </c>
      <c r="AH111" s="23" t="e">
        <f t="shared" si="21"/>
        <v>#DIV/0!</v>
      </c>
      <c r="AI111" s="23" t="e">
        <f t="shared" si="22"/>
        <v>#DIV/0!</v>
      </c>
      <c r="AJ111" s="23" t="e">
        <f t="shared" si="23"/>
        <v>#DIV/0!</v>
      </c>
    </row>
    <row r="112" spans="3:36" x14ac:dyDescent="0.2">
      <c r="C112" s="6">
        <v>3100</v>
      </c>
      <c r="E112" s="23">
        <v>95.555083839242201</v>
      </c>
      <c r="F112" s="23">
        <v>-373.45452360651001</v>
      </c>
      <c r="G112" s="23">
        <v>-41.669403267007702</v>
      </c>
      <c r="I112" s="23">
        <v>-70.503858669464293</v>
      </c>
      <c r="J112" s="23">
        <v>30.0234010398149</v>
      </c>
      <c r="P112" s="6">
        <v>1550</v>
      </c>
      <c r="Z112" s="6">
        <v>620</v>
      </c>
      <c r="AG112" s="6">
        <v>620</v>
      </c>
      <c r="AH112" s="23" t="e">
        <f t="shared" si="21"/>
        <v>#DIV/0!</v>
      </c>
      <c r="AI112" s="23" t="e">
        <f t="shared" si="22"/>
        <v>#DIV/0!</v>
      </c>
      <c r="AJ112" s="23" t="e">
        <f t="shared" si="23"/>
        <v>#DIV/0!</v>
      </c>
    </row>
    <row r="113" spans="3:36" x14ac:dyDescent="0.2">
      <c r="C113" s="6">
        <v>3200</v>
      </c>
      <c r="E113" s="23">
        <v>103.430083806986</v>
      </c>
      <c r="F113" s="23">
        <v>-383.57952356503802</v>
      </c>
      <c r="G113" s="23">
        <v>-37.606903283647704</v>
      </c>
      <c r="I113" s="23">
        <v>-71.639181843573596</v>
      </c>
      <c r="J113" s="23">
        <v>29.585901041606899</v>
      </c>
      <c r="P113" s="6">
        <v>1600</v>
      </c>
      <c r="Z113" s="6">
        <v>640</v>
      </c>
      <c r="AG113" s="6">
        <v>640</v>
      </c>
      <c r="AH113" s="23" t="e">
        <f t="shared" si="21"/>
        <v>#DIV/0!</v>
      </c>
      <c r="AI113" s="23" t="e">
        <f t="shared" si="22"/>
        <v>#DIV/0!</v>
      </c>
      <c r="AJ113" s="23" t="e">
        <f t="shared" si="23"/>
        <v>#DIV/0!</v>
      </c>
    </row>
    <row r="114" spans="3:36" x14ac:dyDescent="0.2">
      <c r="C114" s="6">
        <v>3300</v>
      </c>
      <c r="E114" s="23">
        <v>95.242583840522201</v>
      </c>
      <c r="F114" s="23">
        <v>-381.07952357527802</v>
      </c>
      <c r="G114" s="23">
        <v>-27.9194033233277</v>
      </c>
      <c r="I114" s="23">
        <v>-72.149390228630594</v>
      </c>
      <c r="J114" s="23">
        <v>29.648401041350901</v>
      </c>
      <c r="P114" s="6">
        <v>1650</v>
      </c>
      <c r="Z114" s="6">
        <v>660</v>
      </c>
      <c r="AG114" s="6">
        <v>660</v>
      </c>
      <c r="AH114" s="23" t="e">
        <f t="shared" si="21"/>
        <v>#DIV/0!</v>
      </c>
      <c r="AI114" s="23" t="e">
        <f t="shared" si="22"/>
        <v>#DIV/0!</v>
      </c>
      <c r="AJ114" s="23" t="e">
        <f t="shared" si="23"/>
        <v>#DIV/0!</v>
      </c>
    </row>
    <row r="115" spans="3:36" x14ac:dyDescent="0.2">
      <c r="C115" s="6">
        <v>3400</v>
      </c>
      <c r="E115" s="23">
        <v>98.242583828234203</v>
      </c>
      <c r="F115" s="23">
        <v>-377.82952358859001</v>
      </c>
      <c r="G115" s="23">
        <v>-34.872528294847697</v>
      </c>
      <c r="I115" s="23">
        <v>-74.118218920078505</v>
      </c>
      <c r="J115" s="23">
        <v>30.0234010398148</v>
      </c>
      <c r="P115" s="6">
        <v>1700</v>
      </c>
      <c r="Z115" s="6">
        <v>680</v>
      </c>
      <c r="AG115" s="6">
        <v>680</v>
      </c>
      <c r="AH115" s="23" t="e">
        <f t="shared" si="21"/>
        <v>#DIV/0!</v>
      </c>
      <c r="AI115" s="23" t="e">
        <f t="shared" si="22"/>
        <v>#DIV/0!</v>
      </c>
      <c r="AJ115" s="23" t="e">
        <f t="shared" si="23"/>
        <v>#DIV/0!</v>
      </c>
    </row>
    <row r="116" spans="3:36" x14ac:dyDescent="0.2">
      <c r="C116" s="6">
        <v>3500</v>
      </c>
      <c r="E116" s="23">
        <v>96.117583836938195</v>
      </c>
      <c r="F116" s="23">
        <v>-377.079523591662</v>
      </c>
      <c r="G116" s="23">
        <v>-33.935028298687698</v>
      </c>
      <c r="I116" s="23">
        <v>-69.0034847239816</v>
      </c>
      <c r="J116" s="23">
        <v>29.8359010405829</v>
      </c>
      <c r="P116" s="6">
        <v>1750</v>
      </c>
      <c r="Z116" s="6">
        <v>700</v>
      </c>
      <c r="AG116" s="6">
        <v>700</v>
      </c>
      <c r="AH116" s="23" t="e">
        <f t="shared" si="21"/>
        <v>#DIV/0!</v>
      </c>
      <c r="AI116" s="23" t="e">
        <f t="shared" si="22"/>
        <v>#DIV/0!</v>
      </c>
      <c r="AJ116" s="23" t="e">
        <f t="shared" si="23"/>
        <v>#DIV/0!</v>
      </c>
    </row>
    <row r="117" spans="3:36" x14ac:dyDescent="0.2">
      <c r="C117" s="6">
        <v>3600</v>
      </c>
      <c r="E117" s="23">
        <v>94.117583845130198</v>
      </c>
      <c r="F117" s="23">
        <v>-372.32952361111802</v>
      </c>
      <c r="G117" s="23">
        <v>-25.028778335167701</v>
      </c>
      <c r="I117" s="23">
        <v>-71.701135704272502</v>
      </c>
      <c r="J117" s="23">
        <v>29.5859010416068</v>
      </c>
      <c r="P117" s="6">
        <v>1800</v>
      </c>
      <c r="Z117" s="6">
        <v>720</v>
      </c>
      <c r="AG117" s="6">
        <v>720</v>
      </c>
      <c r="AH117" s="23" t="e">
        <f t="shared" si="21"/>
        <v>#DIV/0!</v>
      </c>
      <c r="AI117" s="23" t="e">
        <f t="shared" si="22"/>
        <v>#DIV/0!</v>
      </c>
      <c r="AJ117" s="23" t="e">
        <f t="shared" si="23"/>
        <v>#DIV/0!</v>
      </c>
    </row>
    <row r="118" spans="3:36" x14ac:dyDescent="0.2">
      <c r="C118" s="6">
        <v>3700</v>
      </c>
      <c r="E118" s="23">
        <v>89.555083863818197</v>
      </c>
      <c r="F118" s="23">
        <v>-366.39202363543802</v>
      </c>
      <c r="G118" s="23">
        <v>-21.591278349247698</v>
      </c>
      <c r="I118" s="23">
        <v>-68.565395979317003</v>
      </c>
      <c r="J118" s="23">
        <v>30.1484010393029</v>
      </c>
      <c r="P118" s="6">
        <v>1850</v>
      </c>
      <c r="Z118" s="6">
        <v>740</v>
      </c>
      <c r="AG118" s="6">
        <v>740</v>
      </c>
      <c r="AH118" s="23" t="e">
        <f t="shared" si="21"/>
        <v>#DIV/0!</v>
      </c>
      <c r="AI118" s="23" t="e">
        <f t="shared" si="22"/>
        <v>#DIV/0!</v>
      </c>
      <c r="AJ118" s="23" t="e">
        <f t="shared" si="23"/>
        <v>#DIV/0!</v>
      </c>
    </row>
    <row r="119" spans="3:36" x14ac:dyDescent="0.2">
      <c r="C119" s="6">
        <v>3800</v>
      </c>
      <c r="E119" s="23">
        <v>91.430083856138197</v>
      </c>
      <c r="F119" s="23">
        <v>-371.95452361265399</v>
      </c>
      <c r="G119" s="23">
        <v>-32.997528302527698</v>
      </c>
      <c r="I119" s="23">
        <v>-70.429885817106396</v>
      </c>
      <c r="J119" s="23">
        <v>29.210901043142901</v>
      </c>
      <c r="P119" s="6">
        <v>1900</v>
      </c>
      <c r="Z119" s="6">
        <v>760</v>
      </c>
      <c r="AG119" s="6">
        <v>760</v>
      </c>
      <c r="AH119" s="23" t="e">
        <f t="shared" si="21"/>
        <v>#DIV/0!</v>
      </c>
      <c r="AI119" s="23" t="e">
        <f t="shared" si="22"/>
        <v>#DIV/0!</v>
      </c>
      <c r="AJ119" s="23" t="e">
        <f t="shared" si="23"/>
        <v>#DIV/0!</v>
      </c>
    </row>
    <row r="120" spans="3:36" x14ac:dyDescent="0.2">
      <c r="C120" s="6">
        <v>3900</v>
      </c>
      <c r="E120" s="23">
        <v>93.867583846154204</v>
      </c>
      <c r="F120" s="23">
        <v>-361.64202365489399</v>
      </c>
      <c r="G120" s="23">
        <v>-37.450653284287696</v>
      </c>
      <c r="I120" s="23">
        <v>-70.106760872243399</v>
      </c>
      <c r="J120" s="23">
        <v>29.960901040070901</v>
      </c>
      <c r="P120" s="6">
        <v>1950</v>
      </c>
      <c r="Z120" s="6">
        <v>780</v>
      </c>
      <c r="AG120" s="6">
        <v>780</v>
      </c>
      <c r="AH120" s="23" t="e">
        <f t="shared" si="21"/>
        <v>#DIV/0!</v>
      </c>
      <c r="AI120" s="23" t="e">
        <f t="shared" si="22"/>
        <v>#DIV/0!</v>
      </c>
      <c r="AJ120" s="23" t="e">
        <f t="shared" si="23"/>
        <v>#DIV/0!</v>
      </c>
    </row>
    <row r="121" spans="3:36" x14ac:dyDescent="0.2">
      <c r="C121" s="6">
        <v>4000</v>
      </c>
      <c r="E121" s="23">
        <v>92.305083852554205</v>
      </c>
      <c r="F121" s="23">
        <v>-373.07952360804597</v>
      </c>
      <c r="G121" s="23">
        <v>-30.966278310847699</v>
      </c>
      <c r="I121" s="23">
        <v>-69.054698846925206</v>
      </c>
      <c r="J121" s="23">
        <v>29.335901042630901</v>
      </c>
      <c r="P121" s="6">
        <v>2000</v>
      </c>
      <c r="Z121" s="6">
        <v>800</v>
      </c>
      <c r="AG121" s="6">
        <v>800</v>
      </c>
      <c r="AH121" s="23" t="e">
        <f t="shared" si="21"/>
        <v>#DIV/0!</v>
      </c>
      <c r="AI121" s="23" t="e">
        <f t="shared" si="22"/>
        <v>#DIV/0!</v>
      </c>
      <c r="AJ121" s="23" t="e">
        <f t="shared" si="23"/>
        <v>#DIV/0!</v>
      </c>
    </row>
    <row r="122" spans="3:36" x14ac:dyDescent="0.2">
      <c r="C122" s="6">
        <v>4100</v>
      </c>
      <c r="E122" s="23">
        <v>96.555083835146206</v>
      </c>
      <c r="F122" s="23">
        <v>-371.57952361419001</v>
      </c>
      <c r="G122" s="23">
        <v>-35.653778291647697</v>
      </c>
      <c r="I122" s="23">
        <v>-68.314562862264907</v>
      </c>
      <c r="J122" s="23">
        <v>30.210901039046899</v>
      </c>
      <c r="P122" s="6">
        <v>2050</v>
      </c>
      <c r="Z122" s="6">
        <v>820</v>
      </c>
      <c r="AG122" s="6">
        <v>820</v>
      </c>
      <c r="AH122" s="23" t="e">
        <f t="shared" si="21"/>
        <v>#DIV/0!</v>
      </c>
      <c r="AI122" s="23" t="e">
        <f t="shared" si="22"/>
        <v>#DIV/0!</v>
      </c>
      <c r="AJ122" s="23" t="e">
        <f t="shared" si="23"/>
        <v>#DIV/0!</v>
      </c>
    </row>
    <row r="123" spans="3:36" x14ac:dyDescent="0.2">
      <c r="C123" s="6">
        <v>4200</v>
      </c>
      <c r="E123" s="23">
        <v>98.117583828746206</v>
      </c>
      <c r="F123" s="23">
        <v>-372.079523612142</v>
      </c>
      <c r="G123" s="23">
        <v>-38.388153280447703</v>
      </c>
      <c r="I123" s="23">
        <v>-70.6998286354481</v>
      </c>
      <c r="J123" s="23">
        <v>30.0234010398149</v>
      </c>
      <c r="P123" s="6">
        <v>2100</v>
      </c>
      <c r="Z123" s="6">
        <v>840</v>
      </c>
      <c r="AG123" s="6">
        <v>840</v>
      </c>
      <c r="AH123" s="23" t="e">
        <f t="shared" si="21"/>
        <v>#DIV/0!</v>
      </c>
      <c r="AI123" s="23" t="e">
        <f t="shared" si="22"/>
        <v>#DIV/0!</v>
      </c>
      <c r="AJ123" s="23" t="e">
        <f t="shared" si="23"/>
        <v>#DIV/0!</v>
      </c>
    </row>
    <row r="124" spans="3:36" x14ac:dyDescent="0.2">
      <c r="C124" s="6">
        <v>4300</v>
      </c>
      <c r="E124" s="23">
        <v>93.805083846410199</v>
      </c>
      <c r="F124" s="23">
        <v>-377.704523589102</v>
      </c>
      <c r="G124" s="23">
        <v>-30.731903311807699</v>
      </c>
      <c r="I124" s="23">
        <v>-68.189261095351299</v>
      </c>
      <c r="J124" s="23">
        <v>29.585901041606899</v>
      </c>
      <c r="P124" s="6">
        <v>2150</v>
      </c>
      <c r="Z124" s="6">
        <v>860</v>
      </c>
      <c r="AG124" s="6">
        <v>860</v>
      </c>
      <c r="AH124" s="23" t="e">
        <f t="shared" si="21"/>
        <v>#DIV/0!</v>
      </c>
      <c r="AI124" s="23" t="e">
        <f t="shared" si="22"/>
        <v>#DIV/0!</v>
      </c>
      <c r="AJ124" s="23" t="e">
        <f t="shared" si="23"/>
        <v>#DIV/0!</v>
      </c>
    </row>
    <row r="125" spans="3:36" x14ac:dyDescent="0.2">
      <c r="C125" s="6">
        <v>4400</v>
      </c>
      <c r="E125" s="23">
        <v>92.555083851530199</v>
      </c>
      <c r="F125" s="23">
        <v>-357.26702367281399</v>
      </c>
      <c r="G125" s="23">
        <v>-35.653778291647697</v>
      </c>
      <c r="I125" s="23">
        <v>-68.178808336626801</v>
      </c>
      <c r="J125" s="23">
        <v>29.335901042630901</v>
      </c>
      <c r="P125" s="6">
        <v>2200</v>
      </c>
      <c r="Z125" s="6">
        <v>880</v>
      </c>
      <c r="AG125" s="6">
        <v>880</v>
      </c>
      <c r="AH125" s="23" t="e">
        <f t="shared" si="21"/>
        <v>#DIV/0!</v>
      </c>
      <c r="AI125" s="23" t="e">
        <f t="shared" si="22"/>
        <v>#DIV/0!</v>
      </c>
      <c r="AJ125" s="23" t="e">
        <f t="shared" si="23"/>
        <v>#DIV/0!</v>
      </c>
    </row>
    <row r="126" spans="3:36" x14ac:dyDescent="0.2">
      <c r="C126" s="6">
        <v>4500</v>
      </c>
      <c r="E126" s="23">
        <v>88.117583869706195</v>
      </c>
      <c r="F126" s="23">
        <v>-371.64202361393399</v>
      </c>
      <c r="G126" s="23">
        <v>-41.200653268927702</v>
      </c>
      <c r="I126" s="23">
        <v>-68.688729742652797</v>
      </c>
      <c r="J126" s="23">
        <v>31.023401035718901</v>
      </c>
      <c r="P126" s="6">
        <v>2250</v>
      </c>
      <c r="Z126" s="6">
        <v>900</v>
      </c>
      <c r="AG126" s="6">
        <v>900</v>
      </c>
      <c r="AH126" s="23" t="e">
        <f t="shared" si="21"/>
        <v>#DIV/0!</v>
      </c>
      <c r="AI126" s="23" t="e">
        <f t="shared" si="22"/>
        <v>#DIV/0!</v>
      </c>
      <c r="AJ126" s="23" t="e">
        <f t="shared" si="23"/>
        <v>#DIV/0!</v>
      </c>
    </row>
    <row r="127" spans="3:36" x14ac:dyDescent="0.2">
      <c r="C127" s="6">
        <v>4600</v>
      </c>
      <c r="E127" s="23">
        <v>93.492583847690199</v>
      </c>
      <c r="F127" s="23">
        <v>-365.95452363723001</v>
      </c>
      <c r="G127" s="23">
        <v>-15.1069033758077</v>
      </c>
      <c r="I127" s="23">
        <v>-69.719599271491205</v>
      </c>
      <c r="J127" s="23">
        <v>32.398401030087001</v>
      </c>
      <c r="P127" s="6">
        <v>2300</v>
      </c>
      <c r="Z127" s="6">
        <v>920</v>
      </c>
      <c r="AG127" s="6">
        <v>920</v>
      </c>
      <c r="AH127" s="23" t="e">
        <f t="shared" si="21"/>
        <v>#DIV/0!</v>
      </c>
      <c r="AI127" s="23" t="e">
        <f t="shared" si="22"/>
        <v>#DIV/0!</v>
      </c>
      <c r="AJ127" s="23" t="e">
        <f t="shared" si="23"/>
        <v>#DIV/0!</v>
      </c>
    </row>
    <row r="128" spans="3:36" x14ac:dyDescent="0.2">
      <c r="C128" s="6">
        <v>4700</v>
      </c>
      <c r="E128" s="23">
        <v>86.492583876362204</v>
      </c>
      <c r="F128" s="23">
        <v>-369.70452362187001</v>
      </c>
      <c r="G128" s="23">
        <v>-34.872528294847697</v>
      </c>
      <c r="I128" s="23">
        <v>-65.126042781431593</v>
      </c>
      <c r="J128" s="23">
        <v>31.8359010323909</v>
      </c>
      <c r="P128" s="6">
        <v>2350</v>
      </c>
      <c r="Z128" s="6">
        <v>940</v>
      </c>
      <c r="AG128" s="6">
        <v>940</v>
      </c>
      <c r="AH128" s="23" t="e">
        <f t="shared" si="21"/>
        <v>#DIV/0!</v>
      </c>
      <c r="AI128" s="23" t="e">
        <f t="shared" si="22"/>
        <v>#DIV/0!</v>
      </c>
      <c r="AJ128" s="23" t="e">
        <f t="shared" si="23"/>
        <v>#DIV/0!</v>
      </c>
    </row>
    <row r="129" spans="3:36" x14ac:dyDescent="0.2">
      <c r="C129" s="6">
        <v>4800</v>
      </c>
      <c r="E129" s="23">
        <v>91.055083857674205</v>
      </c>
      <c r="F129" s="23">
        <v>-364.892023641582</v>
      </c>
      <c r="G129" s="23">
        <v>-35.185028293567697</v>
      </c>
      <c r="I129" s="23">
        <v>-68.865073445091397</v>
      </c>
      <c r="J129" s="23">
        <v>30.898401036230901</v>
      </c>
      <c r="P129" s="6">
        <v>2400</v>
      </c>
      <c r="Z129" s="6">
        <v>960</v>
      </c>
      <c r="AG129" s="6">
        <v>960</v>
      </c>
      <c r="AH129" s="23" t="e">
        <f t="shared" si="21"/>
        <v>#DIV/0!</v>
      </c>
      <c r="AI129" s="23" t="e">
        <f t="shared" si="22"/>
        <v>#DIV/0!</v>
      </c>
      <c r="AJ129" s="23" t="e">
        <f t="shared" si="23"/>
        <v>#DIV/0!</v>
      </c>
    </row>
    <row r="130" spans="3:36" x14ac:dyDescent="0.2">
      <c r="C130" s="6">
        <v>4900</v>
      </c>
      <c r="E130" s="23">
        <v>93.055083849482202</v>
      </c>
      <c r="F130" s="23">
        <v>-358.017023669742</v>
      </c>
      <c r="G130" s="23">
        <v>-34.560028296127697</v>
      </c>
      <c r="I130" s="23">
        <v>-67.292063296960805</v>
      </c>
      <c r="J130" s="23">
        <v>30.210901039046899</v>
      </c>
      <c r="P130" s="6">
        <v>2450</v>
      </c>
      <c r="Z130" s="6">
        <v>980</v>
      </c>
      <c r="AG130" s="6">
        <v>980</v>
      </c>
      <c r="AH130" s="23" t="e">
        <f t="shared" si="21"/>
        <v>#DIV/0!</v>
      </c>
      <c r="AI130" s="23" t="e">
        <f t="shared" si="22"/>
        <v>#DIV/0!</v>
      </c>
      <c r="AJ130" s="23" t="e">
        <f t="shared" si="23"/>
        <v>#DIV/0!</v>
      </c>
    </row>
    <row r="131" spans="3:36" x14ac:dyDescent="0.2">
      <c r="D131" s="77" t="s">
        <v>57</v>
      </c>
      <c r="H131" s="77" t="s">
        <v>58</v>
      </c>
      <c r="P131" s="6">
        <v>2500</v>
      </c>
      <c r="Z131" s="6">
        <v>1000</v>
      </c>
      <c r="AG131" s="6">
        <v>1000</v>
      </c>
      <c r="AH131" s="23" t="e">
        <f t="shared" si="21"/>
        <v>#DIV/0!</v>
      </c>
      <c r="AI131" s="23" t="e">
        <f t="shared" si="22"/>
        <v>#DIV/0!</v>
      </c>
      <c r="AJ131" s="23" t="e">
        <f t="shared" si="23"/>
        <v>#DIV/0!</v>
      </c>
    </row>
    <row r="132" spans="3:36" x14ac:dyDescent="0.2">
      <c r="P132" s="6">
        <v>2550</v>
      </c>
      <c r="Z132" s="6">
        <v>1020</v>
      </c>
      <c r="AG132" s="6">
        <v>1020</v>
      </c>
      <c r="AH132" s="23" t="e">
        <f t="shared" si="21"/>
        <v>#DIV/0!</v>
      </c>
      <c r="AI132" s="23" t="e">
        <f t="shared" si="22"/>
        <v>#DIV/0!</v>
      </c>
      <c r="AJ132" s="23" t="e">
        <f t="shared" si="23"/>
        <v>#DIV/0!</v>
      </c>
    </row>
    <row r="133" spans="3:36" x14ac:dyDescent="0.2">
      <c r="P133" s="6">
        <v>2600</v>
      </c>
      <c r="Z133" s="6">
        <v>1040</v>
      </c>
      <c r="AG133" s="6">
        <v>1040</v>
      </c>
      <c r="AH133" s="23" t="e">
        <f t="shared" si="21"/>
        <v>#DIV/0!</v>
      </c>
      <c r="AI133" s="23" t="e">
        <f t="shared" si="22"/>
        <v>#DIV/0!</v>
      </c>
      <c r="AJ133" s="23" t="e">
        <f t="shared" si="23"/>
        <v>#DIV/0!</v>
      </c>
    </row>
    <row r="134" spans="3:36" x14ac:dyDescent="0.2">
      <c r="P134" s="6">
        <v>2650</v>
      </c>
      <c r="Z134" s="6">
        <v>1060</v>
      </c>
      <c r="AG134" s="6">
        <v>1060</v>
      </c>
      <c r="AH134" s="23" t="e">
        <f t="shared" si="21"/>
        <v>#DIV/0!</v>
      </c>
      <c r="AI134" s="23" t="e">
        <f t="shared" si="22"/>
        <v>#DIV/0!</v>
      </c>
      <c r="AJ134" s="23" t="e">
        <f t="shared" si="23"/>
        <v>#DIV/0!</v>
      </c>
    </row>
    <row r="135" spans="3:36" x14ac:dyDescent="0.2">
      <c r="P135" s="6">
        <v>2700</v>
      </c>
      <c r="Z135" s="6">
        <v>1080</v>
      </c>
      <c r="AG135" s="6">
        <v>1080</v>
      </c>
      <c r="AH135" s="23" t="e">
        <f t="shared" si="21"/>
        <v>#DIV/0!</v>
      </c>
      <c r="AI135" s="23" t="e">
        <f t="shared" si="22"/>
        <v>#DIV/0!</v>
      </c>
      <c r="AJ135" s="23" t="e">
        <f t="shared" si="23"/>
        <v>#DIV/0!</v>
      </c>
    </row>
    <row r="136" spans="3:36" x14ac:dyDescent="0.2">
      <c r="P136" s="6">
        <v>2750</v>
      </c>
      <c r="Z136" s="6">
        <v>1100</v>
      </c>
      <c r="AG136" s="6">
        <v>1100</v>
      </c>
      <c r="AH136" s="23" t="e">
        <f t="shared" si="21"/>
        <v>#DIV/0!</v>
      </c>
      <c r="AI136" s="23" t="e">
        <f t="shared" si="22"/>
        <v>#DIV/0!</v>
      </c>
      <c r="AJ136" s="23" t="e">
        <f t="shared" si="23"/>
        <v>#DIV/0!</v>
      </c>
    </row>
    <row r="137" spans="3:36" x14ac:dyDescent="0.2">
      <c r="P137" s="6">
        <v>2800</v>
      </c>
      <c r="Z137" s="6">
        <v>1120</v>
      </c>
      <c r="AG137" s="6">
        <v>1120</v>
      </c>
      <c r="AH137" s="23" t="e">
        <f t="shared" si="21"/>
        <v>#DIV/0!</v>
      </c>
      <c r="AI137" s="23" t="e">
        <f t="shared" si="22"/>
        <v>#DIV/0!</v>
      </c>
      <c r="AJ137" s="23" t="e">
        <f t="shared" si="23"/>
        <v>#DIV/0!</v>
      </c>
    </row>
    <row r="138" spans="3:36" x14ac:dyDescent="0.2">
      <c r="D138" s="23" t="s">
        <v>33</v>
      </c>
      <c r="P138" s="6">
        <v>2850</v>
      </c>
      <c r="Z138" s="6">
        <v>1140</v>
      </c>
      <c r="AG138" s="6">
        <v>1140</v>
      </c>
      <c r="AH138" s="23" t="e">
        <f t="shared" si="21"/>
        <v>#DIV/0!</v>
      </c>
      <c r="AI138" s="23" t="e">
        <f t="shared" si="22"/>
        <v>#DIV/0!</v>
      </c>
      <c r="AJ138" s="23" t="e">
        <f t="shared" si="23"/>
        <v>#DIV/0!</v>
      </c>
    </row>
    <row r="139" spans="3:36" x14ac:dyDescent="0.2">
      <c r="P139" s="6">
        <v>2900</v>
      </c>
      <c r="Z139" s="6">
        <v>1160</v>
      </c>
      <c r="AG139" s="6">
        <v>1160</v>
      </c>
      <c r="AH139" s="23" t="e">
        <f t="shared" si="21"/>
        <v>#DIV/0!</v>
      </c>
      <c r="AI139" s="23" t="e">
        <f t="shared" si="22"/>
        <v>#DIV/0!</v>
      </c>
      <c r="AJ139" s="23" t="e">
        <f t="shared" si="23"/>
        <v>#DIV/0!</v>
      </c>
    </row>
    <row r="140" spans="3:36" x14ac:dyDescent="0.2">
      <c r="C140" s="23" t="s">
        <v>0</v>
      </c>
      <c r="D140" s="23">
        <v>37</v>
      </c>
      <c r="E140" s="23">
        <v>44</v>
      </c>
      <c r="F140" s="23">
        <v>7</v>
      </c>
      <c r="G140" s="23">
        <v>59</v>
      </c>
      <c r="H140" s="23">
        <v>67</v>
      </c>
      <c r="I140" s="23">
        <v>16</v>
      </c>
      <c r="J140" s="23">
        <v>31</v>
      </c>
      <c r="P140" s="6">
        <v>2950</v>
      </c>
      <c r="Z140" s="6">
        <v>1180</v>
      </c>
      <c r="AG140" s="6">
        <v>1180</v>
      </c>
      <c r="AH140" s="23" t="e">
        <f t="shared" si="21"/>
        <v>#DIV/0!</v>
      </c>
      <c r="AI140" s="23" t="e">
        <f t="shared" si="22"/>
        <v>#DIV/0!</v>
      </c>
      <c r="AJ140" s="23" t="e">
        <f t="shared" si="23"/>
        <v>#DIV/0!</v>
      </c>
    </row>
    <row r="141" spans="3:36" x14ac:dyDescent="0.2">
      <c r="C141" s="23" t="s">
        <v>6</v>
      </c>
      <c r="D141" s="77">
        <v>18.07</v>
      </c>
      <c r="E141" s="77"/>
      <c r="F141" s="77">
        <v>26.07</v>
      </c>
      <c r="G141" s="77"/>
      <c r="I141" s="23">
        <v>7.08</v>
      </c>
      <c r="P141" s="6">
        <v>3000</v>
      </c>
      <c r="Z141" s="6">
        <v>1200</v>
      </c>
      <c r="AG141" s="6">
        <v>1200</v>
      </c>
      <c r="AH141" s="23" t="e">
        <f t="shared" si="21"/>
        <v>#DIV/0!</v>
      </c>
      <c r="AI141" s="23" t="e">
        <f t="shared" si="22"/>
        <v>#DIV/0!</v>
      </c>
      <c r="AJ141" s="23" t="e">
        <f t="shared" si="23"/>
        <v>#DIV/0!</v>
      </c>
    </row>
    <row r="142" spans="3:36" x14ac:dyDescent="0.2">
      <c r="C142" s="77" t="s">
        <v>41</v>
      </c>
      <c r="D142" s="23">
        <v>-60</v>
      </c>
      <c r="E142" s="23">
        <v>50</v>
      </c>
      <c r="F142" s="23">
        <v>-60</v>
      </c>
      <c r="G142" s="23">
        <v>-60</v>
      </c>
      <c r="H142" s="23">
        <v>50</v>
      </c>
      <c r="I142" s="23">
        <v>-60</v>
      </c>
      <c r="J142" s="23">
        <v>50</v>
      </c>
      <c r="P142" s="6">
        <v>3050</v>
      </c>
      <c r="Z142" s="6">
        <v>1220</v>
      </c>
      <c r="AG142" s="6">
        <v>1220</v>
      </c>
      <c r="AH142" s="23" t="e">
        <f t="shared" si="21"/>
        <v>#DIV/0!</v>
      </c>
      <c r="AI142" s="23" t="e">
        <f t="shared" si="22"/>
        <v>#DIV/0!</v>
      </c>
      <c r="AJ142" s="23" t="e">
        <f t="shared" si="23"/>
        <v>#DIV/0!</v>
      </c>
    </row>
    <row r="143" spans="3:36" x14ac:dyDescent="0.2">
      <c r="C143" s="6">
        <v>0</v>
      </c>
      <c r="D143" s="23" t="e">
        <f>(D81/D$81)*100</f>
        <v>#DIV/0!</v>
      </c>
      <c r="E143" s="23">
        <f>(E81/E$81)*100</f>
        <v>100</v>
      </c>
      <c r="F143" s="23">
        <f>(F81/F$81)*100</f>
        <v>100</v>
      </c>
      <c r="G143" s="23">
        <f t="shared" ref="G143:J143" si="24">(G81/G$81)*100</f>
        <v>100</v>
      </c>
      <c r="H143" s="23" t="e">
        <f t="shared" si="24"/>
        <v>#DIV/0!</v>
      </c>
      <c r="I143" s="23">
        <f t="shared" si="24"/>
        <v>100</v>
      </c>
      <c r="J143" s="23">
        <f t="shared" si="24"/>
        <v>100</v>
      </c>
      <c r="P143" s="6">
        <v>3100</v>
      </c>
      <c r="Z143" s="6">
        <v>1240</v>
      </c>
      <c r="AG143" s="6">
        <v>1240</v>
      </c>
      <c r="AH143" s="23" t="e">
        <f t="shared" si="21"/>
        <v>#DIV/0!</v>
      </c>
      <c r="AI143" s="23" t="e">
        <f t="shared" si="22"/>
        <v>#DIV/0!</v>
      </c>
      <c r="AJ143" s="23" t="e">
        <f t="shared" si="23"/>
        <v>#DIV/0!</v>
      </c>
    </row>
    <row r="144" spans="3:36" x14ac:dyDescent="0.2">
      <c r="C144" s="6">
        <v>100</v>
      </c>
      <c r="D144" s="23" t="e">
        <f t="shared" ref="D144:J144" si="25">(D82/D$81)*100</f>
        <v>#DIV/0!</v>
      </c>
      <c r="E144" s="23">
        <f t="shared" si="25"/>
        <v>94.488277570652485</v>
      </c>
      <c r="F144" s="23">
        <f t="shared" si="25"/>
        <v>92.929864665353549</v>
      </c>
      <c r="G144" s="23">
        <f t="shared" si="25"/>
        <v>93.591904832832412</v>
      </c>
      <c r="H144" s="23" t="e">
        <f t="shared" si="25"/>
        <v>#DIV/0!</v>
      </c>
      <c r="I144" s="23">
        <f t="shared" si="25"/>
        <v>102.31275382086105</v>
      </c>
      <c r="J144" s="23">
        <f t="shared" si="25"/>
        <v>99.165579170527479</v>
      </c>
      <c r="P144" s="6">
        <v>3150</v>
      </c>
      <c r="Z144" s="6">
        <v>1260</v>
      </c>
      <c r="AG144" s="6">
        <v>1260</v>
      </c>
      <c r="AH144" s="23" t="e">
        <f t="shared" si="21"/>
        <v>#DIV/0!</v>
      </c>
      <c r="AI144" s="23" t="e">
        <f t="shared" si="22"/>
        <v>#DIV/0!</v>
      </c>
      <c r="AJ144" s="23" t="e">
        <f t="shared" si="23"/>
        <v>#DIV/0!</v>
      </c>
    </row>
    <row r="145" spans="3:36" x14ac:dyDescent="0.2">
      <c r="C145" s="6">
        <v>200</v>
      </c>
      <c r="D145" s="23" t="e">
        <f t="shared" ref="D145:J145" si="26">(D83/D$81)*100</f>
        <v>#DIV/0!</v>
      </c>
      <c r="E145" s="23">
        <f t="shared" si="26"/>
        <v>92.96093280107425</v>
      </c>
      <c r="F145" s="23">
        <f t="shared" si="26"/>
        <v>92.104049677495254</v>
      </c>
      <c r="G145" s="23">
        <f t="shared" si="26"/>
        <v>71.564077695693882</v>
      </c>
      <c r="H145" s="23" t="e">
        <f t="shared" si="26"/>
        <v>#DIV/0!</v>
      </c>
      <c r="I145" s="23">
        <f t="shared" si="26"/>
        <v>106.78829368935068</v>
      </c>
      <c r="J145" s="23">
        <f t="shared" si="26"/>
        <v>100.62581562210437</v>
      </c>
      <c r="P145" s="6">
        <v>3200</v>
      </c>
      <c r="Z145" s="6">
        <v>1280</v>
      </c>
      <c r="AG145" s="6">
        <v>1280</v>
      </c>
      <c r="AH145" s="23" t="e">
        <f t="shared" si="21"/>
        <v>#DIV/0!</v>
      </c>
      <c r="AI145" s="23" t="e">
        <f t="shared" si="22"/>
        <v>#DIV/0!</v>
      </c>
      <c r="AJ145" s="23" t="e">
        <f t="shared" si="23"/>
        <v>#DIV/0!</v>
      </c>
    </row>
    <row r="146" spans="3:36" x14ac:dyDescent="0.2">
      <c r="C146" s="6">
        <v>300</v>
      </c>
      <c r="D146" s="23" t="e">
        <f t="shared" ref="D146:J146" si="27">(D84/D$81)*100</f>
        <v>#DIV/0!</v>
      </c>
      <c r="E146" s="23">
        <f t="shared" si="27"/>
        <v>100.33203147164744</v>
      </c>
      <c r="F146" s="23">
        <f t="shared" si="27"/>
        <v>93.161672381243591</v>
      </c>
      <c r="G146" s="23">
        <f t="shared" si="27"/>
        <v>84.180015056055041</v>
      </c>
      <c r="H146" s="23" t="e">
        <f t="shared" si="27"/>
        <v>#DIV/0!</v>
      </c>
      <c r="I146" s="23">
        <f t="shared" si="27"/>
        <v>105.77252777563133</v>
      </c>
      <c r="J146" s="23">
        <f t="shared" si="27"/>
        <v>103.33768331789005</v>
      </c>
      <c r="P146" s="6">
        <v>3250</v>
      </c>
      <c r="Z146" s="6">
        <v>1300</v>
      </c>
      <c r="AG146" s="6">
        <v>1300</v>
      </c>
      <c r="AH146" s="23" t="e">
        <f t="shared" ref="AH146:AH209" si="28">100*(AA146/AA$81)</f>
        <v>#DIV/0!</v>
      </c>
      <c r="AI146" s="23" t="e">
        <f t="shared" ref="AI146:AI209" si="29">100*(AB146/AB$81)</f>
        <v>#DIV/0!</v>
      </c>
      <c r="AJ146" s="23" t="e">
        <f t="shared" ref="AJ146:AJ209" si="30">100*(AC146/AC$81)</f>
        <v>#DIV/0!</v>
      </c>
    </row>
    <row r="147" spans="3:36" x14ac:dyDescent="0.2">
      <c r="C147" s="6">
        <v>400</v>
      </c>
      <c r="D147" s="23" t="e">
        <f t="shared" ref="D147:J147" si="31">(D85/D$81)*100</f>
        <v>#DIV/0!</v>
      </c>
      <c r="E147" s="23">
        <f t="shared" si="31"/>
        <v>96.34765381187816</v>
      </c>
      <c r="F147" s="23">
        <f t="shared" si="31"/>
        <v>90.727691364398083</v>
      </c>
      <c r="G147" s="23">
        <f t="shared" si="31"/>
        <v>81.176220446445228</v>
      </c>
      <c r="H147" s="23" t="e">
        <f t="shared" si="31"/>
        <v>#DIV/0!</v>
      </c>
      <c r="I147" s="23">
        <f t="shared" si="31"/>
        <v>105.42296088336238</v>
      </c>
      <c r="J147" s="23">
        <f t="shared" si="31"/>
        <v>97.496737511582438</v>
      </c>
      <c r="P147" s="6">
        <v>3300</v>
      </c>
      <c r="Z147" s="6">
        <v>1320</v>
      </c>
      <c r="AG147" s="6">
        <v>1320</v>
      </c>
      <c r="AH147" s="23" t="e">
        <f t="shared" si="28"/>
        <v>#DIV/0!</v>
      </c>
      <c r="AI147" s="23" t="e">
        <f t="shared" si="29"/>
        <v>#DIV/0!</v>
      </c>
      <c r="AJ147" s="23" t="e">
        <f t="shared" si="30"/>
        <v>#DIV/0!</v>
      </c>
    </row>
    <row r="148" spans="3:36" x14ac:dyDescent="0.2">
      <c r="C148" s="6">
        <v>500</v>
      </c>
      <c r="D148" s="23" t="e">
        <f t="shared" ref="D148:J148" si="32">(D86/D$81)*100</f>
        <v>#DIV/0!</v>
      </c>
      <c r="E148" s="23">
        <f t="shared" si="32"/>
        <v>98.472655230421765</v>
      </c>
      <c r="F148" s="23">
        <f t="shared" si="32"/>
        <v>91.249258725150682</v>
      </c>
      <c r="G148" s="23">
        <f t="shared" si="32"/>
        <v>90.5881102232226</v>
      </c>
      <c r="H148" s="23" t="e">
        <f t="shared" si="32"/>
        <v>#DIV/0!</v>
      </c>
      <c r="I148" s="23">
        <f t="shared" si="32"/>
        <v>109.39960784963623</v>
      </c>
      <c r="J148" s="23">
        <f t="shared" si="32"/>
        <v>95.410685437901151</v>
      </c>
      <c r="P148" s="6">
        <v>3350</v>
      </c>
      <c r="Z148" s="6">
        <v>1340</v>
      </c>
      <c r="AG148" s="6">
        <v>1340</v>
      </c>
      <c r="AH148" s="23" t="e">
        <f t="shared" si="28"/>
        <v>#DIV/0!</v>
      </c>
      <c r="AI148" s="23" t="e">
        <f t="shared" si="29"/>
        <v>#DIV/0!</v>
      </c>
      <c r="AJ148" s="23" t="e">
        <f t="shared" si="30"/>
        <v>#DIV/0!</v>
      </c>
    </row>
    <row r="149" spans="3:36" x14ac:dyDescent="0.2">
      <c r="C149" s="6">
        <v>600</v>
      </c>
      <c r="D149" s="23" t="e">
        <f t="shared" ref="D149:J149" si="33">(D87/D$81)*100</f>
        <v>#DIV/0!</v>
      </c>
      <c r="E149" s="23">
        <f t="shared" si="33"/>
        <v>98.00781117011536</v>
      </c>
      <c r="F149" s="23">
        <f t="shared" si="33"/>
        <v>92.292393446655907</v>
      </c>
      <c r="G149" s="23">
        <f t="shared" si="33"/>
        <v>76.970907992991528</v>
      </c>
      <c r="H149" s="23" t="e">
        <f t="shared" si="33"/>
        <v>#DIV/0!</v>
      </c>
      <c r="I149" s="23">
        <f t="shared" si="33"/>
        <v>109.88171248866578</v>
      </c>
      <c r="J149" s="23">
        <f t="shared" si="33"/>
        <v>94.57626460842863</v>
      </c>
      <c r="P149" s="6">
        <v>3400</v>
      </c>
      <c r="Z149" s="6">
        <v>1360</v>
      </c>
      <c r="AG149" s="6">
        <v>1360</v>
      </c>
      <c r="AH149" s="23" t="e">
        <f t="shared" si="28"/>
        <v>#DIV/0!</v>
      </c>
      <c r="AI149" s="23" t="e">
        <f t="shared" si="29"/>
        <v>#DIV/0!</v>
      </c>
      <c r="AJ149" s="23" t="e">
        <f t="shared" si="30"/>
        <v>#DIV/0!</v>
      </c>
    </row>
    <row r="150" spans="3:36" x14ac:dyDescent="0.2">
      <c r="C150" s="6">
        <v>700</v>
      </c>
      <c r="D150" s="23" t="e">
        <f t="shared" ref="D150:J150" si="34">(D88/D$81)*100</f>
        <v>#DIV/0!</v>
      </c>
      <c r="E150" s="23">
        <f t="shared" si="34"/>
        <v>89.972649556247276</v>
      </c>
      <c r="F150" s="23">
        <f t="shared" si="34"/>
        <v>92.017121784036476</v>
      </c>
      <c r="G150" s="23">
        <f t="shared" si="34"/>
        <v>101.00126486986993</v>
      </c>
      <c r="H150" s="23" t="e">
        <f t="shared" si="34"/>
        <v>#DIV/0!</v>
      </c>
      <c r="I150" s="23">
        <f t="shared" si="34"/>
        <v>108.3669619922613</v>
      </c>
      <c r="J150" s="23">
        <f t="shared" si="34"/>
        <v>99.374184377895602</v>
      </c>
      <c r="P150" s="6">
        <v>3450</v>
      </c>
      <c r="Z150" s="6">
        <v>1380</v>
      </c>
      <c r="AG150" s="6">
        <v>1380</v>
      </c>
      <c r="AH150" s="23" t="e">
        <f t="shared" si="28"/>
        <v>#DIV/0!</v>
      </c>
      <c r="AI150" s="23" t="e">
        <f t="shared" si="29"/>
        <v>#DIV/0!</v>
      </c>
      <c r="AJ150" s="23" t="e">
        <f t="shared" si="30"/>
        <v>#DIV/0!</v>
      </c>
    </row>
    <row r="151" spans="3:36" x14ac:dyDescent="0.2">
      <c r="C151" s="6">
        <v>800</v>
      </c>
      <c r="D151" s="23" t="e">
        <f t="shared" ref="D151:J151" si="35">(D89/D$81)*100</f>
        <v>#DIV/0!</v>
      </c>
      <c r="E151" s="23">
        <f t="shared" si="35"/>
        <v>99.269530762375624</v>
      </c>
      <c r="F151" s="23">
        <f t="shared" si="35"/>
        <v>89.003621477465842</v>
      </c>
      <c r="G151" s="23">
        <f t="shared" si="35"/>
        <v>104.60581840140168</v>
      </c>
      <c r="H151" s="23" t="e">
        <f t="shared" si="35"/>
        <v>#DIV/0!</v>
      </c>
      <c r="I151" s="23">
        <f t="shared" si="35"/>
        <v>110.51305145717301</v>
      </c>
      <c r="J151" s="23">
        <f t="shared" si="35"/>
        <v>97.496737511582438</v>
      </c>
      <c r="P151" s="6">
        <v>3500</v>
      </c>
      <c r="Z151" s="6">
        <v>1400</v>
      </c>
      <c r="AG151" s="6">
        <v>1400</v>
      </c>
      <c r="AH151" s="23" t="e">
        <f t="shared" si="28"/>
        <v>#DIV/0!</v>
      </c>
      <c r="AI151" s="23" t="e">
        <f t="shared" si="29"/>
        <v>#DIV/0!</v>
      </c>
      <c r="AJ151" s="23" t="e">
        <f t="shared" si="30"/>
        <v>#DIV/0!</v>
      </c>
    </row>
    <row r="152" spans="3:36" x14ac:dyDescent="0.2">
      <c r="C152" s="6">
        <v>900</v>
      </c>
      <c r="D152" s="23" t="e">
        <f t="shared" ref="D152:J152" si="36">(D90/D$81)*100</f>
        <v>#DIV/0!</v>
      </c>
      <c r="E152" s="23">
        <f t="shared" si="36"/>
        <v>99.33593705670512</v>
      </c>
      <c r="F152" s="23">
        <f t="shared" si="36"/>
        <v>90.742179346641208</v>
      </c>
      <c r="G152" s="23">
        <f t="shared" si="36"/>
        <v>79.974702602601326</v>
      </c>
      <c r="H152" s="23" t="e">
        <f t="shared" si="36"/>
        <v>#DIV/0!</v>
      </c>
      <c r="I152" s="23">
        <f t="shared" si="36"/>
        <v>113.99062216029219</v>
      </c>
      <c r="J152" s="23">
        <f t="shared" si="36"/>
        <v>98.956973963159356</v>
      </c>
      <c r="P152" s="6">
        <v>3550</v>
      </c>
      <c r="Z152" s="6">
        <v>1420</v>
      </c>
      <c r="AG152" s="6">
        <v>1420</v>
      </c>
      <c r="AH152" s="23" t="e">
        <f t="shared" si="28"/>
        <v>#DIV/0!</v>
      </c>
      <c r="AI152" s="23" t="e">
        <f t="shared" si="29"/>
        <v>#DIV/0!</v>
      </c>
      <c r="AJ152" s="23" t="e">
        <f t="shared" si="30"/>
        <v>#DIV/0!</v>
      </c>
    </row>
    <row r="153" spans="3:36" x14ac:dyDescent="0.2">
      <c r="C153" s="6">
        <v>1000</v>
      </c>
      <c r="D153" s="23" t="e">
        <f t="shared" ref="D153:J153" si="37">(D91/D$81)*100</f>
        <v>#DIV/0!</v>
      </c>
      <c r="E153" s="23">
        <f t="shared" si="37"/>
        <v>99.933593705670518</v>
      </c>
      <c r="F153" s="23">
        <f t="shared" si="37"/>
        <v>90.452419701778638</v>
      </c>
      <c r="G153" s="23">
        <f t="shared" si="37"/>
        <v>98.998735130130072</v>
      </c>
      <c r="H153" s="23" t="e">
        <f t="shared" si="37"/>
        <v>#DIV/0!</v>
      </c>
      <c r="I153" s="23">
        <f t="shared" si="37"/>
        <v>113.4743909120741</v>
      </c>
      <c r="J153" s="23">
        <f t="shared" si="37"/>
        <v>103.1290781105216</v>
      </c>
      <c r="P153" s="6">
        <v>3600</v>
      </c>
      <c r="Z153" s="6">
        <v>1440</v>
      </c>
      <c r="AG153" s="6">
        <v>1440</v>
      </c>
      <c r="AH153" s="23" t="e">
        <f t="shared" si="28"/>
        <v>#DIV/0!</v>
      </c>
      <c r="AI153" s="23" t="e">
        <f t="shared" si="29"/>
        <v>#DIV/0!</v>
      </c>
      <c r="AJ153" s="23" t="e">
        <f t="shared" si="30"/>
        <v>#DIV/0!</v>
      </c>
    </row>
    <row r="154" spans="3:36" x14ac:dyDescent="0.2">
      <c r="C154" s="6">
        <v>1100</v>
      </c>
      <c r="D154" s="23" t="e">
        <f t="shared" ref="D154:J154" si="38">(D92/D$81)*100</f>
        <v>#DIV/0!</v>
      </c>
      <c r="E154" s="23">
        <f t="shared" si="38"/>
        <v>102.7890643618385</v>
      </c>
      <c r="F154" s="23">
        <f t="shared" si="38"/>
        <v>89.322357086814662</v>
      </c>
      <c r="G154" s="23">
        <f t="shared" si="38"/>
        <v>97.797217286286141</v>
      </c>
      <c r="H154" s="23" t="e">
        <f t="shared" si="38"/>
        <v>#DIV/0!</v>
      </c>
      <c r="I154" s="23">
        <f t="shared" si="38"/>
        <v>114.28936586065539</v>
      </c>
      <c r="J154" s="23">
        <f t="shared" si="38"/>
        <v>101.66884165894503</v>
      </c>
      <c r="P154" s="6">
        <v>3650</v>
      </c>
      <c r="Z154" s="6">
        <v>1460</v>
      </c>
      <c r="AG154" s="6">
        <v>1460</v>
      </c>
      <c r="AH154" s="23" t="e">
        <f t="shared" si="28"/>
        <v>#DIV/0!</v>
      </c>
      <c r="AI154" s="23" t="e">
        <f t="shared" si="29"/>
        <v>#DIV/0!</v>
      </c>
      <c r="AJ154" s="23" t="e">
        <f t="shared" si="30"/>
        <v>#DIV/0!</v>
      </c>
    </row>
    <row r="155" spans="3:36" x14ac:dyDescent="0.2">
      <c r="C155" s="6">
        <v>1200</v>
      </c>
      <c r="D155" s="23" t="e">
        <f t="shared" ref="D155:J155" si="39">(D93/D$81)*100</f>
        <v>#DIV/0!</v>
      </c>
      <c r="E155" s="23">
        <f t="shared" si="39"/>
        <v>98.67187411341024</v>
      </c>
      <c r="F155" s="23">
        <f t="shared" si="39"/>
        <v>89.148501299897134</v>
      </c>
      <c r="G155" s="23">
        <f t="shared" si="39"/>
        <v>87.384062639638827</v>
      </c>
      <c r="H155" s="23" t="e">
        <f t="shared" si="39"/>
        <v>#DIV/0!</v>
      </c>
      <c r="I155" s="23">
        <f t="shared" si="39"/>
        <v>115.60323371145267</v>
      </c>
      <c r="J155" s="23">
        <f t="shared" si="39"/>
        <v>100</v>
      </c>
      <c r="P155" s="6">
        <v>3700</v>
      </c>
      <c r="Z155" s="6">
        <v>1480</v>
      </c>
      <c r="AG155" s="6">
        <v>1480</v>
      </c>
      <c r="AH155" s="23" t="e">
        <f t="shared" si="28"/>
        <v>#DIV/0!</v>
      </c>
      <c r="AI155" s="23" t="e">
        <f t="shared" si="29"/>
        <v>#DIV/0!</v>
      </c>
      <c r="AJ155" s="23" t="e">
        <f t="shared" si="30"/>
        <v>#DIV/0!</v>
      </c>
    </row>
    <row r="156" spans="3:36" x14ac:dyDescent="0.2">
      <c r="C156" s="6">
        <v>1300</v>
      </c>
      <c r="D156" s="23" t="e">
        <f t="shared" ref="D156:J156" si="40">(D94/D$81)*100</f>
        <v>#DIV/0!</v>
      </c>
      <c r="E156" s="23">
        <f t="shared" si="40"/>
        <v>98.207030053103821</v>
      </c>
      <c r="F156" s="23">
        <f t="shared" si="40"/>
        <v>90.061244181214178</v>
      </c>
      <c r="G156" s="23">
        <f t="shared" si="40"/>
        <v>83.979762082081052</v>
      </c>
      <c r="H156" s="23" t="e">
        <f t="shared" si="40"/>
        <v>#DIV/0!</v>
      </c>
      <c r="I156" s="23">
        <f t="shared" si="40"/>
        <v>115.42005613372517</v>
      </c>
      <c r="J156" s="23">
        <f t="shared" si="40"/>
        <v>100.62581562210437</v>
      </c>
      <c r="P156" s="6">
        <v>3750</v>
      </c>
      <c r="Z156" s="6">
        <v>1500</v>
      </c>
      <c r="AG156" s="6">
        <v>1500</v>
      </c>
      <c r="AH156" s="23" t="e">
        <f t="shared" si="28"/>
        <v>#DIV/0!</v>
      </c>
      <c r="AI156" s="23" t="e">
        <f t="shared" si="29"/>
        <v>#DIV/0!</v>
      </c>
      <c r="AJ156" s="23" t="e">
        <f t="shared" si="30"/>
        <v>#DIV/0!</v>
      </c>
    </row>
    <row r="157" spans="3:36" x14ac:dyDescent="0.2">
      <c r="C157" s="6">
        <v>1400</v>
      </c>
      <c r="D157" s="23" t="e">
        <f t="shared" ref="D157:J157" si="41">(D95/D$81)*100</f>
        <v>#DIV/0!</v>
      </c>
      <c r="E157" s="23">
        <f t="shared" si="41"/>
        <v>99.33593705670512</v>
      </c>
      <c r="F157" s="23">
        <f t="shared" si="41"/>
        <v>89.264405157842148</v>
      </c>
      <c r="G157" s="23">
        <f t="shared" si="41"/>
        <v>86.382797769768899</v>
      </c>
      <c r="H157" s="23" t="e">
        <f t="shared" si="41"/>
        <v>#DIV/0!</v>
      </c>
      <c r="I157" s="23">
        <f t="shared" si="41"/>
        <v>114.57086289548594</v>
      </c>
      <c r="J157" s="23">
        <f t="shared" si="41"/>
        <v>105.0065249768351</v>
      </c>
      <c r="P157" s="6">
        <v>3800</v>
      </c>
      <c r="Z157" s="6">
        <v>1520</v>
      </c>
      <c r="AG157" s="6">
        <v>1520</v>
      </c>
      <c r="AH157" s="23" t="e">
        <f t="shared" si="28"/>
        <v>#DIV/0!</v>
      </c>
      <c r="AI157" s="23" t="e">
        <f t="shared" si="29"/>
        <v>#DIV/0!</v>
      </c>
      <c r="AJ157" s="23" t="e">
        <f t="shared" si="30"/>
        <v>#DIV/0!</v>
      </c>
    </row>
    <row r="158" spans="3:36" x14ac:dyDescent="0.2">
      <c r="C158" s="6">
        <v>1500</v>
      </c>
      <c r="D158" s="23" t="e">
        <f t="shared" ref="D158:J158" si="42">(D96/D$81)*100</f>
        <v>#DIV/0!</v>
      </c>
      <c r="E158" s="23">
        <f t="shared" si="42"/>
        <v>99.535155939693581</v>
      </c>
      <c r="F158" s="23">
        <f t="shared" si="42"/>
        <v>90.408955755049263</v>
      </c>
      <c r="G158" s="23">
        <f t="shared" si="42"/>
        <v>95.994940520520245</v>
      </c>
      <c r="H158" s="23" t="e">
        <f t="shared" si="42"/>
        <v>#DIV/0!</v>
      </c>
      <c r="I158" s="23">
        <f t="shared" si="42"/>
        <v>111.39276933648459</v>
      </c>
      <c r="J158" s="23">
        <f t="shared" si="42"/>
        <v>99.374184377895602</v>
      </c>
      <c r="P158" s="6">
        <v>3850</v>
      </c>
      <c r="Z158" s="6">
        <v>1540</v>
      </c>
      <c r="AG158" s="6">
        <v>1540</v>
      </c>
      <c r="AH158" s="23" t="e">
        <f t="shared" si="28"/>
        <v>#DIV/0!</v>
      </c>
      <c r="AI158" s="23" t="e">
        <f t="shared" si="29"/>
        <v>#DIV/0!</v>
      </c>
      <c r="AJ158" s="23" t="e">
        <f t="shared" si="30"/>
        <v>#DIV/0!</v>
      </c>
    </row>
    <row r="159" spans="3:36" x14ac:dyDescent="0.2">
      <c r="C159" s="6">
        <v>1600</v>
      </c>
      <c r="D159" s="23" t="e">
        <f t="shared" ref="D159:J159" si="43">(D97/D$81)*100</f>
        <v>#DIV/0!</v>
      </c>
      <c r="E159" s="23">
        <f t="shared" si="43"/>
        <v>107.43750496490246</v>
      </c>
      <c r="F159" s="23">
        <f t="shared" si="43"/>
        <v>89.626604713920344</v>
      </c>
      <c r="G159" s="23">
        <f t="shared" si="43"/>
        <v>83.979762082081052</v>
      </c>
      <c r="H159" s="23" t="e">
        <f t="shared" si="43"/>
        <v>#DIV/0!</v>
      </c>
      <c r="I159" s="23">
        <f t="shared" si="43"/>
        <v>111.87524069739139</v>
      </c>
      <c r="J159" s="23">
        <f t="shared" si="43"/>
        <v>101.25163124420877</v>
      </c>
      <c r="P159" s="6">
        <v>3900</v>
      </c>
      <c r="Z159" s="6">
        <v>1560</v>
      </c>
      <c r="AG159" s="6">
        <v>1560</v>
      </c>
      <c r="AH159" s="23" t="e">
        <f t="shared" si="28"/>
        <v>#DIV/0!</v>
      </c>
      <c r="AI159" s="23" t="e">
        <f t="shared" si="29"/>
        <v>#DIV/0!</v>
      </c>
      <c r="AJ159" s="23" t="e">
        <f t="shared" si="30"/>
        <v>#DIV/0!</v>
      </c>
    </row>
    <row r="160" spans="3:36" x14ac:dyDescent="0.2">
      <c r="C160" s="6">
        <v>1700</v>
      </c>
      <c r="D160" s="23" t="e">
        <f t="shared" ref="D160:J160" si="44">(D98/D$81)*100</f>
        <v>#DIV/0!</v>
      </c>
      <c r="E160" s="23">
        <f t="shared" si="44"/>
        <v>99.933593705670518</v>
      </c>
      <c r="F160" s="23">
        <f t="shared" si="44"/>
        <v>89.278893140085273</v>
      </c>
      <c r="G160" s="23">
        <f t="shared" si="44"/>
        <v>81.576726394393205</v>
      </c>
      <c r="H160" s="23" t="e">
        <f t="shared" si="44"/>
        <v>#DIV/0!</v>
      </c>
      <c r="I160" s="23">
        <f t="shared" si="44"/>
        <v>110.3601234791095</v>
      </c>
      <c r="J160" s="23">
        <f t="shared" si="44"/>
        <v>102.08605207368129</v>
      </c>
      <c r="P160" s="6">
        <v>3950</v>
      </c>
      <c r="Z160" s="6">
        <v>1580</v>
      </c>
      <c r="AG160" s="6">
        <v>1580</v>
      </c>
      <c r="AH160" s="23" t="e">
        <f t="shared" si="28"/>
        <v>#DIV/0!</v>
      </c>
      <c r="AI160" s="23" t="e">
        <f t="shared" si="29"/>
        <v>#DIV/0!</v>
      </c>
      <c r="AJ160" s="23" t="e">
        <f t="shared" si="30"/>
        <v>#DIV/0!</v>
      </c>
    </row>
    <row r="161" spans="3:36" x14ac:dyDescent="0.2">
      <c r="C161" s="6">
        <v>1800</v>
      </c>
      <c r="D161" s="23" t="e">
        <f t="shared" ref="D161:J161" si="45">(D99/D$81)*100</f>
        <v>#DIV/0!</v>
      </c>
      <c r="E161" s="23">
        <f t="shared" si="45"/>
        <v>102.45703289019106</v>
      </c>
      <c r="F161" s="23">
        <f t="shared" si="45"/>
        <v>87.105695803616072</v>
      </c>
      <c r="G161" s="23">
        <f t="shared" si="45"/>
        <v>66.557753346344214</v>
      </c>
      <c r="H161" s="23" t="e">
        <f t="shared" si="45"/>
        <v>#DIV/0!</v>
      </c>
      <c r="I161" s="23">
        <f t="shared" si="45"/>
        <v>111.34185446410967</v>
      </c>
      <c r="J161" s="23">
        <f t="shared" si="45"/>
        <v>97.079527096845851</v>
      </c>
      <c r="P161" s="6">
        <v>4000</v>
      </c>
      <c r="Z161" s="6">
        <v>1600</v>
      </c>
      <c r="AG161" s="6">
        <v>1600</v>
      </c>
      <c r="AH161" s="23" t="e">
        <f t="shared" si="28"/>
        <v>#DIV/0!</v>
      </c>
      <c r="AI161" s="23" t="e">
        <f t="shared" si="29"/>
        <v>#DIV/0!</v>
      </c>
      <c r="AJ161" s="23" t="e">
        <f t="shared" si="30"/>
        <v>#DIV/0!</v>
      </c>
    </row>
    <row r="162" spans="3:36" x14ac:dyDescent="0.2">
      <c r="C162" s="6">
        <v>1900</v>
      </c>
      <c r="D162" s="23" t="e">
        <f t="shared" ref="D162:J162" si="46">(D100/D$81)*100</f>
        <v>#DIV/0!</v>
      </c>
      <c r="E162" s="23">
        <f t="shared" si="46"/>
        <v>100.46484406030642</v>
      </c>
      <c r="F162" s="23">
        <f t="shared" si="46"/>
        <v>89.409284980273426</v>
      </c>
      <c r="G162" s="23">
        <f t="shared" si="46"/>
        <v>83.178750186185098</v>
      </c>
      <c r="H162" s="23" t="e">
        <f t="shared" si="46"/>
        <v>#DIV/0!</v>
      </c>
      <c r="I162" s="23">
        <f t="shared" si="46"/>
        <v>108.99543243640682</v>
      </c>
      <c r="J162" s="23">
        <f t="shared" si="46"/>
        <v>99.58278958526374</v>
      </c>
      <c r="P162" s="6">
        <v>4050</v>
      </c>
      <c r="Z162" s="6">
        <v>1620</v>
      </c>
      <c r="AG162" s="6">
        <v>1620</v>
      </c>
      <c r="AH162" s="23" t="e">
        <f t="shared" si="28"/>
        <v>#DIV/0!</v>
      </c>
      <c r="AI162" s="23" t="e">
        <f t="shared" si="29"/>
        <v>#DIV/0!</v>
      </c>
      <c r="AJ162" s="23" t="e">
        <f t="shared" si="30"/>
        <v>#DIV/0!</v>
      </c>
    </row>
    <row r="163" spans="3:36" x14ac:dyDescent="0.2">
      <c r="C163" s="6">
        <v>2000</v>
      </c>
      <c r="D163" s="23" t="e">
        <f t="shared" ref="D163:J163" si="47">(D101/D$81)*100</f>
        <v>#DIV/0!</v>
      </c>
      <c r="E163" s="23">
        <f t="shared" si="47"/>
        <v>94.421871276323003</v>
      </c>
      <c r="F163" s="23">
        <f t="shared" si="47"/>
        <v>87.323015537263004</v>
      </c>
      <c r="G163" s="23">
        <f t="shared" si="47"/>
        <v>78.973437732731384</v>
      </c>
      <c r="H163" s="23" t="e">
        <f t="shared" si="47"/>
        <v>#DIV/0!</v>
      </c>
      <c r="I163" s="23">
        <f t="shared" si="47"/>
        <v>111.80689579854479</v>
      </c>
      <c r="J163" s="23">
        <f t="shared" si="47"/>
        <v>98.748368755791219</v>
      </c>
      <c r="P163" s="6">
        <v>4100</v>
      </c>
      <c r="Z163" s="6">
        <v>1640</v>
      </c>
      <c r="AG163" s="6">
        <v>1640</v>
      </c>
      <c r="AH163" s="23" t="e">
        <f t="shared" si="28"/>
        <v>#DIV/0!</v>
      </c>
      <c r="AI163" s="23" t="e">
        <f t="shared" si="29"/>
        <v>#DIV/0!</v>
      </c>
      <c r="AJ163" s="23" t="e">
        <f t="shared" si="30"/>
        <v>#DIV/0!</v>
      </c>
    </row>
    <row r="164" spans="3:36" x14ac:dyDescent="0.2">
      <c r="C164" s="6">
        <v>2100</v>
      </c>
      <c r="D164" s="23" t="e">
        <f t="shared" ref="D164:J164" si="48">(D102/D$81)*100</f>
        <v>#DIV/0!</v>
      </c>
      <c r="E164" s="23">
        <f t="shared" si="48"/>
        <v>98.273436347433289</v>
      </c>
      <c r="F164" s="23">
        <f t="shared" si="48"/>
        <v>87.670727111098074</v>
      </c>
      <c r="G164" s="23">
        <f t="shared" si="48"/>
        <v>72.365089591589822</v>
      </c>
      <c r="H164" s="23" t="e">
        <f t="shared" si="48"/>
        <v>#DIV/0!</v>
      </c>
      <c r="I164" s="23">
        <f t="shared" si="48"/>
        <v>112.62214578853431</v>
      </c>
      <c r="J164" s="23">
        <f t="shared" si="48"/>
        <v>102.2946572810491</v>
      </c>
      <c r="P164" s="6">
        <v>4150</v>
      </c>
      <c r="Z164" s="6">
        <v>1660</v>
      </c>
      <c r="AG164" s="6">
        <v>1660</v>
      </c>
      <c r="AH164" s="23" t="e">
        <f t="shared" si="28"/>
        <v>#DIV/0!</v>
      </c>
      <c r="AI164" s="23" t="e">
        <f t="shared" si="29"/>
        <v>#DIV/0!</v>
      </c>
      <c r="AJ164" s="23" t="e">
        <f t="shared" si="30"/>
        <v>#DIV/0!</v>
      </c>
    </row>
    <row r="165" spans="3:36" x14ac:dyDescent="0.2">
      <c r="C165" s="6">
        <v>2200</v>
      </c>
      <c r="D165" s="23" t="e">
        <f t="shared" ref="D165:J165" si="49">(D103/D$81)*100</f>
        <v>#DIV/0!</v>
      </c>
      <c r="E165" s="23">
        <f t="shared" si="49"/>
        <v>95.617184574253784</v>
      </c>
      <c r="F165" s="23">
        <f t="shared" si="49"/>
        <v>87.859070880258727</v>
      </c>
      <c r="G165" s="23">
        <f t="shared" si="49"/>
        <v>89.586845353352672</v>
      </c>
      <c r="H165" s="23" t="e">
        <f t="shared" si="49"/>
        <v>#DIV/0!</v>
      </c>
      <c r="I165" s="23">
        <f t="shared" si="49"/>
        <v>112.60480744253201</v>
      </c>
      <c r="J165" s="23">
        <f t="shared" si="49"/>
        <v>95.619290645269274</v>
      </c>
      <c r="P165" s="6">
        <v>4200</v>
      </c>
      <c r="Z165" s="6">
        <v>1680</v>
      </c>
      <c r="AG165" s="6">
        <v>1680</v>
      </c>
      <c r="AH165" s="23" t="e">
        <f t="shared" si="28"/>
        <v>#DIV/0!</v>
      </c>
      <c r="AI165" s="23" t="e">
        <f t="shared" si="29"/>
        <v>#DIV/0!</v>
      </c>
      <c r="AJ165" s="23" t="e">
        <f t="shared" si="30"/>
        <v>#DIV/0!</v>
      </c>
    </row>
    <row r="166" spans="3:36" x14ac:dyDescent="0.2">
      <c r="C166" s="6">
        <v>2300</v>
      </c>
      <c r="D166" s="23" t="e">
        <f t="shared" ref="D166:J166" si="50">(D104/D$81)*100</f>
        <v>#DIV/0!</v>
      </c>
      <c r="E166" s="23">
        <f t="shared" si="50"/>
        <v>100.5312503546359</v>
      </c>
      <c r="F166" s="23">
        <f t="shared" si="50"/>
        <v>87.366479483992393</v>
      </c>
      <c r="G166" s="23">
        <f t="shared" si="50"/>
        <v>86.583050743742874</v>
      </c>
      <c r="H166" s="23" t="e">
        <f t="shared" si="50"/>
        <v>#DIV/0!</v>
      </c>
      <c r="I166" s="23">
        <f t="shared" si="50"/>
        <v>108.26153027939512</v>
      </c>
      <c r="J166" s="23">
        <f t="shared" si="50"/>
        <v>101.46023645157692</v>
      </c>
      <c r="P166" s="6">
        <v>4250</v>
      </c>
      <c r="Z166" s="6">
        <v>1700</v>
      </c>
      <c r="AG166" s="6">
        <v>1700</v>
      </c>
      <c r="AH166" s="23" t="e">
        <f t="shared" si="28"/>
        <v>#DIV/0!</v>
      </c>
      <c r="AI166" s="23" t="e">
        <f t="shared" si="29"/>
        <v>#DIV/0!</v>
      </c>
      <c r="AJ166" s="23" t="e">
        <f t="shared" si="30"/>
        <v>#DIV/0!</v>
      </c>
    </row>
    <row r="167" spans="3:36" x14ac:dyDescent="0.2">
      <c r="C167" s="6">
        <v>2400</v>
      </c>
      <c r="D167" s="23" t="e">
        <f t="shared" ref="D167:J167" si="51">(D105/D$81)*100</f>
        <v>#DIV/0!</v>
      </c>
      <c r="E167" s="23">
        <f t="shared" si="51"/>
        <v>98.406248936092283</v>
      </c>
      <c r="F167" s="23">
        <f t="shared" si="51"/>
        <v>87.2215996615611</v>
      </c>
      <c r="G167" s="23">
        <f t="shared" si="51"/>
        <v>83.379003160159087</v>
      </c>
      <c r="H167" s="23" t="e">
        <f t="shared" si="51"/>
        <v>#DIV/0!</v>
      </c>
      <c r="I167" s="23">
        <f t="shared" si="51"/>
        <v>112.23790220426073</v>
      </c>
      <c r="J167" s="23">
        <f t="shared" si="51"/>
        <v>100.41721041473626</v>
      </c>
      <c r="P167" s="6">
        <v>4300</v>
      </c>
      <c r="Z167" s="6">
        <v>1720</v>
      </c>
      <c r="AG167" s="6">
        <v>1720</v>
      </c>
      <c r="AH167" s="23" t="e">
        <f t="shared" si="28"/>
        <v>#DIV/0!</v>
      </c>
      <c r="AI167" s="23" t="e">
        <f t="shared" si="29"/>
        <v>#DIV/0!</v>
      </c>
      <c r="AJ167" s="23" t="e">
        <f t="shared" si="30"/>
        <v>#DIV/0!</v>
      </c>
    </row>
    <row r="168" spans="3:36" x14ac:dyDescent="0.2">
      <c r="C168" s="6">
        <v>2500</v>
      </c>
      <c r="D168" s="23" t="e">
        <f t="shared" ref="D168:J168" si="52">(D106/D$81)*100</f>
        <v>#DIV/0!</v>
      </c>
      <c r="E168" s="23">
        <f t="shared" si="52"/>
        <v>96.082028634560203</v>
      </c>
      <c r="F168" s="23">
        <f t="shared" si="52"/>
        <v>89.829436465324136</v>
      </c>
      <c r="G168" s="23">
        <f t="shared" si="52"/>
        <v>82.978497212211124</v>
      </c>
      <c r="H168" s="23" t="e">
        <f t="shared" si="52"/>
        <v>#DIV/0!</v>
      </c>
      <c r="I168" s="23">
        <f t="shared" si="52"/>
        <v>111.5554650024402</v>
      </c>
      <c r="J168" s="23">
        <f t="shared" si="52"/>
        <v>100.41721041473626</v>
      </c>
      <c r="P168" s="6">
        <v>4350</v>
      </c>
      <c r="Z168" s="6">
        <v>1740</v>
      </c>
      <c r="AG168" s="6">
        <v>1740</v>
      </c>
      <c r="AH168" s="23" t="e">
        <f t="shared" si="28"/>
        <v>#DIV/0!</v>
      </c>
      <c r="AI168" s="23" t="e">
        <f t="shared" si="29"/>
        <v>#DIV/0!</v>
      </c>
      <c r="AJ168" s="23" t="e">
        <f t="shared" si="30"/>
        <v>#DIV/0!</v>
      </c>
    </row>
    <row r="169" spans="3:36" x14ac:dyDescent="0.2">
      <c r="C169" s="6">
        <v>2600</v>
      </c>
      <c r="D169" s="23" t="e">
        <f t="shared" ref="D169:J169" si="53">(D107/D$81)*100</f>
        <v>#DIV/0!</v>
      </c>
      <c r="E169" s="23">
        <f t="shared" si="53"/>
        <v>91.699213208813973</v>
      </c>
      <c r="F169" s="23">
        <f t="shared" si="53"/>
        <v>88.916693584007078</v>
      </c>
      <c r="G169" s="23">
        <f t="shared" si="53"/>
        <v>86.98355669169085</v>
      </c>
      <c r="H169" s="23" t="e">
        <f t="shared" si="53"/>
        <v>#DIV/0!</v>
      </c>
      <c r="I169" s="23">
        <f t="shared" si="53"/>
        <v>111.03950879562996</v>
      </c>
      <c r="J169" s="23">
        <f t="shared" si="53"/>
        <v>101.66884165894503</v>
      </c>
      <c r="P169" s="6">
        <v>4400</v>
      </c>
      <c r="Z169" s="6">
        <v>1760</v>
      </c>
      <c r="AG169" s="6">
        <v>1760</v>
      </c>
      <c r="AH169" s="23" t="e">
        <f t="shared" si="28"/>
        <v>#DIV/0!</v>
      </c>
      <c r="AI169" s="23" t="e">
        <f t="shared" si="29"/>
        <v>#DIV/0!</v>
      </c>
      <c r="AJ169" s="23" t="e">
        <f t="shared" si="30"/>
        <v>#DIV/0!</v>
      </c>
    </row>
    <row r="170" spans="3:36" x14ac:dyDescent="0.2">
      <c r="C170" s="6">
        <v>2700</v>
      </c>
      <c r="D170" s="23" t="e">
        <f t="shared" ref="D170:J170" si="54">(D108/D$81)*100</f>
        <v>#DIV/0!</v>
      </c>
      <c r="E170" s="23">
        <f t="shared" si="54"/>
        <v>97.808592287126885</v>
      </c>
      <c r="F170" s="23">
        <f t="shared" si="54"/>
        <v>89.568652784947844</v>
      </c>
      <c r="G170" s="23">
        <f t="shared" si="54"/>
        <v>81.776979368367194</v>
      </c>
      <c r="H170" s="23" t="e">
        <f t="shared" si="54"/>
        <v>#DIV/0!</v>
      </c>
      <c r="I170" s="23">
        <f t="shared" si="54"/>
        <v>113.85106383823744</v>
      </c>
      <c r="J170" s="23">
        <f t="shared" si="54"/>
        <v>96.453711474741795</v>
      </c>
      <c r="P170" s="6">
        <v>4450</v>
      </c>
      <c r="Z170" s="6">
        <v>1780</v>
      </c>
      <c r="AG170" s="6">
        <v>1780</v>
      </c>
      <c r="AH170" s="23" t="e">
        <f t="shared" si="28"/>
        <v>#DIV/0!</v>
      </c>
      <c r="AI170" s="23" t="e">
        <f t="shared" si="29"/>
        <v>#DIV/0!</v>
      </c>
      <c r="AJ170" s="23" t="e">
        <f t="shared" si="30"/>
        <v>#DIV/0!</v>
      </c>
    </row>
    <row r="171" spans="3:36" x14ac:dyDescent="0.2">
      <c r="C171" s="6">
        <v>2800</v>
      </c>
      <c r="D171" s="23" t="e">
        <f t="shared" ref="D171:J171" si="55">(D109/D$81)*100</f>
        <v>#DIV/0!</v>
      </c>
      <c r="E171" s="23">
        <f t="shared" si="55"/>
        <v>101.32812588658977</v>
      </c>
      <c r="F171" s="23">
        <f t="shared" si="55"/>
        <v>88.960157530736467</v>
      </c>
      <c r="G171" s="23">
        <f t="shared" si="55"/>
        <v>94.392916728728366</v>
      </c>
      <c r="H171" s="23" t="e">
        <f t="shared" si="55"/>
        <v>#DIV/0!</v>
      </c>
      <c r="I171" s="23">
        <f t="shared" si="55"/>
        <v>115.49789367905599</v>
      </c>
      <c r="J171" s="23">
        <f t="shared" si="55"/>
        <v>102.92047290315381</v>
      </c>
      <c r="P171" s="6">
        <v>4500</v>
      </c>
      <c r="Z171" s="6">
        <v>1800</v>
      </c>
      <c r="AG171" s="6">
        <v>1800</v>
      </c>
      <c r="AH171" s="23" t="e">
        <f t="shared" si="28"/>
        <v>#DIV/0!</v>
      </c>
      <c r="AI171" s="23" t="e">
        <f t="shared" si="29"/>
        <v>#DIV/0!</v>
      </c>
      <c r="AJ171" s="23" t="e">
        <f t="shared" si="30"/>
        <v>#DIV/0!</v>
      </c>
    </row>
    <row r="172" spans="3:36" x14ac:dyDescent="0.2">
      <c r="C172" s="6">
        <v>2900</v>
      </c>
      <c r="D172" s="23" t="e">
        <f t="shared" ref="D172:J172" si="56">(D110/D$81)*100</f>
        <v>#DIV/0!</v>
      </c>
      <c r="E172" s="23">
        <f t="shared" si="56"/>
        <v>93.492183155710151</v>
      </c>
      <c r="F172" s="23">
        <f t="shared" si="56"/>
        <v>88.366150258768201</v>
      </c>
      <c r="G172" s="23">
        <f t="shared" si="56"/>
        <v>71.564077695693882</v>
      </c>
      <c r="H172" s="23" t="e">
        <f t="shared" si="56"/>
        <v>#DIV/0!</v>
      </c>
      <c r="I172" s="23">
        <f t="shared" si="56"/>
        <v>109.99016635553799</v>
      </c>
      <c r="J172" s="23">
        <f t="shared" si="56"/>
        <v>105.21513018420323</v>
      </c>
      <c r="P172" s="6">
        <v>4550</v>
      </c>
      <c r="Z172" s="6">
        <v>1820</v>
      </c>
      <c r="AG172" s="6">
        <v>1820</v>
      </c>
      <c r="AH172" s="23" t="e">
        <f t="shared" si="28"/>
        <v>#DIV/0!</v>
      </c>
      <c r="AI172" s="23" t="e">
        <f t="shared" si="29"/>
        <v>#DIV/0!</v>
      </c>
      <c r="AJ172" s="23" t="e">
        <f t="shared" si="30"/>
        <v>#DIV/0!</v>
      </c>
    </row>
    <row r="173" spans="3:36" x14ac:dyDescent="0.2">
      <c r="C173" s="6">
        <v>3000</v>
      </c>
      <c r="D173" s="23" t="e">
        <f t="shared" ref="D173:J173" si="57">(D111/D$81)*100</f>
        <v>#DIV/0!</v>
      </c>
      <c r="E173" s="23">
        <f t="shared" si="57"/>
        <v>104.44922172007571</v>
      </c>
      <c r="F173" s="23">
        <f t="shared" si="57"/>
        <v>87.438919395208032</v>
      </c>
      <c r="G173" s="23">
        <f t="shared" si="57"/>
        <v>50.737768402399261</v>
      </c>
      <c r="H173" s="23" t="e">
        <f t="shared" si="57"/>
        <v>#DIV/0!</v>
      </c>
      <c r="I173" s="23">
        <f t="shared" si="57"/>
        <v>115.63024806487789</v>
      </c>
      <c r="J173" s="23">
        <f t="shared" si="57"/>
        <v>102.50326248841755</v>
      </c>
      <c r="P173" s="6">
        <v>4600</v>
      </c>
      <c r="Z173" s="6">
        <v>1840</v>
      </c>
      <c r="AG173" s="6">
        <v>1840</v>
      </c>
      <c r="AH173" s="23" t="e">
        <f t="shared" si="28"/>
        <v>#DIV/0!</v>
      </c>
      <c r="AI173" s="23" t="e">
        <f t="shared" si="29"/>
        <v>#DIV/0!</v>
      </c>
      <c r="AJ173" s="23" t="e">
        <f t="shared" si="30"/>
        <v>#DIV/0!</v>
      </c>
    </row>
    <row r="174" spans="3:36" x14ac:dyDescent="0.2">
      <c r="C174" s="6">
        <v>3100</v>
      </c>
      <c r="D174" s="23" t="e">
        <f t="shared" ref="D174:J174" si="58">(D112/D$81)*100</f>
        <v>#DIV/0!</v>
      </c>
      <c r="E174" s="23">
        <f t="shared" si="58"/>
        <v>101.52734476957824</v>
      </c>
      <c r="F174" s="23">
        <f t="shared" si="58"/>
        <v>86.569640460620349</v>
      </c>
      <c r="G174" s="23">
        <f t="shared" si="58"/>
        <v>106.80860111511554</v>
      </c>
      <c r="H174" s="23" t="e">
        <f t="shared" si="58"/>
        <v>#DIV/0!</v>
      </c>
      <c r="I174" s="23">
        <f t="shared" si="58"/>
        <v>112.61845213994863</v>
      </c>
      <c r="J174" s="23">
        <f t="shared" si="58"/>
        <v>100.20860520736812</v>
      </c>
      <c r="P174" s="6">
        <v>4650</v>
      </c>
      <c r="Z174" s="6">
        <v>1860</v>
      </c>
      <c r="AG174" s="6">
        <v>1860</v>
      </c>
      <c r="AH174" s="23" t="e">
        <f t="shared" si="28"/>
        <v>#DIV/0!</v>
      </c>
      <c r="AI174" s="23" t="e">
        <f t="shared" si="29"/>
        <v>#DIV/0!</v>
      </c>
      <c r="AJ174" s="23" t="e">
        <f t="shared" si="30"/>
        <v>#DIV/0!</v>
      </c>
    </row>
    <row r="175" spans="3:36" x14ac:dyDescent="0.2">
      <c r="C175" s="6">
        <v>3200</v>
      </c>
      <c r="D175" s="23" t="e">
        <f t="shared" ref="D175:J175" si="59">(D113/D$81)*100</f>
        <v>#DIV/0!</v>
      </c>
      <c r="E175" s="23">
        <f t="shared" si="59"/>
        <v>109.89453785509353</v>
      </c>
      <c r="F175" s="23">
        <f t="shared" si="59"/>
        <v>88.916693584007078</v>
      </c>
      <c r="G175" s="23">
        <f t="shared" si="59"/>
        <v>96.395446468468236</v>
      </c>
      <c r="H175" s="23" t="e">
        <f t="shared" si="59"/>
        <v>#DIV/0!</v>
      </c>
      <c r="I175" s="23">
        <f t="shared" si="59"/>
        <v>114.43194633671632</v>
      </c>
      <c r="J175" s="23">
        <f t="shared" si="59"/>
        <v>98.748368755791219</v>
      </c>
      <c r="P175" s="6">
        <v>4700</v>
      </c>
      <c r="Z175" s="6">
        <v>1880</v>
      </c>
      <c r="AG175" s="6">
        <v>1880</v>
      </c>
      <c r="AH175" s="23" t="e">
        <f t="shared" si="28"/>
        <v>#DIV/0!</v>
      </c>
      <c r="AI175" s="23" t="e">
        <f t="shared" si="29"/>
        <v>#DIV/0!</v>
      </c>
      <c r="AJ175" s="23" t="e">
        <f t="shared" si="30"/>
        <v>#DIV/0!</v>
      </c>
    </row>
    <row r="176" spans="3:36" x14ac:dyDescent="0.2">
      <c r="C176" s="6">
        <v>3300</v>
      </c>
      <c r="D176" s="23" t="e">
        <f t="shared" ref="D176:J176" si="60">(D114/D$81)*100</f>
        <v>#DIV/0!</v>
      </c>
      <c r="E176" s="23">
        <f t="shared" si="60"/>
        <v>101.1953132979308</v>
      </c>
      <c r="F176" s="23">
        <f t="shared" si="60"/>
        <v>88.337174294281965</v>
      </c>
      <c r="G176" s="23">
        <f t="shared" si="60"/>
        <v>71.564077695693882</v>
      </c>
      <c r="H176" s="23" t="e">
        <f t="shared" si="60"/>
        <v>#DIV/0!</v>
      </c>
      <c r="I176" s="23">
        <f t="shared" si="60"/>
        <v>115.24692128529779</v>
      </c>
      <c r="J176" s="23">
        <f t="shared" si="60"/>
        <v>98.956973963159356</v>
      </c>
      <c r="P176" s="6">
        <v>4750</v>
      </c>
      <c r="Z176" s="6">
        <v>1900</v>
      </c>
      <c r="AG176" s="6">
        <v>1900</v>
      </c>
      <c r="AH176" s="23" t="e">
        <f t="shared" si="28"/>
        <v>#DIV/0!</v>
      </c>
      <c r="AI176" s="23" t="e">
        <f t="shared" si="29"/>
        <v>#DIV/0!</v>
      </c>
      <c r="AJ176" s="23" t="e">
        <f t="shared" si="30"/>
        <v>#DIV/0!</v>
      </c>
    </row>
    <row r="177" spans="3:36" x14ac:dyDescent="0.2">
      <c r="C177" s="6">
        <v>3400</v>
      </c>
      <c r="D177" s="23" t="e">
        <f t="shared" ref="D177:J177" si="61">(D115/D$81)*100</f>
        <v>#DIV/0!</v>
      </c>
      <c r="E177" s="23">
        <f t="shared" si="61"/>
        <v>104.38281542574623</v>
      </c>
      <c r="F177" s="23">
        <f t="shared" si="61"/>
        <v>87.583799217639296</v>
      </c>
      <c r="G177" s="23">
        <f t="shared" si="61"/>
        <v>89.386592379378698</v>
      </c>
      <c r="H177" s="23" t="e">
        <f t="shared" si="61"/>
        <v>#DIV/0!</v>
      </c>
      <c r="I177" s="23">
        <f t="shared" si="61"/>
        <v>118.39180503980377</v>
      </c>
      <c r="J177" s="23">
        <f t="shared" si="61"/>
        <v>100.20860520736778</v>
      </c>
      <c r="P177" s="6">
        <v>4800</v>
      </c>
      <c r="Z177" s="6">
        <v>1920</v>
      </c>
      <c r="AG177" s="6">
        <v>1920</v>
      </c>
      <c r="AH177" s="23" t="e">
        <f t="shared" si="28"/>
        <v>#DIV/0!</v>
      </c>
      <c r="AI177" s="23" t="e">
        <f t="shared" si="29"/>
        <v>#DIV/0!</v>
      </c>
      <c r="AJ177" s="23" t="e">
        <f t="shared" si="30"/>
        <v>#DIV/0!</v>
      </c>
    </row>
    <row r="178" spans="3:36" x14ac:dyDescent="0.2">
      <c r="C178" s="6">
        <v>3500</v>
      </c>
      <c r="D178" s="23" t="e">
        <f t="shared" ref="D178:J178" si="62">(D116/D$81)*100</f>
        <v>#DIV/0!</v>
      </c>
      <c r="E178" s="23">
        <f t="shared" si="62"/>
        <v>102.12500141854362</v>
      </c>
      <c r="F178" s="23">
        <f t="shared" si="62"/>
        <v>87.409943430721768</v>
      </c>
      <c r="G178" s="23">
        <f t="shared" si="62"/>
        <v>86.98355669169085</v>
      </c>
      <c r="H178" s="23" t="e">
        <f t="shared" si="62"/>
        <v>#DIV/0!</v>
      </c>
      <c r="I178" s="23">
        <f t="shared" si="62"/>
        <v>110.2218486836253</v>
      </c>
      <c r="J178" s="23">
        <f t="shared" si="62"/>
        <v>99.58278958526374</v>
      </c>
      <c r="P178" s="6">
        <v>4850</v>
      </c>
      <c r="Z178" s="6">
        <v>1940</v>
      </c>
      <c r="AG178" s="6">
        <v>1940</v>
      </c>
      <c r="AH178" s="23" t="e">
        <f t="shared" si="28"/>
        <v>#DIV/0!</v>
      </c>
      <c r="AI178" s="23" t="e">
        <f t="shared" si="29"/>
        <v>#DIV/0!</v>
      </c>
      <c r="AJ178" s="23" t="e">
        <f t="shared" si="30"/>
        <v>#DIV/0!</v>
      </c>
    </row>
    <row r="179" spans="3:36" x14ac:dyDescent="0.2">
      <c r="C179" s="6">
        <v>3600</v>
      </c>
      <c r="D179" s="23" t="e">
        <f t="shared" ref="D179:J179" si="63">(D117/D$81)*100</f>
        <v>#DIV/0!</v>
      </c>
      <c r="E179" s="23">
        <f t="shared" si="63"/>
        <v>100</v>
      </c>
      <c r="F179" s="23">
        <f t="shared" si="63"/>
        <v>86.308856780244042</v>
      </c>
      <c r="G179" s="23">
        <f t="shared" si="63"/>
        <v>64.154717658656381</v>
      </c>
      <c r="H179" s="23" t="e">
        <f t="shared" si="63"/>
        <v>#DIV/0!</v>
      </c>
      <c r="I179" s="23">
        <f t="shared" si="63"/>
        <v>114.53090755710448</v>
      </c>
      <c r="J179" s="23">
        <f t="shared" si="63"/>
        <v>98.748368755790878</v>
      </c>
      <c r="P179" s="6">
        <v>4900</v>
      </c>
      <c r="Z179" s="6">
        <v>1960</v>
      </c>
      <c r="AG179" s="6">
        <v>1960</v>
      </c>
      <c r="AH179" s="23" t="e">
        <f t="shared" si="28"/>
        <v>#DIV/0!</v>
      </c>
      <c r="AI179" s="23" t="e">
        <f t="shared" si="29"/>
        <v>#DIV/0!</v>
      </c>
      <c r="AJ179" s="23" t="e">
        <f t="shared" si="30"/>
        <v>#DIV/0!</v>
      </c>
    </row>
    <row r="180" spans="3:36" x14ac:dyDescent="0.2">
      <c r="C180" s="6">
        <v>3700</v>
      </c>
      <c r="D180" s="23" t="e">
        <f t="shared" ref="D180:J180" si="64">(D118/D$81)*100</f>
        <v>#DIV/0!</v>
      </c>
      <c r="E180" s="23">
        <f t="shared" si="64"/>
        <v>95.152340513947365</v>
      </c>
      <c r="F180" s="23">
        <f t="shared" si="64"/>
        <v>84.932498467146885</v>
      </c>
      <c r="G180" s="23">
        <f t="shared" si="64"/>
        <v>55.34358680380096</v>
      </c>
      <c r="H180" s="23" t="e">
        <f t="shared" si="64"/>
        <v>#DIV/0!</v>
      </c>
      <c r="I180" s="23">
        <f t="shared" si="64"/>
        <v>109.52207313580232</v>
      </c>
      <c r="J180" s="23">
        <f t="shared" si="64"/>
        <v>100.62581562210437</v>
      </c>
      <c r="P180" s="6">
        <v>4950</v>
      </c>
      <c r="Z180" s="6">
        <v>1980</v>
      </c>
      <c r="AG180" s="6">
        <v>1980</v>
      </c>
      <c r="AH180" s="23" t="e">
        <f t="shared" si="28"/>
        <v>#DIV/0!</v>
      </c>
      <c r="AI180" s="23" t="e">
        <f t="shared" si="29"/>
        <v>#DIV/0!</v>
      </c>
      <c r="AJ180" s="23" t="e">
        <f t="shared" si="30"/>
        <v>#DIV/0!</v>
      </c>
    </row>
    <row r="181" spans="3:36" x14ac:dyDescent="0.2">
      <c r="C181" s="6">
        <v>3800</v>
      </c>
      <c r="D181" s="23" t="e">
        <f t="shared" ref="D181:J181" si="65">(D119/D$81)*100</f>
        <v>#DIV/0!</v>
      </c>
      <c r="E181" s="23">
        <f t="shared" si="65"/>
        <v>97.144529343832005</v>
      </c>
      <c r="F181" s="23" t="e">
        <f>(#REF!/F$81)*100</f>
        <v>#REF!</v>
      </c>
      <c r="G181" s="23">
        <f t="shared" si="65"/>
        <v>84.580521004003003</v>
      </c>
      <c r="H181" s="23" t="e">
        <f t="shared" si="65"/>
        <v>#DIV/0!</v>
      </c>
      <c r="I181" s="23">
        <f t="shared" si="65"/>
        <v>112.50029253435909</v>
      </c>
      <c r="J181" s="23">
        <f t="shared" si="65"/>
        <v>97.496737511582438</v>
      </c>
      <c r="Z181" s="6">
        <v>2000</v>
      </c>
      <c r="AG181" s="6">
        <v>2000</v>
      </c>
      <c r="AH181" s="23" t="e">
        <f t="shared" si="28"/>
        <v>#DIV/0!</v>
      </c>
      <c r="AI181" s="23" t="e">
        <f t="shared" si="29"/>
        <v>#DIV/0!</v>
      </c>
      <c r="AJ181" s="23" t="e">
        <f t="shared" si="30"/>
        <v>#DIV/0!</v>
      </c>
    </row>
    <row r="182" spans="3:36" x14ac:dyDescent="0.2">
      <c r="C182" s="6">
        <v>3900</v>
      </c>
      <c r="D182" s="23" t="e">
        <f t="shared" ref="D182:J182" si="66">(D120/D$81)*100</f>
        <v>#DIV/0!</v>
      </c>
      <c r="E182" s="23">
        <f t="shared" si="66"/>
        <v>99.734374822682042</v>
      </c>
      <c r="F182" s="23">
        <f t="shared" ref="F182:F192" si="67">(F119/F$81)*100</f>
        <v>86.221928886785264</v>
      </c>
      <c r="G182" s="23">
        <f t="shared" si="66"/>
        <v>95.994940520520245</v>
      </c>
      <c r="H182" s="23" t="e">
        <f t="shared" si="66"/>
        <v>#DIV/0!</v>
      </c>
      <c r="I182" s="23">
        <f t="shared" si="66"/>
        <v>111.98415296661035</v>
      </c>
      <c r="J182" s="23">
        <f t="shared" si="66"/>
        <v>100</v>
      </c>
      <c r="Z182" s="6">
        <v>2020</v>
      </c>
      <c r="AG182" s="6">
        <v>2020</v>
      </c>
      <c r="AH182" s="23" t="e">
        <f t="shared" si="28"/>
        <v>#DIV/0!</v>
      </c>
      <c r="AI182" s="23" t="e">
        <f t="shared" si="29"/>
        <v>#DIV/0!</v>
      </c>
      <c r="AJ182" s="23" t="e">
        <f t="shared" si="30"/>
        <v>#DIV/0!</v>
      </c>
    </row>
    <row r="183" spans="3:36" x14ac:dyDescent="0.2">
      <c r="C183" s="6">
        <v>4000</v>
      </c>
      <c r="D183" s="23" t="e">
        <f t="shared" ref="D183:J183" si="68">(D121/D$81)*100</f>
        <v>#DIV/0!</v>
      </c>
      <c r="E183" s="23">
        <f t="shared" si="68"/>
        <v>98.074217464444843</v>
      </c>
      <c r="F183" s="23">
        <f t="shared" si="67"/>
        <v>83.83141181666916</v>
      </c>
      <c r="G183" s="23">
        <f t="shared" si="68"/>
        <v>79.373943680679361</v>
      </c>
      <c r="H183" s="23" t="e">
        <f t="shared" si="68"/>
        <v>#DIV/0!</v>
      </c>
      <c r="I183" s="23">
        <f t="shared" si="68"/>
        <v>110.30365491895002</v>
      </c>
      <c r="J183" s="23">
        <f t="shared" si="68"/>
        <v>97.913947926318698</v>
      </c>
      <c r="Z183" s="6">
        <v>2040</v>
      </c>
      <c r="AG183" s="6">
        <v>2040</v>
      </c>
      <c r="AH183" s="23" t="e">
        <f t="shared" si="28"/>
        <v>#DIV/0!</v>
      </c>
      <c r="AI183" s="23" t="e">
        <f t="shared" si="29"/>
        <v>#DIV/0!</v>
      </c>
      <c r="AJ183" s="23" t="e">
        <f t="shared" si="30"/>
        <v>#DIV/0!</v>
      </c>
    </row>
    <row r="184" spans="3:36" x14ac:dyDescent="0.2">
      <c r="C184" s="6">
        <v>4100</v>
      </c>
      <c r="D184" s="23" t="e">
        <f t="shared" ref="D184:J184" si="69">(D122/D$81)*100</f>
        <v>#DIV/0!</v>
      </c>
      <c r="E184" s="23">
        <f t="shared" si="69"/>
        <v>102.58984547885004</v>
      </c>
      <c r="F184" s="23">
        <f t="shared" si="67"/>
        <v>86.48271256716157</v>
      </c>
      <c r="G184" s="23">
        <f t="shared" si="69"/>
        <v>91.389122119118554</v>
      </c>
      <c r="H184" s="23" t="e">
        <f t="shared" si="69"/>
        <v>#DIV/0!</v>
      </c>
      <c r="I184" s="23">
        <f t="shared" si="69"/>
        <v>109.12140801021989</v>
      </c>
      <c r="J184" s="23">
        <f t="shared" si="69"/>
        <v>100.83442082947252</v>
      </c>
      <c r="Z184" s="6">
        <v>2060</v>
      </c>
      <c r="AG184" s="6">
        <v>2060</v>
      </c>
      <c r="AH184" s="23" t="e">
        <f t="shared" si="28"/>
        <v>#DIV/0!</v>
      </c>
      <c r="AI184" s="23" t="e">
        <f t="shared" si="29"/>
        <v>#DIV/0!</v>
      </c>
      <c r="AJ184" s="23" t="e">
        <f t="shared" si="30"/>
        <v>#DIV/0!</v>
      </c>
    </row>
    <row r="185" spans="3:36" x14ac:dyDescent="0.2">
      <c r="C185" s="6">
        <v>4200</v>
      </c>
      <c r="D185" s="23" t="e">
        <f t="shared" ref="D185:J185" si="70">(D123/D$81)*100</f>
        <v>#DIV/0!</v>
      </c>
      <c r="E185" s="23">
        <f t="shared" si="70"/>
        <v>104.25000283708725</v>
      </c>
      <c r="F185" s="23">
        <f t="shared" si="67"/>
        <v>86.1350009933265</v>
      </c>
      <c r="G185" s="23">
        <f t="shared" si="70"/>
        <v>98.397976208208107</v>
      </c>
      <c r="H185" s="23" t="e">
        <f t="shared" si="70"/>
        <v>#DIV/0!</v>
      </c>
      <c r="I185" s="23">
        <f t="shared" si="70"/>
        <v>112.93148230101373</v>
      </c>
      <c r="J185" s="23">
        <f t="shared" si="70"/>
        <v>100.20860520736812</v>
      </c>
      <c r="Z185" s="6">
        <v>2080</v>
      </c>
      <c r="AG185" s="6">
        <v>2080</v>
      </c>
      <c r="AH185" s="23" t="e">
        <f t="shared" si="28"/>
        <v>#DIV/0!</v>
      </c>
      <c r="AI185" s="23" t="e">
        <f t="shared" si="29"/>
        <v>#DIV/0!</v>
      </c>
      <c r="AJ185" s="23" t="e">
        <f t="shared" si="30"/>
        <v>#DIV/0!</v>
      </c>
    </row>
    <row r="186" spans="3:36" x14ac:dyDescent="0.2">
      <c r="C186" s="6">
        <v>4300</v>
      </c>
      <c r="D186" s="23" t="e">
        <f t="shared" ref="D186:J186" si="71">(D124/D$81)*100</f>
        <v>#DIV/0!</v>
      </c>
      <c r="E186" s="23">
        <f t="shared" si="71"/>
        <v>99.66796852835256</v>
      </c>
      <c r="F186" s="23">
        <f t="shared" si="67"/>
        <v>86.250904851271528</v>
      </c>
      <c r="G186" s="23">
        <f t="shared" si="71"/>
        <v>78.773184758757395</v>
      </c>
      <c r="H186" s="23" t="e">
        <f t="shared" si="71"/>
        <v>#DIV/0!</v>
      </c>
      <c r="I186" s="23">
        <f t="shared" si="71"/>
        <v>108.92125880836745</v>
      </c>
      <c r="J186" s="23">
        <f t="shared" si="71"/>
        <v>98.748368755791219</v>
      </c>
      <c r="Z186" s="6">
        <v>2100</v>
      </c>
      <c r="AG186" s="6">
        <v>2100</v>
      </c>
      <c r="AH186" s="23" t="e">
        <f t="shared" si="28"/>
        <v>#DIV/0!</v>
      </c>
      <c r="AI186" s="23" t="e">
        <f t="shared" si="29"/>
        <v>#DIV/0!</v>
      </c>
      <c r="AJ186" s="23" t="e">
        <f t="shared" si="30"/>
        <v>#DIV/0!</v>
      </c>
    </row>
    <row r="187" spans="3:36" x14ac:dyDescent="0.2">
      <c r="C187" s="6">
        <v>4400</v>
      </c>
      <c r="D187" s="23" t="e">
        <f t="shared" ref="D187:J187" si="72">(D125/D$81)*100</f>
        <v>#DIV/0!</v>
      </c>
      <c r="E187" s="23">
        <f t="shared" si="72"/>
        <v>98.3398426417628</v>
      </c>
      <c r="F187" s="23">
        <f t="shared" si="67"/>
        <v>87.554823253153046</v>
      </c>
      <c r="G187" s="23">
        <f t="shared" si="72"/>
        <v>91.389122119118554</v>
      </c>
      <c r="H187" s="23" t="e">
        <f t="shared" si="72"/>
        <v>#DIV/0!</v>
      </c>
      <c r="I187" s="23">
        <f t="shared" si="72"/>
        <v>108.90456222565039</v>
      </c>
      <c r="J187" s="23">
        <f t="shared" si="72"/>
        <v>97.913947926318698</v>
      </c>
      <c r="Z187" s="6">
        <v>2120</v>
      </c>
      <c r="AG187" s="6">
        <v>2120</v>
      </c>
      <c r="AH187" s="23" t="e">
        <f t="shared" si="28"/>
        <v>#DIV/0!</v>
      </c>
      <c r="AI187" s="23" t="e">
        <f t="shared" si="29"/>
        <v>#DIV/0!</v>
      </c>
      <c r="AJ187" s="23" t="e">
        <f t="shared" si="30"/>
        <v>#DIV/0!</v>
      </c>
    </row>
    <row r="188" spans="3:36" x14ac:dyDescent="0.2">
      <c r="C188" s="6">
        <v>4500</v>
      </c>
      <c r="D188" s="23" t="e">
        <f t="shared" ref="D188:J188" si="73">(D126/D$81)*100</f>
        <v>#DIV/0!</v>
      </c>
      <c r="E188" s="23">
        <f t="shared" si="73"/>
        <v>93.62499574436913</v>
      </c>
      <c r="F188" s="23">
        <f t="shared" si="67"/>
        <v>82.817253059650184</v>
      </c>
      <c r="G188" s="23">
        <f t="shared" si="73"/>
        <v>105.60708327127162</v>
      </c>
      <c r="H188" s="23" t="e">
        <f t="shared" si="73"/>
        <v>#DIV/0!</v>
      </c>
      <c r="I188" s="23">
        <f t="shared" si="73"/>
        <v>109.71907877188514</v>
      </c>
      <c r="J188" s="23">
        <f t="shared" si="73"/>
        <v>103.54628852525821</v>
      </c>
      <c r="P188" s="77" t="s">
        <v>43</v>
      </c>
      <c r="Z188" s="6">
        <v>2140</v>
      </c>
      <c r="AG188" s="6">
        <v>2140</v>
      </c>
      <c r="AH188" s="23" t="e">
        <f t="shared" si="28"/>
        <v>#DIV/0!</v>
      </c>
      <c r="AI188" s="23" t="e">
        <f t="shared" si="29"/>
        <v>#DIV/0!</v>
      </c>
      <c r="AJ188" s="23" t="e">
        <f t="shared" si="30"/>
        <v>#DIV/0!</v>
      </c>
    </row>
    <row r="189" spans="3:36" x14ac:dyDescent="0.2">
      <c r="C189" s="6">
        <v>4600</v>
      </c>
      <c r="D189" s="23" t="e">
        <f t="shared" ref="D189:J189" si="74">(D127/D$81)*100</f>
        <v>#DIV/0!</v>
      </c>
      <c r="E189" s="23">
        <f t="shared" si="74"/>
        <v>99.33593705670512</v>
      </c>
      <c r="F189" s="23">
        <f t="shared" si="67"/>
        <v>86.149488975569639</v>
      </c>
      <c r="G189" s="23">
        <f t="shared" si="74"/>
        <v>38.722589963960061</v>
      </c>
      <c r="H189" s="23" t="e">
        <f t="shared" si="74"/>
        <v>#DIV/0!</v>
      </c>
      <c r="I189" s="23">
        <f t="shared" si="74"/>
        <v>111.36572525176499</v>
      </c>
      <c r="J189" s="23">
        <f t="shared" si="74"/>
        <v>108.1356030873574</v>
      </c>
      <c r="P189" s="23" t="s">
        <v>0</v>
      </c>
      <c r="Q189" s="23">
        <v>39</v>
      </c>
      <c r="R189" s="23">
        <v>11</v>
      </c>
      <c r="S189" s="23">
        <v>68</v>
      </c>
      <c r="T189" s="23">
        <v>17</v>
      </c>
      <c r="U189" s="23">
        <v>32</v>
      </c>
      <c r="Z189" s="6">
        <v>2160</v>
      </c>
      <c r="AG189" s="6">
        <v>2160</v>
      </c>
      <c r="AH189" s="23" t="e">
        <f t="shared" si="28"/>
        <v>#DIV/0!</v>
      </c>
      <c r="AI189" s="23" t="e">
        <f t="shared" si="29"/>
        <v>#DIV/0!</v>
      </c>
      <c r="AJ189" s="23" t="e">
        <f t="shared" si="30"/>
        <v>#DIV/0!</v>
      </c>
    </row>
    <row r="190" spans="3:36" x14ac:dyDescent="0.2">
      <c r="C190" s="6">
        <v>4700</v>
      </c>
      <c r="D190" s="23" t="e">
        <f t="shared" ref="D190:J190" si="75">(D128/D$81)*100</f>
        <v>#DIV/0!</v>
      </c>
      <c r="E190" s="23">
        <f t="shared" si="75"/>
        <v>91.898432091802434</v>
      </c>
      <c r="F190" s="23">
        <f t="shared" si="67"/>
        <v>84.831082591444982</v>
      </c>
      <c r="G190" s="23">
        <f t="shared" si="75"/>
        <v>89.386592379378698</v>
      </c>
      <c r="H190" s="23" t="e">
        <f t="shared" si="75"/>
        <v>#DIV/0!</v>
      </c>
      <c r="I190" s="23">
        <f t="shared" si="75"/>
        <v>104.02826555110916</v>
      </c>
      <c r="J190" s="23">
        <f t="shared" si="75"/>
        <v>106.25815622104389</v>
      </c>
      <c r="P190" s="23" t="s">
        <v>6</v>
      </c>
      <c r="Q190" s="77">
        <v>18.07</v>
      </c>
      <c r="R190" s="77">
        <v>26.07</v>
      </c>
      <c r="T190" s="23">
        <v>7.08</v>
      </c>
      <c r="Z190" s="6">
        <v>2180</v>
      </c>
      <c r="AG190" s="6">
        <v>2180</v>
      </c>
      <c r="AH190" s="23" t="e">
        <f t="shared" si="28"/>
        <v>#DIV/0!</v>
      </c>
      <c r="AI190" s="23" t="e">
        <f t="shared" si="29"/>
        <v>#DIV/0!</v>
      </c>
      <c r="AJ190" s="23" t="e">
        <f t="shared" si="30"/>
        <v>#DIV/0!</v>
      </c>
    </row>
    <row r="191" spans="3:36" x14ac:dyDescent="0.2">
      <c r="C191" s="6">
        <v>4800</v>
      </c>
      <c r="D191" s="23" t="e">
        <f t="shared" ref="D191:J191" si="76">(D129/D$81)*100</f>
        <v>#DIV/0!</v>
      </c>
      <c r="E191" s="23">
        <f t="shared" si="76"/>
        <v>96.746091577855083</v>
      </c>
      <c r="F191" s="23">
        <f t="shared" si="67"/>
        <v>85.700361526032665</v>
      </c>
      <c r="G191" s="23">
        <f t="shared" si="76"/>
        <v>90.187604275274637</v>
      </c>
      <c r="H191" s="23" t="e">
        <f t="shared" si="76"/>
        <v>#DIV/0!</v>
      </c>
      <c r="I191" s="23">
        <f t="shared" si="76"/>
        <v>110.00075916765424</v>
      </c>
      <c r="J191" s="23">
        <f t="shared" si="76"/>
        <v>103.12907811052195</v>
      </c>
      <c r="P191" s="77" t="s">
        <v>41</v>
      </c>
      <c r="Q191" s="23">
        <v>-60</v>
      </c>
      <c r="R191" s="23">
        <v>-60</v>
      </c>
      <c r="S191" s="23">
        <v>50</v>
      </c>
      <c r="T191" s="23">
        <v>-60</v>
      </c>
      <c r="U191" s="23">
        <v>50</v>
      </c>
      <c r="Z191" s="6">
        <v>2200</v>
      </c>
      <c r="AG191" s="6">
        <v>2200</v>
      </c>
      <c r="AH191" s="23" t="e">
        <f t="shared" si="28"/>
        <v>#DIV/0!</v>
      </c>
      <c r="AI191" s="23" t="e">
        <f t="shared" si="29"/>
        <v>#DIV/0!</v>
      </c>
      <c r="AJ191" s="23" t="e">
        <f t="shared" si="30"/>
        <v>#DIV/0!</v>
      </c>
    </row>
    <row r="192" spans="3:36" x14ac:dyDescent="0.2">
      <c r="C192" s="6">
        <v>4900</v>
      </c>
      <c r="D192" s="23" t="e">
        <f t="shared" ref="D192:J192" si="77">(D130/D$81)*100</f>
        <v>#DIV/0!</v>
      </c>
      <c r="E192" s="23">
        <f t="shared" si="77"/>
        <v>98.871092996398701</v>
      </c>
      <c r="F192" s="23">
        <f t="shared" si="67"/>
        <v>84.584786893311801</v>
      </c>
      <c r="G192" s="23">
        <f t="shared" si="77"/>
        <v>88.585580483482744</v>
      </c>
      <c r="H192" s="23" t="e">
        <f t="shared" si="77"/>
        <v>#DIV/0!</v>
      </c>
      <c r="I192" s="23">
        <f t="shared" si="77"/>
        <v>107.48813118634881</v>
      </c>
      <c r="J192" s="23">
        <f t="shared" si="77"/>
        <v>100.83442082947252</v>
      </c>
      <c r="P192" s="6">
        <v>0</v>
      </c>
      <c r="Q192" s="23" t="e">
        <f>Q81/Q$81*100</f>
        <v>#DIV/0!</v>
      </c>
      <c r="R192" s="23" t="e">
        <f t="shared" ref="R192:S192" si="78">R81/R$81*100</f>
        <v>#DIV/0!</v>
      </c>
      <c r="S192" s="23" t="e">
        <f t="shared" si="78"/>
        <v>#DIV/0!</v>
      </c>
      <c r="Z192" s="6">
        <v>2220</v>
      </c>
      <c r="AG192" s="6">
        <v>2220</v>
      </c>
      <c r="AH192" s="23" t="e">
        <f t="shared" si="28"/>
        <v>#DIV/0!</v>
      </c>
      <c r="AI192" s="23" t="e">
        <f t="shared" si="29"/>
        <v>#DIV/0!</v>
      </c>
      <c r="AJ192" s="23" t="e">
        <f t="shared" si="30"/>
        <v>#DIV/0!</v>
      </c>
    </row>
    <row r="193" spans="16:36" x14ac:dyDescent="0.2">
      <c r="P193" s="6">
        <v>50</v>
      </c>
      <c r="Q193" s="23" t="e">
        <f t="shared" ref="Q193:S193" si="79">Q82/Q$81*100</f>
        <v>#DIV/0!</v>
      </c>
      <c r="R193" s="23" t="e">
        <f t="shared" si="79"/>
        <v>#DIV/0!</v>
      </c>
      <c r="S193" s="23" t="e">
        <f t="shared" si="79"/>
        <v>#DIV/0!</v>
      </c>
      <c r="Z193" s="6">
        <v>2240</v>
      </c>
      <c r="AG193" s="6">
        <v>2240</v>
      </c>
      <c r="AH193" s="23" t="e">
        <f t="shared" si="28"/>
        <v>#DIV/0!</v>
      </c>
      <c r="AI193" s="23" t="e">
        <f t="shared" si="29"/>
        <v>#DIV/0!</v>
      </c>
      <c r="AJ193" s="23" t="e">
        <f t="shared" si="30"/>
        <v>#DIV/0!</v>
      </c>
    </row>
    <row r="194" spans="16:36" x14ac:dyDescent="0.2">
      <c r="P194" s="6">
        <v>100</v>
      </c>
      <c r="Q194" s="23" t="e">
        <f t="shared" ref="Q194:S194" si="80">Q83/Q$81*100</f>
        <v>#DIV/0!</v>
      </c>
      <c r="R194" s="23" t="e">
        <f t="shared" si="80"/>
        <v>#DIV/0!</v>
      </c>
      <c r="S194" s="23" t="e">
        <f t="shared" si="80"/>
        <v>#DIV/0!</v>
      </c>
      <c r="Z194" s="6">
        <v>2260</v>
      </c>
      <c r="AG194" s="6">
        <v>2260</v>
      </c>
      <c r="AH194" s="23" t="e">
        <f t="shared" si="28"/>
        <v>#DIV/0!</v>
      </c>
      <c r="AI194" s="23" t="e">
        <f t="shared" si="29"/>
        <v>#DIV/0!</v>
      </c>
      <c r="AJ194" s="23" t="e">
        <f t="shared" si="30"/>
        <v>#DIV/0!</v>
      </c>
    </row>
    <row r="195" spans="16:36" x14ac:dyDescent="0.2">
      <c r="P195" s="6">
        <v>150</v>
      </c>
      <c r="Q195" s="23" t="e">
        <f t="shared" ref="Q195:S195" si="81">Q84/Q$81*100</f>
        <v>#DIV/0!</v>
      </c>
      <c r="R195" s="23" t="e">
        <f t="shared" si="81"/>
        <v>#DIV/0!</v>
      </c>
      <c r="S195" s="23" t="e">
        <f t="shared" si="81"/>
        <v>#DIV/0!</v>
      </c>
      <c r="Z195" s="6">
        <v>2280</v>
      </c>
      <c r="AG195" s="6">
        <v>2280</v>
      </c>
      <c r="AH195" s="23" t="e">
        <f t="shared" si="28"/>
        <v>#DIV/0!</v>
      </c>
      <c r="AI195" s="23" t="e">
        <f t="shared" si="29"/>
        <v>#DIV/0!</v>
      </c>
      <c r="AJ195" s="23" t="e">
        <f t="shared" si="30"/>
        <v>#DIV/0!</v>
      </c>
    </row>
    <row r="196" spans="16:36" x14ac:dyDescent="0.2">
      <c r="P196" s="6">
        <v>200</v>
      </c>
      <c r="Q196" s="23" t="e">
        <f t="shared" ref="Q196:S196" si="82">Q85/Q$81*100</f>
        <v>#DIV/0!</v>
      </c>
      <c r="R196" s="23" t="e">
        <f t="shared" si="82"/>
        <v>#DIV/0!</v>
      </c>
      <c r="S196" s="23" t="e">
        <f t="shared" si="82"/>
        <v>#DIV/0!</v>
      </c>
      <c r="Z196" s="6">
        <v>2300</v>
      </c>
      <c r="AG196" s="6">
        <v>2300</v>
      </c>
      <c r="AH196" s="23" t="e">
        <f t="shared" si="28"/>
        <v>#DIV/0!</v>
      </c>
      <c r="AI196" s="23" t="e">
        <f t="shared" si="29"/>
        <v>#DIV/0!</v>
      </c>
      <c r="AJ196" s="23" t="e">
        <f t="shared" si="30"/>
        <v>#DIV/0!</v>
      </c>
    </row>
    <row r="197" spans="16:36" x14ac:dyDescent="0.2">
      <c r="P197" s="6">
        <v>250</v>
      </c>
      <c r="Q197" s="23" t="e">
        <f t="shared" ref="Q197:S197" si="83">Q86/Q$81*100</f>
        <v>#DIV/0!</v>
      </c>
      <c r="R197" s="23" t="e">
        <f t="shared" si="83"/>
        <v>#DIV/0!</v>
      </c>
      <c r="S197" s="23" t="e">
        <f t="shared" si="83"/>
        <v>#DIV/0!</v>
      </c>
      <c r="Z197" s="6">
        <v>2320</v>
      </c>
      <c r="AG197" s="6">
        <v>2320</v>
      </c>
      <c r="AH197" s="23" t="e">
        <f t="shared" si="28"/>
        <v>#DIV/0!</v>
      </c>
      <c r="AI197" s="23" t="e">
        <f t="shared" si="29"/>
        <v>#DIV/0!</v>
      </c>
      <c r="AJ197" s="23" t="e">
        <f t="shared" si="30"/>
        <v>#DIV/0!</v>
      </c>
    </row>
    <row r="198" spans="16:36" x14ac:dyDescent="0.2">
      <c r="P198" s="6">
        <v>300</v>
      </c>
      <c r="Q198" s="23" t="e">
        <f t="shared" ref="Q198:S198" si="84">Q87/Q$81*100</f>
        <v>#DIV/0!</v>
      </c>
      <c r="R198" s="23" t="e">
        <f t="shared" si="84"/>
        <v>#DIV/0!</v>
      </c>
      <c r="S198" s="23" t="e">
        <f t="shared" si="84"/>
        <v>#DIV/0!</v>
      </c>
      <c r="Z198" s="6">
        <v>2340</v>
      </c>
      <c r="AG198" s="6">
        <v>2340</v>
      </c>
      <c r="AH198" s="23" t="e">
        <f t="shared" si="28"/>
        <v>#DIV/0!</v>
      </c>
      <c r="AI198" s="23" t="e">
        <f t="shared" si="29"/>
        <v>#DIV/0!</v>
      </c>
      <c r="AJ198" s="23" t="e">
        <f t="shared" si="30"/>
        <v>#DIV/0!</v>
      </c>
    </row>
    <row r="199" spans="16:36" x14ac:dyDescent="0.2">
      <c r="P199" s="6">
        <v>350</v>
      </c>
      <c r="Q199" s="23" t="e">
        <f t="shared" ref="Q199:S199" si="85">Q88/Q$81*100</f>
        <v>#DIV/0!</v>
      </c>
      <c r="R199" s="23" t="e">
        <f t="shared" si="85"/>
        <v>#DIV/0!</v>
      </c>
      <c r="S199" s="23" t="e">
        <f t="shared" si="85"/>
        <v>#DIV/0!</v>
      </c>
      <c r="Z199" s="6">
        <v>2360</v>
      </c>
      <c r="AG199" s="6">
        <v>2360</v>
      </c>
      <c r="AH199" s="23" t="e">
        <f t="shared" si="28"/>
        <v>#DIV/0!</v>
      </c>
      <c r="AI199" s="23" t="e">
        <f t="shared" si="29"/>
        <v>#DIV/0!</v>
      </c>
      <c r="AJ199" s="23" t="e">
        <f t="shared" si="30"/>
        <v>#DIV/0!</v>
      </c>
    </row>
    <row r="200" spans="16:36" x14ac:dyDescent="0.2">
      <c r="P200" s="6">
        <v>400</v>
      </c>
      <c r="Q200" s="23" t="e">
        <f t="shared" ref="Q200:S200" si="86">Q89/Q$81*100</f>
        <v>#DIV/0!</v>
      </c>
      <c r="R200" s="23" t="e">
        <f t="shared" si="86"/>
        <v>#DIV/0!</v>
      </c>
      <c r="S200" s="23" t="e">
        <f t="shared" si="86"/>
        <v>#DIV/0!</v>
      </c>
      <c r="Z200" s="6">
        <v>2380</v>
      </c>
      <c r="AG200" s="6">
        <v>2380</v>
      </c>
      <c r="AH200" s="23" t="e">
        <f t="shared" si="28"/>
        <v>#DIV/0!</v>
      </c>
      <c r="AI200" s="23" t="e">
        <f t="shared" si="29"/>
        <v>#DIV/0!</v>
      </c>
      <c r="AJ200" s="23" t="e">
        <f t="shared" si="30"/>
        <v>#DIV/0!</v>
      </c>
    </row>
    <row r="201" spans="16:36" x14ac:dyDescent="0.2">
      <c r="P201" s="6">
        <v>450</v>
      </c>
      <c r="Q201" s="23" t="e">
        <f t="shared" ref="Q201:S201" si="87">Q90/Q$81*100</f>
        <v>#DIV/0!</v>
      </c>
      <c r="R201" s="23" t="e">
        <f t="shared" si="87"/>
        <v>#DIV/0!</v>
      </c>
      <c r="S201" s="23" t="e">
        <f t="shared" si="87"/>
        <v>#DIV/0!</v>
      </c>
      <c r="Z201" s="6">
        <v>2400</v>
      </c>
      <c r="AG201" s="6">
        <v>2400</v>
      </c>
      <c r="AH201" s="23" t="e">
        <f t="shared" si="28"/>
        <v>#DIV/0!</v>
      </c>
      <c r="AI201" s="23" t="e">
        <f t="shared" si="29"/>
        <v>#DIV/0!</v>
      </c>
      <c r="AJ201" s="23" t="e">
        <f t="shared" si="30"/>
        <v>#DIV/0!</v>
      </c>
    </row>
    <row r="202" spans="16:36" x14ac:dyDescent="0.2">
      <c r="P202" s="6">
        <v>500</v>
      </c>
      <c r="Q202" s="23" t="e">
        <f t="shared" ref="Q202:S202" si="88">Q91/Q$81*100</f>
        <v>#DIV/0!</v>
      </c>
      <c r="R202" s="23" t="e">
        <f t="shared" si="88"/>
        <v>#DIV/0!</v>
      </c>
      <c r="S202" s="23" t="e">
        <f t="shared" si="88"/>
        <v>#DIV/0!</v>
      </c>
      <c r="Z202" s="6">
        <v>2420</v>
      </c>
      <c r="AG202" s="6">
        <v>2420</v>
      </c>
      <c r="AH202" s="23" t="e">
        <f t="shared" si="28"/>
        <v>#DIV/0!</v>
      </c>
      <c r="AI202" s="23" t="e">
        <f t="shared" si="29"/>
        <v>#DIV/0!</v>
      </c>
      <c r="AJ202" s="23" t="e">
        <f t="shared" si="30"/>
        <v>#DIV/0!</v>
      </c>
    </row>
    <row r="203" spans="16:36" x14ac:dyDescent="0.2">
      <c r="P203" s="6">
        <v>550</v>
      </c>
      <c r="Q203" s="23" t="e">
        <f t="shared" ref="Q203:S203" si="89">Q92/Q$81*100</f>
        <v>#DIV/0!</v>
      </c>
      <c r="R203" s="23" t="e">
        <f t="shared" si="89"/>
        <v>#DIV/0!</v>
      </c>
      <c r="S203" s="23" t="e">
        <f t="shared" si="89"/>
        <v>#DIV/0!</v>
      </c>
      <c r="Z203" s="6">
        <v>2440</v>
      </c>
      <c r="AG203" s="6">
        <v>2440</v>
      </c>
      <c r="AH203" s="23" t="e">
        <f t="shared" si="28"/>
        <v>#DIV/0!</v>
      </c>
      <c r="AI203" s="23" t="e">
        <f t="shared" si="29"/>
        <v>#DIV/0!</v>
      </c>
      <c r="AJ203" s="23" t="e">
        <f t="shared" si="30"/>
        <v>#DIV/0!</v>
      </c>
    </row>
    <row r="204" spans="16:36" x14ac:dyDescent="0.2">
      <c r="P204" s="6">
        <v>600</v>
      </c>
      <c r="Q204" s="23" t="e">
        <f t="shared" ref="Q204:S204" si="90">Q93/Q$81*100</f>
        <v>#DIV/0!</v>
      </c>
      <c r="R204" s="23" t="e">
        <f t="shared" si="90"/>
        <v>#DIV/0!</v>
      </c>
      <c r="S204" s="23" t="e">
        <f t="shared" si="90"/>
        <v>#DIV/0!</v>
      </c>
      <c r="Z204" s="6">
        <v>2460</v>
      </c>
      <c r="AG204" s="6">
        <v>2460</v>
      </c>
      <c r="AH204" s="23" t="e">
        <f t="shared" si="28"/>
        <v>#DIV/0!</v>
      </c>
      <c r="AI204" s="23" t="e">
        <f t="shared" si="29"/>
        <v>#DIV/0!</v>
      </c>
      <c r="AJ204" s="23" t="e">
        <f t="shared" si="30"/>
        <v>#DIV/0!</v>
      </c>
    </row>
    <row r="205" spans="16:36" x14ac:dyDescent="0.2">
      <c r="P205" s="6">
        <v>650</v>
      </c>
      <c r="Q205" s="23" t="e">
        <f t="shared" ref="Q205:S205" si="91">Q94/Q$81*100</f>
        <v>#DIV/0!</v>
      </c>
      <c r="R205" s="23" t="e">
        <f t="shared" si="91"/>
        <v>#DIV/0!</v>
      </c>
      <c r="S205" s="23" t="e">
        <f t="shared" si="91"/>
        <v>#DIV/0!</v>
      </c>
      <c r="Z205" s="6">
        <v>2480</v>
      </c>
      <c r="AG205" s="6">
        <v>2480</v>
      </c>
      <c r="AH205" s="23" t="e">
        <f t="shared" si="28"/>
        <v>#DIV/0!</v>
      </c>
      <c r="AI205" s="23" t="e">
        <f t="shared" si="29"/>
        <v>#DIV/0!</v>
      </c>
      <c r="AJ205" s="23" t="e">
        <f t="shared" si="30"/>
        <v>#DIV/0!</v>
      </c>
    </row>
    <row r="206" spans="16:36" x14ac:dyDescent="0.2">
      <c r="P206" s="6">
        <v>700</v>
      </c>
      <c r="Q206" s="23" t="e">
        <f t="shared" ref="Q206:S206" si="92">Q95/Q$81*100</f>
        <v>#DIV/0!</v>
      </c>
      <c r="R206" s="23" t="e">
        <f t="shared" si="92"/>
        <v>#DIV/0!</v>
      </c>
      <c r="S206" s="23" t="e">
        <f t="shared" si="92"/>
        <v>#DIV/0!</v>
      </c>
      <c r="Z206" s="6">
        <v>2500</v>
      </c>
      <c r="AG206" s="6">
        <v>2500</v>
      </c>
      <c r="AH206" s="23" t="e">
        <f t="shared" si="28"/>
        <v>#DIV/0!</v>
      </c>
      <c r="AI206" s="23" t="e">
        <f t="shared" si="29"/>
        <v>#DIV/0!</v>
      </c>
      <c r="AJ206" s="23" t="e">
        <f t="shared" si="30"/>
        <v>#DIV/0!</v>
      </c>
    </row>
    <row r="207" spans="16:36" x14ac:dyDescent="0.2">
      <c r="P207" s="6">
        <v>750</v>
      </c>
      <c r="Q207" s="23" t="e">
        <f t="shared" ref="Q207:S207" si="93">Q96/Q$81*100</f>
        <v>#DIV/0!</v>
      </c>
      <c r="R207" s="23" t="e">
        <f t="shared" si="93"/>
        <v>#DIV/0!</v>
      </c>
      <c r="S207" s="23" t="e">
        <f t="shared" si="93"/>
        <v>#DIV/0!</v>
      </c>
      <c r="Z207" s="6">
        <v>2520</v>
      </c>
      <c r="AG207" s="6">
        <v>2520</v>
      </c>
      <c r="AH207" s="23" t="e">
        <f t="shared" si="28"/>
        <v>#DIV/0!</v>
      </c>
      <c r="AI207" s="23" t="e">
        <f t="shared" si="29"/>
        <v>#DIV/0!</v>
      </c>
      <c r="AJ207" s="23" t="e">
        <f t="shared" si="30"/>
        <v>#DIV/0!</v>
      </c>
    </row>
    <row r="208" spans="16:36" x14ac:dyDescent="0.2">
      <c r="P208" s="6">
        <v>800</v>
      </c>
      <c r="Q208" s="23" t="e">
        <f t="shared" ref="Q208:S208" si="94">Q97/Q$81*100</f>
        <v>#DIV/0!</v>
      </c>
      <c r="R208" s="23" t="e">
        <f t="shared" si="94"/>
        <v>#DIV/0!</v>
      </c>
      <c r="S208" s="23" t="e">
        <f t="shared" si="94"/>
        <v>#DIV/0!</v>
      </c>
      <c r="Z208" s="6">
        <v>2540</v>
      </c>
      <c r="AG208" s="6">
        <v>2540</v>
      </c>
      <c r="AH208" s="23" t="e">
        <f t="shared" si="28"/>
        <v>#DIV/0!</v>
      </c>
      <c r="AI208" s="23" t="e">
        <f t="shared" si="29"/>
        <v>#DIV/0!</v>
      </c>
      <c r="AJ208" s="23" t="e">
        <f t="shared" si="30"/>
        <v>#DIV/0!</v>
      </c>
    </row>
    <row r="209" spans="16:36" x14ac:dyDescent="0.2">
      <c r="P209" s="6">
        <v>850</v>
      </c>
      <c r="Q209" s="23" t="e">
        <f t="shared" ref="Q209:S209" si="95">Q98/Q$81*100</f>
        <v>#DIV/0!</v>
      </c>
      <c r="R209" s="23" t="e">
        <f t="shared" si="95"/>
        <v>#DIV/0!</v>
      </c>
      <c r="S209" s="23" t="e">
        <f t="shared" si="95"/>
        <v>#DIV/0!</v>
      </c>
      <c r="Z209" s="6">
        <v>2560</v>
      </c>
      <c r="AG209" s="6">
        <v>2560</v>
      </c>
      <c r="AH209" s="23" t="e">
        <f t="shared" si="28"/>
        <v>#DIV/0!</v>
      </c>
      <c r="AI209" s="23" t="e">
        <f t="shared" si="29"/>
        <v>#DIV/0!</v>
      </c>
      <c r="AJ209" s="23" t="e">
        <f t="shared" si="30"/>
        <v>#DIV/0!</v>
      </c>
    </row>
    <row r="210" spans="16:36" x14ac:dyDescent="0.2">
      <c r="P210" s="6">
        <v>900</v>
      </c>
      <c r="Q210" s="23" t="e">
        <f t="shared" ref="Q210:S210" si="96">Q99/Q$81*100</f>
        <v>#DIV/0!</v>
      </c>
      <c r="R210" s="23" t="e">
        <f t="shared" si="96"/>
        <v>#DIV/0!</v>
      </c>
      <c r="S210" s="23" t="e">
        <f t="shared" si="96"/>
        <v>#DIV/0!</v>
      </c>
      <c r="Z210" s="6">
        <v>2580</v>
      </c>
      <c r="AG210" s="6">
        <v>2580</v>
      </c>
      <c r="AH210" s="23" t="e">
        <f t="shared" ref="AH210:AH273" si="97">100*(AA210/AA$81)</f>
        <v>#DIV/0!</v>
      </c>
      <c r="AI210" s="23" t="e">
        <f t="shared" ref="AI210:AI273" si="98">100*(AB210/AB$81)</f>
        <v>#DIV/0!</v>
      </c>
      <c r="AJ210" s="23" t="e">
        <f t="shared" ref="AJ210:AJ273" si="99">100*(AC210/AC$81)</f>
        <v>#DIV/0!</v>
      </c>
    </row>
    <row r="211" spans="16:36" x14ac:dyDescent="0.2">
      <c r="P211" s="6">
        <v>950</v>
      </c>
      <c r="Q211" s="23" t="e">
        <f t="shared" ref="Q211:S211" si="100">Q100/Q$81*100</f>
        <v>#DIV/0!</v>
      </c>
      <c r="R211" s="23" t="e">
        <f t="shared" si="100"/>
        <v>#DIV/0!</v>
      </c>
      <c r="S211" s="23" t="e">
        <f t="shared" si="100"/>
        <v>#DIV/0!</v>
      </c>
      <c r="Z211" s="6">
        <v>2600</v>
      </c>
      <c r="AG211" s="6">
        <v>2600</v>
      </c>
      <c r="AH211" s="23" t="e">
        <f t="shared" si="97"/>
        <v>#DIV/0!</v>
      </c>
      <c r="AI211" s="23" t="e">
        <f t="shared" si="98"/>
        <v>#DIV/0!</v>
      </c>
      <c r="AJ211" s="23" t="e">
        <f t="shared" si="99"/>
        <v>#DIV/0!</v>
      </c>
    </row>
    <row r="212" spans="16:36" x14ac:dyDescent="0.2">
      <c r="P212" s="6">
        <v>1000</v>
      </c>
      <c r="Q212" s="23" t="e">
        <f t="shared" ref="Q212:S212" si="101">Q101/Q$81*100</f>
        <v>#DIV/0!</v>
      </c>
      <c r="R212" s="23" t="e">
        <f t="shared" si="101"/>
        <v>#DIV/0!</v>
      </c>
      <c r="S212" s="23" t="e">
        <f t="shared" si="101"/>
        <v>#DIV/0!</v>
      </c>
      <c r="Z212" s="6">
        <v>2620</v>
      </c>
      <c r="AG212" s="6">
        <v>2620</v>
      </c>
      <c r="AH212" s="23" t="e">
        <f t="shared" si="97"/>
        <v>#DIV/0!</v>
      </c>
      <c r="AI212" s="23" t="e">
        <f t="shared" si="98"/>
        <v>#DIV/0!</v>
      </c>
      <c r="AJ212" s="23" t="e">
        <f t="shared" si="99"/>
        <v>#DIV/0!</v>
      </c>
    </row>
    <row r="213" spans="16:36" x14ac:dyDescent="0.2">
      <c r="P213" s="6">
        <v>1050</v>
      </c>
      <c r="Q213" s="23" t="e">
        <f t="shared" ref="Q213:S213" si="102">Q102/Q$81*100</f>
        <v>#DIV/0!</v>
      </c>
      <c r="R213" s="23" t="e">
        <f t="shared" si="102"/>
        <v>#DIV/0!</v>
      </c>
      <c r="S213" s="23" t="e">
        <f t="shared" si="102"/>
        <v>#DIV/0!</v>
      </c>
      <c r="Z213" s="6">
        <v>2640</v>
      </c>
      <c r="AG213" s="6">
        <v>2640</v>
      </c>
      <c r="AH213" s="23" t="e">
        <f t="shared" si="97"/>
        <v>#DIV/0!</v>
      </c>
      <c r="AI213" s="23" t="e">
        <f t="shared" si="98"/>
        <v>#DIV/0!</v>
      </c>
      <c r="AJ213" s="23" t="e">
        <f t="shared" si="99"/>
        <v>#DIV/0!</v>
      </c>
    </row>
    <row r="214" spans="16:36" x14ac:dyDescent="0.2">
      <c r="P214" s="6">
        <v>1100</v>
      </c>
      <c r="Q214" s="23" t="e">
        <f t="shared" ref="Q214:S214" si="103">Q103/Q$81*100</f>
        <v>#DIV/0!</v>
      </c>
      <c r="R214" s="23" t="e">
        <f t="shared" si="103"/>
        <v>#DIV/0!</v>
      </c>
      <c r="S214" s="23" t="e">
        <f t="shared" si="103"/>
        <v>#DIV/0!</v>
      </c>
      <c r="Z214" s="6">
        <v>2660</v>
      </c>
      <c r="AG214" s="6">
        <v>2660</v>
      </c>
      <c r="AH214" s="23" t="e">
        <f t="shared" si="97"/>
        <v>#DIV/0!</v>
      </c>
      <c r="AI214" s="23" t="e">
        <f t="shared" si="98"/>
        <v>#DIV/0!</v>
      </c>
      <c r="AJ214" s="23" t="e">
        <f t="shared" si="99"/>
        <v>#DIV/0!</v>
      </c>
    </row>
    <row r="215" spans="16:36" x14ac:dyDescent="0.2">
      <c r="P215" s="6">
        <v>1150</v>
      </c>
      <c r="Q215" s="23" t="e">
        <f t="shared" ref="Q215:S215" si="104">Q104/Q$81*100</f>
        <v>#DIV/0!</v>
      </c>
      <c r="R215" s="23" t="e">
        <f t="shared" si="104"/>
        <v>#DIV/0!</v>
      </c>
      <c r="S215" s="23" t="e">
        <f t="shared" si="104"/>
        <v>#DIV/0!</v>
      </c>
      <c r="Z215" s="6">
        <v>2680</v>
      </c>
      <c r="AG215" s="6">
        <v>2680</v>
      </c>
      <c r="AH215" s="23" t="e">
        <f t="shared" si="97"/>
        <v>#DIV/0!</v>
      </c>
      <c r="AI215" s="23" t="e">
        <f t="shared" si="98"/>
        <v>#DIV/0!</v>
      </c>
      <c r="AJ215" s="23" t="e">
        <f t="shared" si="99"/>
        <v>#DIV/0!</v>
      </c>
    </row>
    <row r="216" spans="16:36" x14ac:dyDescent="0.2">
      <c r="P216" s="6">
        <v>1200</v>
      </c>
      <c r="Q216" s="23" t="e">
        <f t="shared" ref="Q216:S216" si="105">Q105/Q$81*100</f>
        <v>#DIV/0!</v>
      </c>
      <c r="R216" s="23" t="e">
        <f t="shared" si="105"/>
        <v>#DIV/0!</v>
      </c>
      <c r="S216" s="23" t="e">
        <f t="shared" si="105"/>
        <v>#DIV/0!</v>
      </c>
      <c r="Z216" s="6">
        <v>2700</v>
      </c>
      <c r="AG216" s="6">
        <v>2700</v>
      </c>
      <c r="AH216" s="23" t="e">
        <f t="shared" si="97"/>
        <v>#DIV/0!</v>
      </c>
      <c r="AI216" s="23" t="e">
        <f t="shared" si="98"/>
        <v>#DIV/0!</v>
      </c>
      <c r="AJ216" s="23" t="e">
        <f t="shared" si="99"/>
        <v>#DIV/0!</v>
      </c>
    </row>
    <row r="217" spans="16:36" x14ac:dyDescent="0.2">
      <c r="P217" s="6">
        <v>1250</v>
      </c>
      <c r="Q217" s="23" t="e">
        <f t="shared" ref="Q217:S217" si="106">Q106/Q$81*100</f>
        <v>#DIV/0!</v>
      </c>
      <c r="R217" s="23" t="e">
        <f t="shared" si="106"/>
        <v>#DIV/0!</v>
      </c>
      <c r="S217" s="23" t="e">
        <f t="shared" si="106"/>
        <v>#DIV/0!</v>
      </c>
      <c r="Z217" s="6">
        <v>2720</v>
      </c>
      <c r="AG217" s="6">
        <v>2720</v>
      </c>
      <c r="AH217" s="23" t="e">
        <f t="shared" si="97"/>
        <v>#DIV/0!</v>
      </c>
      <c r="AI217" s="23" t="e">
        <f t="shared" si="98"/>
        <v>#DIV/0!</v>
      </c>
      <c r="AJ217" s="23" t="e">
        <f t="shared" si="99"/>
        <v>#DIV/0!</v>
      </c>
    </row>
    <row r="218" spans="16:36" x14ac:dyDescent="0.2">
      <c r="P218" s="6">
        <v>1300</v>
      </c>
      <c r="Q218" s="23" t="e">
        <f t="shared" ref="Q218:S218" si="107">Q107/Q$81*100</f>
        <v>#DIV/0!</v>
      </c>
      <c r="R218" s="23" t="e">
        <f t="shared" si="107"/>
        <v>#DIV/0!</v>
      </c>
      <c r="S218" s="23" t="e">
        <f t="shared" si="107"/>
        <v>#DIV/0!</v>
      </c>
      <c r="Z218" s="6">
        <v>2740</v>
      </c>
      <c r="AG218" s="6">
        <v>2740</v>
      </c>
      <c r="AH218" s="23" t="e">
        <f t="shared" si="97"/>
        <v>#DIV/0!</v>
      </c>
      <c r="AI218" s="23" t="e">
        <f t="shared" si="98"/>
        <v>#DIV/0!</v>
      </c>
      <c r="AJ218" s="23" t="e">
        <f t="shared" si="99"/>
        <v>#DIV/0!</v>
      </c>
    </row>
    <row r="219" spans="16:36" x14ac:dyDescent="0.2">
      <c r="P219" s="6">
        <v>1350</v>
      </c>
      <c r="Q219" s="23" t="e">
        <f t="shared" ref="Q219:S219" si="108">Q108/Q$81*100</f>
        <v>#DIV/0!</v>
      </c>
      <c r="R219" s="23" t="e">
        <f t="shared" si="108"/>
        <v>#DIV/0!</v>
      </c>
      <c r="S219" s="23" t="e">
        <f t="shared" si="108"/>
        <v>#DIV/0!</v>
      </c>
      <c r="Z219" s="6">
        <v>2760</v>
      </c>
      <c r="AG219" s="6">
        <v>2760</v>
      </c>
      <c r="AH219" s="23" t="e">
        <f t="shared" si="97"/>
        <v>#DIV/0!</v>
      </c>
      <c r="AI219" s="23" t="e">
        <f t="shared" si="98"/>
        <v>#DIV/0!</v>
      </c>
      <c r="AJ219" s="23" t="e">
        <f t="shared" si="99"/>
        <v>#DIV/0!</v>
      </c>
    </row>
    <row r="220" spans="16:36" x14ac:dyDescent="0.2">
      <c r="P220" s="6">
        <v>1400</v>
      </c>
      <c r="Q220" s="23" t="e">
        <f t="shared" ref="Q220:S220" si="109">Q109/Q$81*100</f>
        <v>#DIV/0!</v>
      </c>
      <c r="R220" s="23" t="e">
        <f t="shared" si="109"/>
        <v>#DIV/0!</v>
      </c>
      <c r="S220" s="23" t="e">
        <f t="shared" si="109"/>
        <v>#DIV/0!</v>
      </c>
      <c r="Z220" s="6">
        <v>2780</v>
      </c>
      <c r="AG220" s="6">
        <v>2780</v>
      </c>
      <c r="AH220" s="23" t="e">
        <f t="shared" si="97"/>
        <v>#DIV/0!</v>
      </c>
      <c r="AI220" s="23" t="e">
        <f t="shared" si="98"/>
        <v>#DIV/0!</v>
      </c>
      <c r="AJ220" s="23" t="e">
        <f t="shared" si="99"/>
        <v>#DIV/0!</v>
      </c>
    </row>
    <row r="221" spans="16:36" x14ac:dyDescent="0.2">
      <c r="P221" s="6">
        <v>1450</v>
      </c>
      <c r="Q221" s="23" t="e">
        <f t="shared" ref="Q221:S221" si="110">Q110/Q$81*100</f>
        <v>#DIV/0!</v>
      </c>
      <c r="R221" s="23" t="e">
        <f t="shared" si="110"/>
        <v>#DIV/0!</v>
      </c>
      <c r="S221" s="23" t="e">
        <f t="shared" si="110"/>
        <v>#DIV/0!</v>
      </c>
      <c r="Z221" s="6">
        <v>2800</v>
      </c>
      <c r="AG221" s="6">
        <v>2800</v>
      </c>
      <c r="AH221" s="23" t="e">
        <f t="shared" si="97"/>
        <v>#DIV/0!</v>
      </c>
      <c r="AI221" s="23" t="e">
        <f t="shared" si="98"/>
        <v>#DIV/0!</v>
      </c>
      <c r="AJ221" s="23" t="e">
        <f t="shared" si="99"/>
        <v>#DIV/0!</v>
      </c>
    </row>
    <row r="222" spans="16:36" x14ac:dyDescent="0.2">
      <c r="P222" s="6">
        <v>1500</v>
      </c>
      <c r="Q222" s="23" t="e">
        <f t="shared" ref="Q222:S222" si="111">Q111/Q$81*100</f>
        <v>#DIV/0!</v>
      </c>
      <c r="R222" s="23" t="e">
        <f t="shared" si="111"/>
        <v>#DIV/0!</v>
      </c>
      <c r="S222" s="23" t="e">
        <f t="shared" si="111"/>
        <v>#DIV/0!</v>
      </c>
      <c r="Z222" s="6">
        <v>2820</v>
      </c>
      <c r="AG222" s="6">
        <v>2820</v>
      </c>
      <c r="AH222" s="23" t="e">
        <f t="shared" si="97"/>
        <v>#DIV/0!</v>
      </c>
      <c r="AI222" s="23" t="e">
        <f t="shared" si="98"/>
        <v>#DIV/0!</v>
      </c>
      <c r="AJ222" s="23" t="e">
        <f t="shared" si="99"/>
        <v>#DIV/0!</v>
      </c>
    </row>
    <row r="223" spans="16:36" x14ac:dyDescent="0.2">
      <c r="P223" s="6">
        <v>1550</v>
      </c>
      <c r="Q223" s="23" t="e">
        <f t="shared" ref="Q223:S223" si="112">Q112/Q$81*100</f>
        <v>#DIV/0!</v>
      </c>
      <c r="R223" s="23" t="e">
        <f t="shared" si="112"/>
        <v>#DIV/0!</v>
      </c>
      <c r="S223" s="23" t="e">
        <f t="shared" si="112"/>
        <v>#DIV/0!</v>
      </c>
      <c r="Z223" s="6">
        <v>2840</v>
      </c>
      <c r="AG223" s="6">
        <v>2840</v>
      </c>
      <c r="AH223" s="23" t="e">
        <f t="shared" si="97"/>
        <v>#DIV/0!</v>
      </c>
      <c r="AI223" s="23" t="e">
        <f t="shared" si="98"/>
        <v>#DIV/0!</v>
      </c>
      <c r="AJ223" s="23" t="e">
        <f t="shared" si="99"/>
        <v>#DIV/0!</v>
      </c>
    </row>
    <row r="224" spans="16:36" x14ac:dyDescent="0.2">
      <c r="P224" s="6">
        <v>1600</v>
      </c>
      <c r="Q224" s="23" t="e">
        <f t="shared" ref="Q224:S224" si="113">Q113/Q$81*100</f>
        <v>#DIV/0!</v>
      </c>
      <c r="R224" s="23" t="e">
        <f t="shared" si="113"/>
        <v>#DIV/0!</v>
      </c>
      <c r="S224" s="23" t="e">
        <f t="shared" si="113"/>
        <v>#DIV/0!</v>
      </c>
      <c r="Z224" s="6">
        <v>2860</v>
      </c>
      <c r="AG224" s="6">
        <v>2860</v>
      </c>
      <c r="AH224" s="23" t="e">
        <f t="shared" si="97"/>
        <v>#DIV/0!</v>
      </c>
      <c r="AI224" s="23" t="e">
        <f t="shared" si="98"/>
        <v>#DIV/0!</v>
      </c>
      <c r="AJ224" s="23" t="e">
        <f t="shared" si="99"/>
        <v>#DIV/0!</v>
      </c>
    </row>
    <row r="225" spans="16:36" x14ac:dyDescent="0.2">
      <c r="P225" s="6">
        <v>1650</v>
      </c>
      <c r="Q225" s="23" t="e">
        <f t="shared" ref="Q225:S225" si="114">Q114/Q$81*100</f>
        <v>#DIV/0!</v>
      </c>
      <c r="R225" s="23" t="e">
        <f t="shared" si="114"/>
        <v>#DIV/0!</v>
      </c>
      <c r="S225" s="23" t="e">
        <f t="shared" si="114"/>
        <v>#DIV/0!</v>
      </c>
      <c r="Z225" s="6">
        <v>2880</v>
      </c>
      <c r="AG225" s="6">
        <v>2880</v>
      </c>
      <c r="AH225" s="23" t="e">
        <f t="shared" si="97"/>
        <v>#DIV/0!</v>
      </c>
      <c r="AI225" s="23" t="e">
        <f t="shared" si="98"/>
        <v>#DIV/0!</v>
      </c>
      <c r="AJ225" s="23" t="e">
        <f t="shared" si="99"/>
        <v>#DIV/0!</v>
      </c>
    </row>
    <row r="226" spans="16:36" x14ac:dyDescent="0.2">
      <c r="P226" s="6">
        <v>1700</v>
      </c>
      <c r="Q226" s="23" t="e">
        <f t="shared" ref="Q226:S226" si="115">Q115/Q$81*100</f>
        <v>#DIV/0!</v>
      </c>
      <c r="R226" s="23" t="e">
        <f t="shared" si="115"/>
        <v>#DIV/0!</v>
      </c>
      <c r="S226" s="23" t="e">
        <f t="shared" si="115"/>
        <v>#DIV/0!</v>
      </c>
      <c r="Z226" s="6">
        <v>2900</v>
      </c>
      <c r="AG226" s="6">
        <v>2900</v>
      </c>
      <c r="AH226" s="23" t="e">
        <f t="shared" si="97"/>
        <v>#DIV/0!</v>
      </c>
      <c r="AI226" s="23" t="e">
        <f t="shared" si="98"/>
        <v>#DIV/0!</v>
      </c>
      <c r="AJ226" s="23" t="e">
        <f t="shared" si="99"/>
        <v>#DIV/0!</v>
      </c>
    </row>
    <row r="227" spans="16:36" x14ac:dyDescent="0.2">
      <c r="P227" s="6">
        <v>1750</v>
      </c>
      <c r="Q227" s="23" t="e">
        <f t="shared" ref="Q227:S227" si="116">Q116/Q$81*100</f>
        <v>#DIV/0!</v>
      </c>
      <c r="R227" s="23" t="e">
        <f t="shared" si="116"/>
        <v>#DIV/0!</v>
      </c>
      <c r="S227" s="23" t="e">
        <f t="shared" si="116"/>
        <v>#DIV/0!</v>
      </c>
      <c r="Z227" s="6">
        <v>2920</v>
      </c>
      <c r="AG227" s="6">
        <v>2920</v>
      </c>
      <c r="AH227" s="23" t="e">
        <f t="shared" si="97"/>
        <v>#DIV/0!</v>
      </c>
      <c r="AI227" s="23" t="e">
        <f t="shared" si="98"/>
        <v>#DIV/0!</v>
      </c>
      <c r="AJ227" s="23" t="e">
        <f t="shared" si="99"/>
        <v>#DIV/0!</v>
      </c>
    </row>
    <row r="228" spans="16:36" x14ac:dyDescent="0.2">
      <c r="P228" s="6">
        <v>1800</v>
      </c>
      <c r="Q228" s="23" t="e">
        <f t="shared" ref="Q228:S228" si="117">Q117/Q$81*100</f>
        <v>#DIV/0!</v>
      </c>
      <c r="R228" s="23" t="e">
        <f t="shared" si="117"/>
        <v>#DIV/0!</v>
      </c>
      <c r="S228" s="23" t="e">
        <f t="shared" si="117"/>
        <v>#DIV/0!</v>
      </c>
      <c r="Z228" s="6">
        <v>2940</v>
      </c>
      <c r="AG228" s="6">
        <v>2940</v>
      </c>
      <c r="AH228" s="23" t="e">
        <f t="shared" si="97"/>
        <v>#DIV/0!</v>
      </c>
      <c r="AI228" s="23" t="e">
        <f t="shared" si="98"/>
        <v>#DIV/0!</v>
      </c>
      <c r="AJ228" s="23" t="e">
        <f t="shared" si="99"/>
        <v>#DIV/0!</v>
      </c>
    </row>
    <row r="229" spans="16:36" x14ac:dyDescent="0.2">
      <c r="P229" s="6">
        <v>1850</v>
      </c>
      <c r="Q229" s="23" t="e">
        <f t="shared" ref="Q229:S229" si="118">Q118/Q$81*100</f>
        <v>#DIV/0!</v>
      </c>
      <c r="R229" s="23" t="e">
        <f t="shared" si="118"/>
        <v>#DIV/0!</v>
      </c>
      <c r="S229" s="23" t="e">
        <f t="shared" si="118"/>
        <v>#DIV/0!</v>
      </c>
      <c r="Z229" s="6">
        <v>2960</v>
      </c>
      <c r="AG229" s="6">
        <v>2960</v>
      </c>
      <c r="AH229" s="23" t="e">
        <f t="shared" si="97"/>
        <v>#DIV/0!</v>
      </c>
      <c r="AI229" s="23" t="e">
        <f t="shared" si="98"/>
        <v>#DIV/0!</v>
      </c>
      <c r="AJ229" s="23" t="e">
        <f t="shared" si="99"/>
        <v>#DIV/0!</v>
      </c>
    </row>
    <row r="230" spans="16:36" x14ac:dyDescent="0.2">
      <c r="P230" s="6">
        <v>1900</v>
      </c>
      <c r="Q230" s="23" t="e">
        <f t="shared" ref="Q230:S230" si="119">Q119/Q$81*100</f>
        <v>#DIV/0!</v>
      </c>
      <c r="R230" s="23" t="e">
        <f t="shared" si="119"/>
        <v>#DIV/0!</v>
      </c>
      <c r="S230" s="23" t="e">
        <f t="shared" si="119"/>
        <v>#DIV/0!</v>
      </c>
      <c r="Z230" s="6">
        <v>2980</v>
      </c>
      <c r="AG230" s="6">
        <v>2980</v>
      </c>
      <c r="AH230" s="23" t="e">
        <f t="shared" si="97"/>
        <v>#DIV/0!</v>
      </c>
      <c r="AI230" s="23" t="e">
        <f t="shared" si="98"/>
        <v>#DIV/0!</v>
      </c>
      <c r="AJ230" s="23" t="e">
        <f t="shared" si="99"/>
        <v>#DIV/0!</v>
      </c>
    </row>
    <row r="231" spans="16:36" x14ac:dyDescent="0.2">
      <c r="P231" s="6">
        <v>1950</v>
      </c>
      <c r="Q231" s="23" t="e">
        <f t="shared" ref="Q231:S231" si="120">Q120/Q$81*100</f>
        <v>#DIV/0!</v>
      </c>
      <c r="R231" s="23" t="e">
        <f t="shared" si="120"/>
        <v>#DIV/0!</v>
      </c>
      <c r="S231" s="23" t="e">
        <f t="shared" si="120"/>
        <v>#DIV/0!</v>
      </c>
      <c r="Z231" s="6">
        <v>3000</v>
      </c>
      <c r="AG231" s="6">
        <v>3000</v>
      </c>
      <c r="AH231" s="23" t="e">
        <f t="shared" si="97"/>
        <v>#DIV/0!</v>
      </c>
      <c r="AI231" s="23" t="e">
        <f t="shared" si="98"/>
        <v>#DIV/0!</v>
      </c>
      <c r="AJ231" s="23" t="e">
        <f t="shared" si="99"/>
        <v>#DIV/0!</v>
      </c>
    </row>
    <row r="232" spans="16:36" x14ac:dyDescent="0.2">
      <c r="P232" s="6">
        <v>2000</v>
      </c>
      <c r="Q232" s="23" t="e">
        <f t="shared" ref="Q232:S232" si="121">Q121/Q$81*100</f>
        <v>#DIV/0!</v>
      </c>
      <c r="R232" s="23" t="e">
        <f t="shared" si="121"/>
        <v>#DIV/0!</v>
      </c>
      <c r="S232" s="23" t="e">
        <f t="shared" si="121"/>
        <v>#DIV/0!</v>
      </c>
      <c r="Z232" s="6">
        <v>3020</v>
      </c>
      <c r="AG232" s="6">
        <v>3020</v>
      </c>
      <c r="AH232" s="23" t="e">
        <f t="shared" si="97"/>
        <v>#DIV/0!</v>
      </c>
      <c r="AI232" s="23" t="e">
        <f t="shared" si="98"/>
        <v>#DIV/0!</v>
      </c>
      <c r="AJ232" s="23" t="e">
        <f t="shared" si="99"/>
        <v>#DIV/0!</v>
      </c>
    </row>
    <row r="233" spans="16:36" x14ac:dyDescent="0.2">
      <c r="P233" s="6">
        <v>2050</v>
      </c>
      <c r="Q233" s="23" t="e">
        <f t="shared" ref="Q233:S233" si="122">Q122/Q$81*100</f>
        <v>#DIV/0!</v>
      </c>
      <c r="R233" s="23" t="e">
        <f t="shared" si="122"/>
        <v>#DIV/0!</v>
      </c>
      <c r="S233" s="23" t="e">
        <f t="shared" si="122"/>
        <v>#DIV/0!</v>
      </c>
      <c r="Z233" s="6">
        <v>3040</v>
      </c>
      <c r="AG233" s="6">
        <v>3040</v>
      </c>
      <c r="AH233" s="23" t="e">
        <f t="shared" si="97"/>
        <v>#DIV/0!</v>
      </c>
      <c r="AI233" s="23" t="e">
        <f t="shared" si="98"/>
        <v>#DIV/0!</v>
      </c>
      <c r="AJ233" s="23" t="e">
        <f t="shared" si="99"/>
        <v>#DIV/0!</v>
      </c>
    </row>
    <row r="234" spans="16:36" x14ac:dyDescent="0.2">
      <c r="P234" s="6">
        <v>2100</v>
      </c>
      <c r="Q234" s="23" t="e">
        <f t="shared" ref="Q234:S234" si="123">Q123/Q$81*100</f>
        <v>#DIV/0!</v>
      </c>
      <c r="R234" s="23" t="e">
        <f t="shared" si="123"/>
        <v>#DIV/0!</v>
      </c>
      <c r="S234" s="23" t="e">
        <f t="shared" si="123"/>
        <v>#DIV/0!</v>
      </c>
      <c r="Z234" s="6">
        <v>3060</v>
      </c>
      <c r="AG234" s="6">
        <v>3060</v>
      </c>
      <c r="AH234" s="23" t="e">
        <f t="shared" si="97"/>
        <v>#DIV/0!</v>
      </c>
      <c r="AI234" s="23" t="e">
        <f t="shared" si="98"/>
        <v>#DIV/0!</v>
      </c>
      <c r="AJ234" s="23" t="e">
        <f t="shared" si="99"/>
        <v>#DIV/0!</v>
      </c>
    </row>
    <row r="235" spans="16:36" x14ac:dyDescent="0.2">
      <c r="P235" s="6">
        <v>2150</v>
      </c>
      <c r="Q235" s="23" t="e">
        <f t="shared" ref="Q235:S235" si="124">Q124/Q$81*100</f>
        <v>#DIV/0!</v>
      </c>
      <c r="R235" s="23" t="e">
        <f t="shared" si="124"/>
        <v>#DIV/0!</v>
      </c>
      <c r="S235" s="23" t="e">
        <f t="shared" si="124"/>
        <v>#DIV/0!</v>
      </c>
      <c r="Z235" s="6">
        <v>3080</v>
      </c>
      <c r="AG235" s="6">
        <v>3080</v>
      </c>
      <c r="AH235" s="23" t="e">
        <f t="shared" si="97"/>
        <v>#DIV/0!</v>
      </c>
      <c r="AI235" s="23" t="e">
        <f t="shared" si="98"/>
        <v>#DIV/0!</v>
      </c>
      <c r="AJ235" s="23" t="e">
        <f t="shared" si="99"/>
        <v>#DIV/0!</v>
      </c>
    </row>
    <row r="236" spans="16:36" x14ac:dyDescent="0.2">
      <c r="P236" s="6">
        <v>2200</v>
      </c>
      <c r="Q236" s="23" t="e">
        <f t="shared" ref="Q236:S236" si="125">Q125/Q$81*100</f>
        <v>#DIV/0!</v>
      </c>
      <c r="R236" s="23" t="e">
        <f t="shared" si="125"/>
        <v>#DIV/0!</v>
      </c>
      <c r="S236" s="23" t="e">
        <f t="shared" si="125"/>
        <v>#DIV/0!</v>
      </c>
      <c r="Z236" s="6">
        <v>3100</v>
      </c>
      <c r="AG236" s="6">
        <v>3100</v>
      </c>
      <c r="AH236" s="23" t="e">
        <f t="shared" si="97"/>
        <v>#DIV/0!</v>
      </c>
      <c r="AI236" s="23" t="e">
        <f t="shared" si="98"/>
        <v>#DIV/0!</v>
      </c>
      <c r="AJ236" s="23" t="e">
        <f t="shared" si="99"/>
        <v>#DIV/0!</v>
      </c>
    </row>
    <row r="237" spans="16:36" x14ac:dyDescent="0.2">
      <c r="P237" s="6">
        <v>2250</v>
      </c>
      <c r="Q237" s="23" t="e">
        <f t="shared" ref="Q237:S237" si="126">Q126/Q$81*100</f>
        <v>#DIV/0!</v>
      </c>
      <c r="R237" s="23" t="e">
        <f t="shared" si="126"/>
        <v>#DIV/0!</v>
      </c>
      <c r="S237" s="23" t="e">
        <f t="shared" si="126"/>
        <v>#DIV/0!</v>
      </c>
      <c r="Z237" s="6">
        <v>3120</v>
      </c>
      <c r="AG237" s="6">
        <v>3120</v>
      </c>
      <c r="AH237" s="23" t="e">
        <f t="shared" si="97"/>
        <v>#DIV/0!</v>
      </c>
      <c r="AI237" s="23" t="e">
        <f t="shared" si="98"/>
        <v>#DIV/0!</v>
      </c>
      <c r="AJ237" s="23" t="e">
        <f t="shared" si="99"/>
        <v>#DIV/0!</v>
      </c>
    </row>
    <row r="238" spans="16:36" x14ac:dyDescent="0.2">
      <c r="P238" s="6">
        <v>2300</v>
      </c>
      <c r="Q238" s="23" t="e">
        <f t="shared" ref="Q238:S238" si="127">Q127/Q$81*100</f>
        <v>#DIV/0!</v>
      </c>
      <c r="R238" s="23" t="e">
        <f t="shared" si="127"/>
        <v>#DIV/0!</v>
      </c>
      <c r="S238" s="23" t="e">
        <f t="shared" si="127"/>
        <v>#DIV/0!</v>
      </c>
      <c r="Z238" s="6">
        <v>3140</v>
      </c>
      <c r="AG238" s="6">
        <v>3140</v>
      </c>
      <c r="AH238" s="23" t="e">
        <f t="shared" si="97"/>
        <v>#DIV/0!</v>
      </c>
      <c r="AI238" s="23" t="e">
        <f t="shared" si="98"/>
        <v>#DIV/0!</v>
      </c>
      <c r="AJ238" s="23" t="e">
        <f t="shared" si="99"/>
        <v>#DIV/0!</v>
      </c>
    </row>
    <row r="239" spans="16:36" x14ac:dyDescent="0.2">
      <c r="P239" s="6">
        <v>2350</v>
      </c>
      <c r="Q239" s="23" t="e">
        <f t="shared" ref="Q239:S239" si="128">Q128/Q$81*100</f>
        <v>#DIV/0!</v>
      </c>
      <c r="R239" s="23" t="e">
        <f t="shared" si="128"/>
        <v>#DIV/0!</v>
      </c>
      <c r="S239" s="23" t="e">
        <f t="shared" si="128"/>
        <v>#DIV/0!</v>
      </c>
      <c r="Z239" s="6">
        <v>3160</v>
      </c>
      <c r="AG239" s="6">
        <v>3160</v>
      </c>
      <c r="AH239" s="23" t="e">
        <f t="shared" si="97"/>
        <v>#DIV/0!</v>
      </c>
      <c r="AI239" s="23" t="e">
        <f t="shared" si="98"/>
        <v>#DIV/0!</v>
      </c>
      <c r="AJ239" s="23" t="e">
        <f t="shared" si="99"/>
        <v>#DIV/0!</v>
      </c>
    </row>
    <row r="240" spans="16:36" x14ac:dyDescent="0.2">
      <c r="P240" s="6">
        <v>2400</v>
      </c>
      <c r="Q240" s="23" t="e">
        <f t="shared" ref="Q240:S240" si="129">Q129/Q$81*100</f>
        <v>#DIV/0!</v>
      </c>
      <c r="R240" s="23" t="e">
        <f t="shared" si="129"/>
        <v>#DIV/0!</v>
      </c>
      <c r="S240" s="23" t="e">
        <f t="shared" si="129"/>
        <v>#DIV/0!</v>
      </c>
      <c r="Z240" s="6">
        <v>3180</v>
      </c>
      <c r="AG240" s="6">
        <v>3180</v>
      </c>
      <c r="AH240" s="23" t="e">
        <f t="shared" si="97"/>
        <v>#DIV/0!</v>
      </c>
      <c r="AI240" s="23" t="e">
        <f t="shared" si="98"/>
        <v>#DIV/0!</v>
      </c>
      <c r="AJ240" s="23" t="e">
        <f t="shared" si="99"/>
        <v>#DIV/0!</v>
      </c>
    </row>
    <row r="241" spans="16:36" x14ac:dyDescent="0.2">
      <c r="P241" s="6">
        <v>2450</v>
      </c>
      <c r="Q241" s="23" t="e">
        <f t="shared" ref="Q241:S241" si="130">Q130/Q$81*100</f>
        <v>#DIV/0!</v>
      </c>
      <c r="R241" s="23" t="e">
        <f t="shared" si="130"/>
        <v>#DIV/0!</v>
      </c>
      <c r="S241" s="23" t="e">
        <f t="shared" si="130"/>
        <v>#DIV/0!</v>
      </c>
      <c r="Z241" s="6">
        <v>3200</v>
      </c>
      <c r="AG241" s="6">
        <v>3200</v>
      </c>
      <c r="AH241" s="23" t="e">
        <f t="shared" si="97"/>
        <v>#DIV/0!</v>
      </c>
      <c r="AI241" s="23" t="e">
        <f t="shared" si="98"/>
        <v>#DIV/0!</v>
      </c>
      <c r="AJ241" s="23" t="e">
        <f t="shared" si="99"/>
        <v>#DIV/0!</v>
      </c>
    </row>
    <row r="242" spans="16:36" x14ac:dyDescent="0.2">
      <c r="P242" s="6">
        <v>2500</v>
      </c>
      <c r="Q242" s="23" t="e">
        <f t="shared" ref="Q242:S242" si="131">Q131/Q$81*100</f>
        <v>#DIV/0!</v>
      </c>
      <c r="R242" s="23" t="e">
        <f t="shared" si="131"/>
        <v>#DIV/0!</v>
      </c>
      <c r="S242" s="23" t="e">
        <f t="shared" si="131"/>
        <v>#DIV/0!</v>
      </c>
      <c r="Z242" s="6">
        <v>3220</v>
      </c>
      <c r="AG242" s="6">
        <v>3220</v>
      </c>
      <c r="AH242" s="23" t="e">
        <f t="shared" si="97"/>
        <v>#DIV/0!</v>
      </c>
      <c r="AI242" s="23" t="e">
        <f t="shared" si="98"/>
        <v>#DIV/0!</v>
      </c>
      <c r="AJ242" s="23" t="e">
        <f t="shared" si="99"/>
        <v>#DIV/0!</v>
      </c>
    </row>
    <row r="243" spans="16:36" x14ac:dyDescent="0.2">
      <c r="P243" s="6">
        <v>2550</v>
      </c>
      <c r="Q243" s="23" t="e">
        <f t="shared" ref="Q243:S243" si="132">Q132/Q$81*100</f>
        <v>#DIV/0!</v>
      </c>
      <c r="R243" s="23" t="e">
        <f t="shared" si="132"/>
        <v>#DIV/0!</v>
      </c>
      <c r="S243" s="23" t="e">
        <f t="shared" si="132"/>
        <v>#DIV/0!</v>
      </c>
      <c r="Z243" s="6">
        <v>3240</v>
      </c>
      <c r="AG243" s="6">
        <v>3240</v>
      </c>
      <c r="AH243" s="23" t="e">
        <f t="shared" si="97"/>
        <v>#DIV/0!</v>
      </c>
      <c r="AI243" s="23" t="e">
        <f t="shared" si="98"/>
        <v>#DIV/0!</v>
      </c>
      <c r="AJ243" s="23" t="e">
        <f t="shared" si="99"/>
        <v>#DIV/0!</v>
      </c>
    </row>
    <row r="244" spans="16:36" x14ac:dyDescent="0.2">
      <c r="P244" s="6">
        <v>2600</v>
      </c>
      <c r="Q244" s="23" t="e">
        <f t="shared" ref="Q244:S244" si="133">Q133/Q$81*100</f>
        <v>#DIV/0!</v>
      </c>
      <c r="R244" s="23" t="e">
        <f t="shared" si="133"/>
        <v>#DIV/0!</v>
      </c>
      <c r="S244" s="23" t="e">
        <f t="shared" si="133"/>
        <v>#DIV/0!</v>
      </c>
      <c r="Z244" s="6">
        <v>3260</v>
      </c>
      <c r="AG244" s="6">
        <v>3260</v>
      </c>
      <c r="AH244" s="23" t="e">
        <f t="shared" si="97"/>
        <v>#DIV/0!</v>
      </c>
      <c r="AI244" s="23" t="e">
        <f t="shared" si="98"/>
        <v>#DIV/0!</v>
      </c>
      <c r="AJ244" s="23" t="e">
        <f t="shared" si="99"/>
        <v>#DIV/0!</v>
      </c>
    </row>
    <row r="245" spans="16:36" x14ac:dyDescent="0.2">
      <c r="P245" s="6">
        <v>2650</v>
      </c>
      <c r="Q245" s="23" t="e">
        <f t="shared" ref="Q245:S245" si="134">Q134/Q$81*100</f>
        <v>#DIV/0!</v>
      </c>
      <c r="R245" s="23" t="e">
        <f t="shared" si="134"/>
        <v>#DIV/0!</v>
      </c>
      <c r="S245" s="23" t="e">
        <f t="shared" si="134"/>
        <v>#DIV/0!</v>
      </c>
      <c r="Z245" s="6">
        <v>3280</v>
      </c>
      <c r="AG245" s="6">
        <v>3280</v>
      </c>
      <c r="AH245" s="23" t="e">
        <f t="shared" si="97"/>
        <v>#DIV/0!</v>
      </c>
      <c r="AI245" s="23" t="e">
        <f t="shared" si="98"/>
        <v>#DIV/0!</v>
      </c>
      <c r="AJ245" s="23" t="e">
        <f t="shared" si="99"/>
        <v>#DIV/0!</v>
      </c>
    </row>
    <row r="246" spans="16:36" x14ac:dyDescent="0.2">
      <c r="P246" s="6">
        <v>2700</v>
      </c>
      <c r="Q246" s="23" t="e">
        <f t="shared" ref="Q246:S246" si="135">Q135/Q$81*100</f>
        <v>#DIV/0!</v>
      </c>
      <c r="R246" s="23" t="e">
        <f t="shared" si="135"/>
        <v>#DIV/0!</v>
      </c>
      <c r="S246" s="23" t="e">
        <f t="shared" si="135"/>
        <v>#DIV/0!</v>
      </c>
      <c r="Z246" s="6">
        <v>3300</v>
      </c>
      <c r="AG246" s="6">
        <v>3300</v>
      </c>
      <c r="AH246" s="23" t="e">
        <f t="shared" si="97"/>
        <v>#DIV/0!</v>
      </c>
      <c r="AI246" s="23" t="e">
        <f t="shared" si="98"/>
        <v>#DIV/0!</v>
      </c>
      <c r="AJ246" s="23" t="e">
        <f t="shared" si="99"/>
        <v>#DIV/0!</v>
      </c>
    </row>
    <row r="247" spans="16:36" x14ac:dyDescent="0.2">
      <c r="P247" s="6">
        <v>2750</v>
      </c>
      <c r="Q247" s="23" t="e">
        <f t="shared" ref="Q247:S247" si="136">Q136/Q$81*100</f>
        <v>#DIV/0!</v>
      </c>
      <c r="R247" s="23" t="e">
        <f t="shared" si="136"/>
        <v>#DIV/0!</v>
      </c>
      <c r="S247" s="23" t="e">
        <f t="shared" si="136"/>
        <v>#DIV/0!</v>
      </c>
      <c r="Z247" s="6">
        <v>3320</v>
      </c>
      <c r="AG247" s="6">
        <v>3320</v>
      </c>
      <c r="AH247" s="23" t="e">
        <f t="shared" si="97"/>
        <v>#DIV/0!</v>
      </c>
      <c r="AI247" s="23" t="e">
        <f t="shared" si="98"/>
        <v>#DIV/0!</v>
      </c>
      <c r="AJ247" s="23" t="e">
        <f t="shared" si="99"/>
        <v>#DIV/0!</v>
      </c>
    </row>
    <row r="248" spans="16:36" x14ac:dyDescent="0.2">
      <c r="P248" s="6">
        <v>2800</v>
      </c>
      <c r="Q248" s="23" t="e">
        <f t="shared" ref="Q248:S248" si="137">Q137/Q$81*100</f>
        <v>#DIV/0!</v>
      </c>
      <c r="R248" s="23" t="e">
        <f t="shared" si="137"/>
        <v>#DIV/0!</v>
      </c>
      <c r="S248" s="23" t="e">
        <f t="shared" si="137"/>
        <v>#DIV/0!</v>
      </c>
      <c r="Z248" s="6">
        <v>3340</v>
      </c>
      <c r="AG248" s="6">
        <v>3340</v>
      </c>
      <c r="AH248" s="23" t="e">
        <f t="shared" si="97"/>
        <v>#DIV/0!</v>
      </c>
      <c r="AI248" s="23" t="e">
        <f t="shared" si="98"/>
        <v>#DIV/0!</v>
      </c>
      <c r="AJ248" s="23" t="e">
        <f t="shared" si="99"/>
        <v>#DIV/0!</v>
      </c>
    </row>
    <row r="249" spans="16:36" x14ac:dyDescent="0.2">
      <c r="P249" s="6">
        <v>2850</v>
      </c>
      <c r="Q249" s="23" t="e">
        <f t="shared" ref="Q249:S249" si="138">Q138/Q$81*100</f>
        <v>#DIV/0!</v>
      </c>
      <c r="R249" s="23" t="e">
        <f t="shared" si="138"/>
        <v>#DIV/0!</v>
      </c>
      <c r="S249" s="23" t="e">
        <f t="shared" si="138"/>
        <v>#DIV/0!</v>
      </c>
      <c r="Z249" s="6">
        <v>3360</v>
      </c>
      <c r="AG249" s="6">
        <v>3360</v>
      </c>
      <c r="AH249" s="23" t="e">
        <f t="shared" si="97"/>
        <v>#DIV/0!</v>
      </c>
      <c r="AI249" s="23" t="e">
        <f t="shared" si="98"/>
        <v>#DIV/0!</v>
      </c>
      <c r="AJ249" s="23" t="e">
        <f t="shared" si="99"/>
        <v>#DIV/0!</v>
      </c>
    </row>
    <row r="250" spans="16:36" x14ac:dyDescent="0.2">
      <c r="P250" s="6">
        <v>2900</v>
      </c>
      <c r="Q250" s="23" t="e">
        <f t="shared" ref="Q250:S250" si="139">Q139/Q$81*100</f>
        <v>#DIV/0!</v>
      </c>
      <c r="R250" s="23" t="e">
        <f t="shared" si="139"/>
        <v>#DIV/0!</v>
      </c>
      <c r="S250" s="23" t="e">
        <f t="shared" si="139"/>
        <v>#DIV/0!</v>
      </c>
      <c r="Z250" s="6">
        <v>3380</v>
      </c>
      <c r="AG250" s="6">
        <v>3380</v>
      </c>
      <c r="AH250" s="23" t="e">
        <f t="shared" si="97"/>
        <v>#DIV/0!</v>
      </c>
      <c r="AI250" s="23" t="e">
        <f t="shared" si="98"/>
        <v>#DIV/0!</v>
      </c>
      <c r="AJ250" s="23" t="e">
        <f t="shared" si="99"/>
        <v>#DIV/0!</v>
      </c>
    </row>
    <row r="251" spans="16:36" x14ac:dyDescent="0.2">
      <c r="P251" s="6">
        <v>2950</v>
      </c>
      <c r="Q251" s="23" t="e">
        <f t="shared" ref="Q251:S251" si="140">Q140/Q$81*100</f>
        <v>#DIV/0!</v>
      </c>
      <c r="R251" s="23" t="e">
        <f t="shared" si="140"/>
        <v>#DIV/0!</v>
      </c>
      <c r="S251" s="23" t="e">
        <f t="shared" si="140"/>
        <v>#DIV/0!</v>
      </c>
      <c r="Z251" s="6">
        <v>3400</v>
      </c>
      <c r="AG251" s="6">
        <v>3400</v>
      </c>
      <c r="AH251" s="23" t="e">
        <f t="shared" si="97"/>
        <v>#DIV/0!</v>
      </c>
      <c r="AI251" s="23" t="e">
        <f t="shared" si="98"/>
        <v>#DIV/0!</v>
      </c>
      <c r="AJ251" s="23" t="e">
        <f t="shared" si="99"/>
        <v>#DIV/0!</v>
      </c>
    </row>
    <row r="252" spans="16:36" x14ac:dyDescent="0.2">
      <c r="P252" s="6">
        <v>3000</v>
      </c>
      <c r="Q252" s="23" t="e">
        <f t="shared" ref="Q252:S252" si="141">Q141/Q$81*100</f>
        <v>#DIV/0!</v>
      </c>
      <c r="R252" s="23" t="e">
        <f t="shared" si="141"/>
        <v>#DIV/0!</v>
      </c>
      <c r="S252" s="23" t="e">
        <f t="shared" si="141"/>
        <v>#DIV/0!</v>
      </c>
      <c r="Z252" s="6">
        <v>3420</v>
      </c>
      <c r="AG252" s="6">
        <v>3420</v>
      </c>
      <c r="AH252" s="23" t="e">
        <f t="shared" si="97"/>
        <v>#DIV/0!</v>
      </c>
      <c r="AI252" s="23" t="e">
        <f t="shared" si="98"/>
        <v>#DIV/0!</v>
      </c>
      <c r="AJ252" s="23" t="e">
        <f t="shared" si="99"/>
        <v>#DIV/0!</v>
      </c>
    </row>
    <row r="253" spans="16:36" x14ac:dyDescent="0.2">
      <c r="P253" s="6">
        <v>3050</v>
      </c>
      <c r="Q253" s="23" t="e">
        <f t="shared" ref="Q253:S253" si="142">Q142/Q$81*100</f>
        <v>#DIV/0!</v>
      </c>
      <c r="R253" s="23" t="e">
        <f t="shared" si="142"/>
        <v>#DIV/0!</v>
      </c>
      <c r="S253" s="23" t="e">
        <f t="shared" si="142"/>
        <v>#DIV/0!</v>
      </c>
      <c r="Z253" s="6">
        <v>3440</v>
      </c>
      <c r="AG253" s="6">
        <v>3440</v>
      </c>
      <c r="AH253" s="23" t="e">
        <f t="shared" si="97"/>
        <v>#DIV/0!</v>
      </c>
      <c r="AI253" s="23" t="e">
        <f t="shared" si="98"/>
        <v>#DIV/0!</v>
      </c>
      <c r="AJ253" s="23" t="e">
        <f t="shared" si="99"/>
        <v>#DIV/0!</v>
      </c>
    </row>
    <row r="254" spans="16:36" x14ac:dyDescent="0.2">
      <c r="P254" s="6">
        <v>3100</v>
      </c>
      <c r="Q254" s="23" t="e">
        <f t="shared" ref="Q254:S254" si="143">Q143/Q$81*100</f>
        <v>#DIV/0!</v>
      </c>
      <c r="R254" s="23" t="e">
        <f t="shared" si="143"/>
        <v>#DIV/0!</v>
      </c>
      <c r="S254" s="23" t="e">
        <f t="shared" si="143"/>
        <v>#DIV/0!</v>
      </c>
      <c r="Z254" s="6">
        <v>3460</v>
      </c>
      <c r="AG254" s="6">
        <v>3460</v>
      </c>
      <c r="AH254" s="23" t="e">
        <f t="shared" si="97"/>
        <v>#DIV/0!</v>
      </c>
      <c r="AI254" s="23" t="e">
        <f t="shared" si="98"/>
        <v>#DIV/0!</v>
      </c>
      <c r="AJ254" s="23" t="e">
        <f t="shared" si="99"/>
        <v>#DIV/0!</v>
      </c>
    </row>
    <row r="255" spans="16:36" x14ac:dyDescent="0.2">
      <c r="P255" s="6">
        <v>3150</v>
      </c>
      <c r="Q255" s="23" t="e">
        <f t="shared" ref="Q255:S255" si="144">Q144/Q$81*100</f>
        <v>#DIV/0!</v>
      </c>
      <c r="R255" s="23" t="e">
        <f t="shared" si="144"/>
        <v>#DIV/0!</v>
      </c>
      <c r="S255" s="23" t="e">
        <f t="shared" si="144"/>
        <v>#DIV/0!</v>
      </c>
      <c r="Z255" s="6">
        <v>3480</v>
      </c>
      <c r="AG255" s="6">
        <v>3480</v>
      </c>
      <c r="AH255" s="23" t="e">
        <f t="shared" si="97"/>
        <v>#DIV/0!</v>
      </c>
      <c r="AI255" s="23" t="e">
        <f t="shared" si="98"/>
        <v>#DIV/0!</v>
      </c>
      <c r="AJ255" s="23" t="e">
        <f t="shared" si="99"/>
        <v>#DIV/0!</v>
      </c>
    </row>
    <row r="256" spans="16:36" x14ac:dyDescent="0.2">
      <c r="P256" s="6">
        <v>3200</v>
      </c>
      <c r="Q256" s="23" t="e">
        <f t="shared" ref="Q256:S256" si="145">Q145/Q$81*100</f>
        <v>#DIV/0!</v>
      </c>
      <c r="R256" s="23" t="e">
        <f t="shared" si="145"/>
        <v>#DIV/0!</v>
      </c>
      <c r="S256" s="23" t="e">
        <f t="shared" si="145"/>
        <v>#DIV/0!</v>
      </c>
      <c r="Z256" s="6">
        <v>3500</v>
      </c>
      <c r="AG256" s="6">
        <v>3500</v>
      </c>
      <c r="AH256" s="23" t="e">
        <f t="shared" si="97"/>
        <v>#DIV/0!</v>
      </c>
      <c r="AI256" s="23" t="e">
        <f t="shared" si="98"/>
        <v>#DIV/0!</v>
      </c>
      <c r="AJ256" s="23" t="e">
        <f t="shared" si="99"/>
        <v>#DIV/0!</v>
      </c>
    </row>
    <row r="257" spans="16:36" x14ac:dyDescent="0.2">
      <c r="P257" s="6">
        <v>3250</v>
      </c>
      <c r="Q257" s="23" t="e">
        <f t="shared" ref="Q257:S257" si="146">Q146/Q$81*100</f>
        <v>#DIV/0!</v>
      </c>
      <c r="R257" s="23" t="e">
        <f t="shared" si="146"/>
        <v>#DIV/0!</v>
      </c>
      <c r="S257" s="23" t="e">
        <f t="shared" si="146"/>
        <v>#DIV/0!</v>
      </c>
      <c r="Z257" s="6">
        <v>3520</v>
      </c>
      <c r="AG257" s="6">
        <v>3520</v>
      </c>
      <c r="AH257" s="23" t="e">
        <f t="shared" si="97"/>
        <v>#DIV/0!</v>
      </c>
      <c r="AI257" s="23" t="e">
        <f t="shared" si="98"/>
        <v>#DIV/0!</v>
      </c>
      <c r="AJ257" s="23" t="e">
        <f t="shared" si="99"/>
        <v>#DIV/0!</v>
      </c>
    </row>
    <row r="258" spans="16:36" x14ac:dyDescent="0.2">
      <c r="P258" s="6">
        <v>3300</v>
      </c>
      <c r="Q258" s="23" t="e">
        <f t="shared" ref="Q258:S258" si="147">Q147/Q$81*100</f>
        <v>#DIV/0!</v>
      </c>
      <c r="R258" s="23" t="e">
        <f t="shared" si="147"/>
        <v>#DIV/0!</v>
      </c>
      <c r="S258" s="23" t="e">
        <f t="shared" si="147"/>
        <v>#DIV/0!</v>
      </c>
      <c r="Z258" s="6">
        <v>3540</v>
      </c>
      <c r="AG258" s="6">
        <v>3540</v>
      </c>
      <c r="AH258" s="23" t="e">
        <f t="shared" si="97"/>
        <v>#DIV/0!</v>
      </c>
      <c r="AI258" s="23" t="e">
        <f t="shared" si="98"/>
        <v>#DIV/0!</v>
      </c>
      <c r="AJ258" s="23" t="e">
        <f t="shared" si="99"/>
        <v>#DIV/0!</v>
      </c>
    </row>
    <row r="259" spans="16:36" x14ac:dyDescent="0.2">
      <c r="P259" s="6">
        <v>3350</v>
      </c>
      <c r="Q259" s="23" t="e">
        <f t="shared" ref="Q259:S259" si="148">Q148/Q$81*100</f>
        <v>#DIV/0!</v>
      </c>
      <c r="R259" s="23" t="e">
        <f t="shared" si="148"/>
        <v>#DIV/0!</v>
      </c>
      <c r="S259" s="23" t="e">
        <f t="shared" si="148"/>
        <v>#DIV/0!</v>
      </c>
      <c r="Z259" s="6">
        <v>3560</v>
      </c>
      <c r="AG259" s="6">
        <v>3560</v>
      </c>
      <c r="AH259" s="23" t="e">
        <f t="shared" si="97"/>
        <v>#DIV/0!</v>
      </c>
      <c r="AI259" s="23" t="e">
        <f t="shared" si="98"/>
        <v>#DIV/0!</v>
      </c>
      <c r="AJ259" s="23" t="e">
        <f t="shared" si="99"/>
        <v>#DIV/0!</v>
      </c>
    </row>
    <row r="260" spans="16:36" x14ac:dyDescent="0.2">
      <c r="P260" s="6">
        <v>3400</v>
      </c>
      <c r="Q260" s="23" t="e">
        <f t="shared" ref="Q260:S260" si="149">Q149/Q$81*100</f>
        <v>#DIV/0!</v>
      </c>
      <c r="R260" s="23" t="e">
        <f t="shared" si="149"/>
        <v>#DIV/0!</v>
      </c>
      <c r="S260" s="23" t="e">
        <f t="shared" si="149"/>
        <v>#DIV/0!</v>
      </c>
      <c r="Z260" s="6">
        <v>3580</v>
      </c>
      <c r="AG260" s="6">
        <v>3580</v>
      </c>
      <c r="AH260" s="23" t="e">
        <f t="shared" si="97"/>
        <v>#DIV/0!</v>
      </c>
      <c r="AI260" s="23" t="e">
        <f t="shared" si="98"/>
        <v>#DIV/0!</v>
      </c>
      <c r="AJ260" s="23" t="e">
        <f t="shared" si="99"/>
        <v>#DIV/0!</v>
      </c>
    </row>
    <row r="261" spans="16:36" x14ac:dyDescent="0.2">
      <c r="P261" s="6">
        <v>3450</v>
      </c>
      <c r="Q261" s="23" t="e">
        <f t="shared" ref="Q261:S261" si="150">Q150/Q$81*100</f>
        <v>#DIV/0!</v>
      </c>
      <c r="R261" s="23" t="e">
        <f t="shared" si="150"/>
        <v>#DIV/0!</v>
      </c>
      <c r="S261" s="23" t="e">
        <f t="shared" si="150"/>
        <v>#DIV/0!</v>
      </c>
      <c r="Z261" s="6">
        <v>3600</v>
      </c>
      <c r="AG261" s="6">
        <v>3600</v>
      </c>
      <c r="AH261" s="23" t="e">
        <f t="shared" si="97"/>
        <v>#DIV/0!</v>
      </c>
      <c r="AI261" s="23" t="e">
        <f t="shared" si="98"/>
        <v>#DIV/0!</v>
      </c>
      <c r="AJ261" s="23" t="e">
        <f t="shared" si="99"/>
        <v>#DIV/0!</v>
      </c>
    </row>
    <row r="262" spans="16:36" x14ac:dyDescent="0.2">
      <c r="P262" s="6">
        <v>3500</v>
      </c>
      <c r="Q262" s="23" t="e">
        <f t="shared" ref="Q262:S262" si="151">Q151/Q$81*100</f>
        <v>#DIV/0!</v>
      </c>
      <c r="R262" s="23" t="e">
        <f t="shared" si="151"/>
        <v>#DIV/0!</v>
      </c>
      <c r="S262" s="23" t="e">
        <f t="shared" si="151"/>
        <v>#DIV/0!</v>
      </c>
      <c r="Z262" s="6">
        <v>3620</v>
      </c>
      <c r="AG262" s="6">
        <v>3620</v>
      </c>
      <c r="AH262" s="23" t="e">
        <f t="shared" si="97"/>
        <v>#DIV/0!</v>
      </c>
      <c r="AI262" s="23" t="e">
        <f t="shared" si="98"/>
        <v>#DIV/0!</v>
      </c>
      <c r="AJ262" s="23" t="e">
        <f t="shared" si="99"/>
        <v>#DIV/0!</v>
      </c>
    </row>
    <row r="263" spans="16:36" x14ac:dyDescent="0.2">
      <c r="P263" s="6">
        <v>3550</v>
      </c>
      <c r="Q263" s="23" t="e">
        <f t="shared" ref="Q263:S263" si="152">Q152/Q$81*100</f>
        <v>#DIV/0!</v>
      </c>
      <c r="R263" s="23" t="e">
        <f t="shared" si="152"/>
        <v>#DIV/0!</v>
      </c>
      <c r="S263" s="23" t="e">
        <f t="shared" si="152"/>
        <v>#DIV/0!</v>
      </c>
      <c r="Z263" s="6">
        <v>3640</v>
      </c>
      <c r="AG263" s="6">
        <v>3640</v>
      </c>
      <c r="AH263" s="23" t="e">
        <f t="shared" si="97"/>
        <v>#DIV/0!</v>
      </c>
      <c r="AI263" s="23" t="e">
        <f t="shared" si="98"/>
        <v>#DIV/0!</v>
      </c>
      <c r="AJ263" s="23" t="e">
        <f t="shared" si="99"/>
        <v>#DIV/0!</v>
      </c>
    </row>
    <row r="264" spans="16:36" x14ac:dyDescent="0.2">
      <c r="P264" s="6">
        <v>3600</v>
      </c>
      <c r="Q264" s="23" t="e">
        <f t="shared" ref="Q264:S264" si="153">Q153/Q$81*100</f>
        <v>#DIV/0!</v>
      </c>
      <c r="R264" s="23" t="e">
        <f t="shared" si="153"/>
        <v>#DIV/0!</v>
      </c>
      <c r="S264" s="23" t="e">
        <f t="shared" si="153"/>
        <v>#DIV/0!</v>
      </c>
      <c r="Z264" s="6">
        <v>3660</v>
      </c>
      <c r="AG264" s="6">
        <v>3660</v>
      </c>
      <c r="AH264" s="23" t="e">
        <f t="shared" si="97"/>
        <v>#DIV/0!</v>
      </c>
      <c r="AI264" s="23" t="e">
        <f t="shared" si="98"/>
        <v>#DIV/0!</v>
      </c>
      <c r="AJ264" s="23" t="e">
        <f t="shared" si="99"/>
        <v>#DIV/0!</v>
      </c>
    </row>
    <row r="265" spans="16:36" x14ac:dyDescent="0.2">
      <c r="P265" s="6">
        <v>3650</v>
      </c>
      <c r="Q265" s="23" t="e">
        <f t="shared" ref="Q265:S265" si="154">Q154/Q$81*100</f>
        <v>#DIV/0!</v>
      </c>
      <c r="R265" s="23" t="e">
        <f t="shared" si="154"/>
        <v>#DIV/0!</v>
      </c>
      <c r="S265" s="23" t="e">
        <f t="shared" si="154"/>
        <v>#DIV/0!</v>
      </c>
      <c r="Z265" s="6">
        <v>3680</v>
      </c>
      <c r="AG265" s="6">
        <v>3680</v>
      </c>
      <c r="AH265" s="23" t="e">
        <f t="shared" si="97"/>
        <v>#DIV/0!</v>
      </c>
      <c r="AI265" s="23" t="e">
        <f t="shared" si="98"/>
        <v>#DIV/0!</v>
      </c>
      <c r="AJ265" s="23" t="e">
        <f t="shared" si="99"/>
        <v>#DIV/0!</v>
      </c>
    </row>
    <row r="266" spans="16:36" x14ac:dyDescent="0.2">
      <c r="P266" s="6">
        <v>3700</v>
      </c>
      <c r="Q266" s="23" t="e">
        <f t="shared" ref="Q266:S266" si="155">Q155/Q$81*100</f>
        <v>#DIV/0!</v>
      </c>
      <c r="R266" s="23" t="e">
        <f t="shared" si="155"/>
        <v>#DIV/0!</v>
      </c>
      <c r="S266" s="23" t="e">
        <f t="shared" si="155"/>
        <v>#DIV/0!</v>
      </c>
      <c r="Z266" s="6">
        <v>3700</v>
      </c>
      <c r="AG266" s="6">
        <v>3700</v>
      </c>
      <c r="AH266" s="23" t="e">
        <f t="shared" si="97"/>
        <v>#DIV/0!</v>
      </c>
      <c r="AI266" s="23" t="e">
        <f t="shared" si="98"/>
        <v>#DIV/0!</v>
      </c>
      <c r="AJ266" s="23" t="e">
        <f t="shared" si="99"/>
        <v>#DIV/0!</v>
      </c>
    </row>
    <row r="267" spans="16:36" x14ac:dyDescent="0.2">
      <c r="P267" s="6">
        <v>3750</v>
      </c>
      <c r="Q267" s="23" t="e">
        <f t="shared" ref="Q267:S267" si="156">Q156/Q$81*100</f>
        <v>#DIV/0!</v>
      </c>
      <c r="R267" s="23" t="e">
        <f t="shared" si="156"/>
        <v>#DIV/0!</v>
      </c>
      <c r="S267" s="23" t="e">
        <f t="shared" si="156"/>
        <v>#DIV/0!</v>
      </c>
      <c r="Z267" s="6">
        <v>3720</v>
      </c>
      <c r="AG267" s="6">
        <v>3720</v>
      </c>
      <c r="AH267" s="23" t="e">
        <f t="shared" si="97"/>
        <v>#DIV/0!</v>
      </c>
      <c r="AI267" s="23" t="e">
        <f t="shared" si="98"/>
        <v>#DIV/0!</v>
      </c>
      <c r="AJ267" s="23" t="e">
        <f t="shared" si="99"/>
        <v>#DIV/0!</v>
      </c>
    </row>
    <row r="268" spans="16:36" x14ac:dyDescent="0.2">
      <c r="P268" s="6">
        <v>3800</v>
      </c>
      <c r="Q268" s="23" t="e">
        <f t="shared" ref="Q268:S268" si="157">Q157/Q$81*100</f>
        <v>#DIV/0!</v>
      </c>
      <c r="R268" s="23" t="e">
        <f t="shared" si="157"/>
        <v>#DIV/0!</v>
      </c>
      <c r="S268" s="23" t="e">
        <f t="shared" si="157"/>
        <v>#DIV/0!</v>
      </c>
      <c r="Z268" s="6">
        <v>3740</v>
      </c>
      <c r="AG268" s="6">
        <v>3740</v>
      </c>
      <c r="AH268" s="23" t="e">
        <f t="shared" si="97"/>
        <v>#DIV/0!</v>
      </c>
      <c r="AI268" s="23" t="e">
        <f t="shared" si="98"/>
        <v>#DIV/0!</v>
      </c>
      <c r="AJ268" s="23" t="e">
        <f t="shared" si="99"/>
        <v>#DIV/0!</v>
      </c>
    </row>
    <row r="269" spans="16:36" x14ac:dyDescent="0.2">
      <c r="P269" s="6">
        <v>3850</v>
      </c>
      <c r="Q269" s="23" t="e">
        <f t="shared" ref="Q269:S269" si="158">Q158/Q$81*100</f>
        <v>#DIV/0!</v>
      </c>
      <c r="R269" s="23" t="e">
        <f t="shared" si="158"/>
        <v>#DIV/0!</v>
      </c>
      <c r="S269" s="23" t="e">
        <f t="shared" si="158"/>
        <v>#DIV/0!</v>
      </c>
      <c r="Z269" s="6">
        <v>3760</v>
      </c>
      <c r="AG269" s="6">
        <v>3760</v>
      </c>
      <c r="AH269" s="23" t="e">
        <f t="shared" si="97"/>
        <v>#DIV/0!</v>
      </c>
      <c r="AI269" s="23" t="e">
        <f t="shared" si="98"/>
        <v>#DIV/0!</v>
      </c>
      <c r="AJ269" s="23" t="e">
        <f t="shared" si="99"/>
        <v>#DIV/0!</v>
      </c>
    </row>
    <row r="270" spans="16:36" x14ac:dyDescent="0.2">
      <c r="P270" s="6">
        <v>3900</v>
      </c>
      <c r="Q270" s="23" t="e">
        <f t="shared" ref="Q270:S270" si="159">Q159/Q$81*100</f>
        <v>#DIV/0!</v>
      </c>
      <c r="R270" s="23" t="e">
        <f t="shared" si="159"/>
        <v>#DIV/0!</v>
      </c>
      <c r="S270" s="23" t="e">
        <f t="shared" si="159"/>
        <v>#DIV/0!</v>
      </c>
      <c r="Z270" s="6">
        <v>3780</v>
      </c>
      <c r="AG270" s="6">
        <v>3780</v>
      </c>
      <c r="AH270" s="23" t="e">
        <f t="shared" si="97"/>
        <v>#DIV/0!</v>
      </c>
      <c r="AI270" s="23" t="e">
        <f t="shared" si="98"/>
        <v>#DIV/0!</v>
      </c>
      <c r="AJ270" s="23" t="e">
        <f t="shared" si="99"/>
        <v>#DIV/0!</v>
      </c>
    </row>
    <row r="271" spans="16:36" x14ac:dyDescent="0.2">
      <c r="P271" s="6">
        <v>3950</v>
      </c>
      <c r="Q271" s="23" t="e">
        <f t="shared" ref="Q271:S271" si="160">Q160/Q$81*100</f>
        <v>#DIV/0!</v>
      </c>
      <c r="R271" s="23" t="e">
        <f t="shared" si="160"/>
        <v>#DIV/0!</v>
      </c>
      <c r="S271" s="23" t="e">
        <f t="shared" si="160"/>
        <v>#DIV/0!</v>
      </c>
      <c r="Z271" s="6">
        <v>3800</v>
      </c>
      <c r="AG271" s="6">
        <v>3800</v>
      </c>
      <c r="AH271" s="23" t="e">
        <f t="shared" si="97"/>
        <v>#DIV/0!</v>
      </c>
      <c r="AI271" s="23" t="e">
        <f t="shared" si="98"/>
        <v>#DIV/0!</v>
      </c>
      <c r="AJ271" s="23" t="e">
        <f t="shared" si="99"/>
        <v>#DIV/0!</v>
      </c>
    </row>
    <row r="272" spans="16:36" x14ac:dyDescent="0.2">
      <c r="P272" s="6">
        <v>4000</v>
      </c>
      <c r="Q272" s="23" t="e">
        <f t="shared" ref="Q272:S272" si="161">Q161/Q$81*100</f>
        <v>#DIV/0!</v>
      </c>
      <c r="R272" s="23" t="e">
        <f t="shared" si="161"/>
        <v>#DIV/0!</v>
      </c>
      <c r="S272" s="23" t="e">
        <f t="shared" si="161"/>
        <v>#DIV/0!</v>
      </c>
      <c r="Z272" s="6">
        <v>3820</v>
      </c>
      <c r="AG272" s="6">
        <v>3820</v>
      </c>
      <c r="AH272" s="23" t="e">
        <f t="shared" si="97"/>
        <v>#DIV/0!</v>
      </c>
      <c r="AI272" s="23" t="e">
        <f t="shared" si="98"/>
        <v>#DIV/0!</v>
      </c>
      <c r="AJ272" s="23" t="e">
        <f t="shared" si="99"/>
        <v>#DIV/0!</v>
      </c>
    </row>
    <row r="273" spans="16:36" x14ac:dyDescent="0.2">
      <c r="P273" s="6">
        <v>4050</v>
      </c>
      <c r="Q273" s="23" t="e">
        <f t="shared" ref="Q273:S273" si="162">Q162/Q$81*100</f>
        <v>#DIV/0!</v>
      </c>
      <c r="R273" s="23" t="e">
        <f t="shared" si="162"/>
        <v>#DIV/0!</v>
      </c>
      <c r="S273" s="23" t="e">
        <f t="shared" si="162"/>
        <v>#DIV/0!</v>
      </c>
      <c r="Z273" s="6">
        <v>3840</v>
      </c>
      <c r="AG273" s="6">
        <v>3840</v>
      </c>
      <c r="AH273" s="23" t="e">
        <f t="shared" si="97"/>
        <v>#DIV/0!</v>
      </c>
      <c r="AI273" s="23" t="e">
        <f t="shared" si="98"/>
        <v>#DIV/0!</v>
      </c>
      <c r="AJ273" s="23" t="e">
        <f t="shared" si="99"/>
        <v>#DIV/0!</v>
      </c>
    </row>
    <row r="274" spans="16:36" x14ac:dyDescent="0.2">
      <c r="P274" s="6">
        <v>4100</v>
      </c>
      <c r="Q274" s="23" t="e">
        <f t="shared" ref="Q274:S274" si="163">Q163/Q$81*100</f>
        <v>#DIV/0!</v>
      </c>
      <c r="R274" s="23" t="e">
        <f t="shared" si="163"/>
        <v>#DIV/0!</v>
      </c>
      <c r="S274" s="23" t="e">
        <f t="shared" si="163"/>
        <v>#DIV/0!</v>
      </c>
      <c r="Z274" s="6">
        <v>3860</v>
      </c>
      <c r="AG274" s="6">
        <v>3860</v>
      </c>
      <c r="AH274" s="23" t="e">
        <f t="shared" ref="AH274:AH330" si="164">100*(AA274/AA$81)</f>
        <v>#DIV/0!</v>
      </c>
      <c r="AI274" s="23" t="e">
        <f t="shared" ref="AI274:AI330" si="165">100*(AB274/AB$81)</f>
        <v>#DIV/0!</v>
      </c>
      <c r="AJ274" s="23" t="e">
        <f t="shared" ref="AJ274:AJ330" si="166">100*(AC274/AC$81)</f>
        <v>#DIV/0!</v>
      </c>
    </row>
    <row r="275" spans="16:36" x14ac:dyDescent="0.2">
      <c r="P275" s="6">
        <v>4150</v>
      </c>
      <c r="Q275" s="23" t="e">
        <f t="shared" ref="Q275:S275" si="167">Q164/Q$81*100</f>
        <v>#DIV/0!</v>
      </c>
      <c r="R275" s="23" t="e">
        <f t="shared" si="167"/>
        <v>#DIV/0!</v>
      </c>
      <c r="S275" s="23" t="e">
        <f t="shared" si="167"/>
        <v>#DIV/0!</v>
      </c>
      <c r="Z275" s="6">
        <v>3880</v>
      </c>
      <c r="AG275" s="6">
        <v>3880</v>
      </c>
      <c r="AH275" s="23" t="e">
        <f t="shared" si="164"/>
        <v>#DIV/0!</v>
      </c>
      <c r="AI275" s="23" t="e">
        <f t="shared" si="165"/>
        <v>#DIV/0!</v>
      </c>
      <c r="AJ275" s="23" t="e">
        <f t="shared" si="166"/>
        <v>#DIV/0!</v>
      </c>
    </row>
    <row r="276" spans="16:36" x14ac:dyDescent="0.2">
      <c r="P276" s="6">
        <v>4200</v>
      </c>
      <c r="Q276" s="23" t="e">
        <f t="shared" ref="Q276:S276" si="168">Q165/Q$81*100</f>
        <v>#DIV/0!</v>
      </c>
      <c r="R276" s="23" t="e">
        <f t="shared" si="168"/>
        <v>#DIV/0!</v>
      </c>
      <c r="S276" s="23" t="e">
        <f t="shared" si="168"/>
        <v>#DIV/0!</v>
      </c>
      <c r="Z276" s="6">
        <v>3900</v>
      </c>
      <c r="AG276" s="6">
        <v>3900</v>
      </c>
      <c r="AH276" s="23" t="e">
        <f t="shared" si="164"/>
        <v>#DIV/0!</v>
      </c>
      <c r="AI276" s="23" t="e">
        <f t="shared" si="165"/>
        <v>#DIV/0!</v>
      </c>
      <c r="AJ276" s="23" t="e">
        <f t="shared" si="166"/>
        <v>#DIV/0!</v>
      </c>
    </row>
    <row r="277" spans="16:36" x14ac:dyDescent="0.2">
      <c r="P277" s="6">
        <v>4250</v>
      </c>
      <c r="Q277" s="23" t="e">
        <f t="shared" ref="Q277:S277" si="169">Q166/Q$81*100</f>
        <v>#DIV/0!</v>
      </c>
      <c r="R277" s="23" t="e">
        <f t="shared" si="169"/>
        <v>#DIV/0!</v>
      </c>
      <c r="S277" s="23" t="e">
        <f t="shared" si="169"/>
        <v>#DIV/0!</v>
      </c>
      <c r="Z277" s="6">
        <v>3920</v>
      </c>
      <c r="AG277" s="6">
        <v>3920</v>
      </c>
      <c r="AH277" s="23" t="e">
        <f t="shared" si="164"/>
        <v>#DIV/0!</v>
      </c>
      <c r="AI277" s="23" t="e">
        <f t="shared" si="165"/>
        <v>#DIV/0!</v>
      </c>
      <c r="AJ277" s="23" t="e">
        <f t="shared" si="166"/>
        <v>#DIV/0!</v>
      </c>
    </row>
    <row r="278" spans="16:36" x14ac:dyDescent="0.2">
      <c r="P278" s="6">
        <v>4300</v>
      </c>
      <c r="Q278" s="23" t="e">
        <f t="shared" ref="Q278:S278" si="170">Q167/Q$81*100</f>
        <v>#DIV/0!</v>
      </c>
      <c r="R278" s="23" t="e">
        <f t="shared" si="170"/>
        <v>#DIV/0!</v>
      </c>
      <c r="S278" s="23" t="e">
        <f t="shared" si="170"/>
        <v>#DIV/0!</v>
      </c>
      <c r="Z278" s="6">
        <v>3940</v>
      </c>
      <c r="AG278" s="6">
        <v>3940</v>
      </c>
      <c r="AH278" s="23" t="e">
        <f t="shared" si="164"/>
        <v>#DIV/0!</v>
      </c>
      <c r="AI278" s="23" t="e">
        <f t="shared" si="165"/>
        <v>#DIV/0!</v>
      </c>
      <c r="AJ278" s="23" t="e">
        <f t="shared" si="166"/>
        <v>#DIV/0!</v>
      </c>
    </row>
    <row r="279" spans="16:36" x14ac:dyDescent="0.2">
      <c r="P279" s="6">
        <v>4350</v>
      </c>
      <c r="Q279" s="23" t="e">
        <f t="shared" ref="Q279:S279" si="171">Q168/Q$81*100</f>
        <v>#DIV/0!</v>
      </c>
      <c r="R279" s="23" t="e">
        <f t="shared" si="171"/>
        <v>#DIV/0!</v>
      </c>
      <c r="S279" s="23" t="e">
        <f t="shared" si="171"/>
        <v>#DIV/0!</v>
      </c>
      <c r="Z279" s="6">
        <v>3960</v>
      </c>
      <c r="AG279" s="6">
        <v>3960</v>
      </c>
      <c r="AH279" s="23" t="e">
        <f t="shared" si="164"/>
        <v>#DIV/0!</v>
      </c>
      <c r="AI279" s="23" t="e">
        <f t="shared" si="165"/>
        <v>#DIV/0!</v>
      </c>
      <c r="AJ279" s="23" t="e">
        <f t="shared" si="166"/>
        <v>#DIV/0!</v>
      </c>
    </row>
    <row r="280" spans="16:36" x14ac:dyDescent="0.2">
      <c r="P280" s="6">
        <v>4400</v>
      </c>
      <c r="Q280" s="23" t="e">
        <f t="shared" ref="Q280:S280" si="172">Q169/Q$81*100</f>
        <v>#DIV/0!</v>
      </c>
      <c r="R280" s="23" t="e">
        <f t="shared" si="172"/>
        <v>#DIV/0!</v>
      </c>
      <c r="S280" s="23" t="e">
        <f t="shared" si="172"/>
        <v>#DIV/0!</v>
      </c>
      <c r="Z280" s="6">
        <v>3980</v>
      </c>
      <c r="AG280" s="6">
        <v>3980</v>
      </c>
      <c r="AH280" s="23" t="e">
        <f t="shared" si="164"/>
        <v>#DIV/0!</v>
      </c>
      <c r="AI280" s="23" t="e">
        <f t="shared" si="165"/>
        <v>#DIV/0!</v>
      </c>
      <c r="AJ280" s="23" t="e">
        <f t="shared" si="166"/>
        <v>#DIV/0!</v>
      </c>
    </row>
    <row r="281" spans="16:36" x14ac:dyDescent="0.2">
      <c r="P281" s="6">
        <v>4450</v>
      </c>
      <c r="Q281" s="23" t="e">
        <f t="shared" ref="Q281:S281" si="173">Q170/Q$81*100</f>
        <v>#DIV/0!</v>
      </c>
      <c r="R281" s="23" t="e">
        <f t="shared" si="173"/>
        <v>#DIV/0!</v>
      </c>
      <c r="S281" s="23" t="e">
        <f t="shared" si="173"/>
        <v>#DIV/0!</v>
      </c>
      <c r="Z281" s="14">
        <v>4000</v>
      </c>
      <c r="AG281" s="14">
        <v>4000</v>
      </c>
      <c r="AH281" s="23" t="e">
        <f t="shared" si="164"/>
        <v>#DIV/0!</v>
      </c>
      <c r="AI281" s="23" t="e">
        <f t="shared" si="165"/>
        <v>#DIV/0!</v>
      </c>
      <c r="AJ281" s="23" t="e">
        <f t="shared" si="166"/>
        <v>#DIV/0!</v>
      </c>
    </row>
    <row r="282" spans="16:36" x14ac:dyDescent="0.2">
      <c r="P282" s="6">
        <v>4500</v>
      </c>
      <c r="Q282" s="23" t="e">
        <f t="shared" ref="Q282:S282" si="174">Q171/Q$81*100</f>
        <v>#DIV/0!</v>
      </c>
      <c r="R282" s="23" t="e">
        <f t="shared" si="174"/>
        <v>#DIV/0!</v>
      </c>
      <c r="S282" s="23" t="e">
        <f t="shared" si="174"/>
        <v>#DIV/0!</v>
      </c>
      <c r="Z282" s="14">
        <v>4020</v>
      </c>
      <c r="AG282" s="14">
        <v>4020</v>
      </c>
      <c r="AH282" s="23" t="e">
        <f t="shared" si="164"/>
        <v>#DIV/0!</v>
      </c>
      <c r="AI282" s="23" t="e">
        <f t="shared" si="165"/>
        <v>#DIV/0!</v>
      </c>
      <c r="AJ282" s="23" t="e">
        <f t="shared" si="166"/>
        <v>#DIV/0!</v>
      </c>
    </row>
    <row r="283" spans="16:36" x14ac:dyDescent="0.2">
      <c r="P283" s="6">
        <v>4550</v>
      </c>
      <c r="Q283" s="23" t="e">
        <f t="shared" ref="Q283:S283" si="175">Q172/Q$81*100</f>
        <v>#DIV/0!</v>
      </c>
      <c r="R283" s="23" t="e">
        <f t="shared" si="175"/>
        <v>#DIV/0!</v>
      </c>
      <c r="S283" s="23" t="e">
        <f t="shared" si="175"/>
        <v>#DIV/0!</v>
      </c>
      <c r="Z283" s="14">
        <v>4040</v>
      </c>
      <c r="AG283" s="14">
        <v>4040</v>
      </c>
      <c r="AH283" s="23" t="e">
        <f t="shared" si="164"/>
        <v>#DIV/0!</v>
      </c>
      <c r="AI283" s="23" t="e">
        <f t="shared" si="165"/>
        <v>#DIV/0!</v>
      </c>
      <c r="AJ283" s="23" t="e">
        <f t="shared" si="166"/>
        <v>#DIV/0!</v>
      </c>
    </row>
    <row r="284" spans="16:36" x14ac:dyDescent="0.2">
      <c r="P284" s="6">
        <v>4600</v>
      </c>
      <c r="Q284" s="23" t="e">
        <f t="shared" ref="Q284:S284" si="176">Q173/Q$81*100</f>
        <v>#DIV/0!</v>
      </c>
      <c r="R284" s="23" t="e">
        <f t="shared" si="176"/>
        <v>#DIV/0!</v>
      </c>
      <c r="S284" s="23" t="e">
        <f t="shared" si="176"/>
        <v>#DIV/0!</v>
      </c>
      <c r="Z284" s="14">
        <v>4060</v>
      </c>
      <c r="AG284" s="14">
        <v>4060</v>
      </c>
      <c r="AH284" s="23" t="e">
        <f t="shared" si="164"/>
        <v>#DIV/0!</v>
      </c>
      <c r="AI284" s="23" t="e">
        <f t="shared" si="165"/>
        <v>#DIV/0!</v>
      </c>
      <c r="AJ284" s="23" t="e">
        <f t="shared" si="166"/>
        <v>#DIV/0!</v>
      </c>
    </row>
    <row r="285" spans="16:36" x14ac:dyDescent="0.2">
      <c r="P285" s="6">
        <v>4650</v>
      </c>
      <c r="Q285" s="23" t="e">
        <f t="shared" ref="Q285:S285" si="177">Q174/Q$81*100</f>
        <v>#DIV/0!</v>
      </c>
      <c r="R285" s="23" t="e">
        <f t="shared" si="177"/>
        <v>#DIV/0!</v>
      </c>
      <c r="S285" s="23" t="e">
        <f t="shared" si="177"/>
        <v>#DIV/0!</v>
      </c>
      <c r="Z285" s="14">
        <v>4080</v>
      </c>
      <c r="AG285" s="14">
        <v>4080</v>
      </c>
      <c r="AH285" s="23" t="e">
        <f t="shared" si="164"/>
        <v>#DIV/0!</v>
      </c>
      <c r="AI285" s="23" t="e">
        <f t="shared" si="165"/>
        <v>#DIV/0!</v>
      </c>
      <c r="AJ285" s="23" t="e">
        <f t="shared" si="166"/>
        <v>#DIV/0!</v>
      </c>
    </row>
    <row r="286" spans="16:36" x14ac:dyDescent="0.2">
      <c r="P286" s="6">
        <v>4700</v>
      </c>
      <c r="Q286" s="23" t="e">
        <f t="shared" ref="Q286:S286" si="178">Q175/Q$81*100</f>
        <v>#DIV/0!</v>
      </c>
      <c r="R286" s="23" t="e">
        <f t="shared" si="178"/>
        <v>#DIV/0!</v>
      </c>
      <c r="S286" s="23" t="e">
        <f t="shared" si="178"/>
        <v>#DIV/0!</v>
      </c>
      <c r="Z286" s="14">
        <v>4100</v>
      </c>
      <c r="AG286" s="14">
        <v>4100</v>
      </c>
      <c r="AH286" s="23" t="e">
        <f t="shared" si="164"/>
        <v>#DIV/0!</v>
      </c>
      <c r="AI286" s="23" t="e">
        <f t="shared" si="165"/>
        <v>#DIV/0!</v>
      </c>
      <c r="AJ286" s="23" t="e">
        <f t="shared" si="166"/>
        <v>#DIV/0!</v>
      </c>
    </row>
    <row r="287" spans="16:36" x14ac:dyDescent="0.2">
      <c r="P287" s="6">
        <v>4750</v>
      </c>
      <c r="Q287" s="23" t="e">
        <f t="shared" ref="Q287:S287" si="179">Q176/Q$81*100</f>
        <v>#DIV/0!</v>
      </c>
      <c r="R287" s="23" t="e">
        <f t="shared" si="179"/>
        <v>#DIV/0!</v>
      </c>
      <c r="S287" s="23" t="e">
        <f t="shared" si="179"/>
        <v>#DIV/0!</v>
      </c>
      <c r="Z287" s="14">
        <v>4120</v>
      </c>
      <c r="AG287" s="14">
        <v>4120</v>
      </c>
      <c r="AH287" s="23" t="e">
        <f t="shared" si="164"/>
        <v>#DIV/0!</v>
      </c>
      <c r="AI287" s="23" t="e">
        <f t="shared" si="165"/>
        <v>#DIV/0!</v>
      </c>
      <c r="AJ287" s="23" t="e">
        <f t="shared" si="166"/>
        <v>#DIV/0!</v>
      </c>
    </row>
    <row r="288" spans="16:36" x14ac:dyDescent="0.2">
      <c r="P288" s="6">
        <v>4800</v>
      </c>
      <c r="Q288" s="23" t="e">
        <f t="shared" ref="Q288:S288" si="180">Q177/Q$81*100</f>
        <v>#DIV/0!</v>
      </c>
      <c r="R288" s="23" t="e">
        <f t="shared" si="180"/>
        <v>#DIV/0!</v>
      </c>
      <c r="S288" s="23" t="e">
        <f t="shared" si="180"/>
        <v>#DIV/0!</v>
      </c>
      <c r="Z288" s="14">
        <v>4140</v>
      </c>
      <c r="AG288" s="14">
        <v>4140</v>
      </c>
      <c r="AH288" s="23" t="e">
        <f t="shared" si="164"/>
        <v>#DIV/0!</v>
      </c>
      <c r="AI288" s="23" t="e">
        <f t="shared" si="165"/>
        <v>#DIV/0!</v>
      </c>
      <c r="AJ288" s="23" t="e">
        <f t="shared" si="166"/>
        <v>#DIV/0!</v>
      </c>
    </row>
    <row r="289" spans="16:36" x14ac:dyDescent="0.2">
      <c r="P289" s="6">
        <v>4850</v>
      </c>
      <c r="Q289" s="23" t="e">
        <f t="shared" ref="Q289:S289" si="181">Q178/Q$81*100</f>
        <v>#DIV/0!</v>
      </c>
      <c r="R289" s="23" t="e">
        <f t="shared" si="181"/>
        <v>#DIV/0!</v>
      </c>
      <c r="S289" s="23" t="e">
        <f t="shared" si="181"/>
        <v>#DIV/0!</v>
      </c>
      <c r="Z289" s="14">
        <v>4160</v>
      </c>
      <c r="AG289" s="14">
        <v>4160</v>
      </c>
      <c r="AH289" s="23" t="e">
        <f t="shared" si="164"/>
        <v>#DIV/0!</v>
      </c>
      <c r="AI289" s="23" t="e">
        <f t="shared" si="165"/>
        <v>#DIV/0!</v>
      </c>
      <c r="AJ289" s="23" t="e">
        <f t="shared" si="166"/>
        <v>#DIV/0!</v>
      </c>
    </row>
    <row r="290" spans="16:36" x14ac:dyDescent="0.2">
      <c r="P290" s="6">
        <v>4900</v>
      </c>
      <c r="Q290" s="23" t="e">
        <f t="shared" ref="Q290:S290" si="182">Q179/Q$81*100</f>
        <v>#DIV/0!</v>
      </c>
      <c r="R290" s="23" t="e">
        <f t="shared" si="182"/>
        <v>#DIV/0!</v>
      </c>
      <c r="S290" s="23" t="e">
        <f t="shared" si="182"/>
        <v>#DIV/0!</v>
      </c>
      <c r="Z290" s="14">
        <v>4180</v>
      </c>
      <c r="AG290" s="14">
        <v>4180</v>
      </c>
      <c r="AH290" s="23" t="e">
        <f t="shared" si="164"/>
        <v>#DIV/0!</v>
      </c>
      <c r="AI290" s="23" t="e">
        <f t="shared" si="165"/>
        <v>#DIV/0!</v>
      </c>
      <c r="AJ290" s="23" t="e">
        <f t="shared" si="166"/>
        <v>#DIV/0!</v>
      </c>
    </row>
    <row r="291" spans="16:36" x14ac:dyDescent="0.2">
      <c r="P291" s="6">
        <v>4950</v>
      </c>
      <c r="Q291" s="23" t="e">
        <f t="shared" ref="Q291:S291" si="183">Q180/Q$81*100</f>
        <v>#DIV/0!</v>
      </c>
      <c r="R291" s="23" t="e">
        <f t="shared" si="183"/>
        <v>#DIV/0!</v>
      </c>
      <c r="S291" s="23" t="e">
        <f t="shared" si="183"/>
        <v>#DIV/0!</v>
      </c>
      <c r="Z291" s="14">
        <v>4200</v>
      </c>
      <c r="AG291" s="14">
        <v>4200</v>
      </c>
      <c r="AH291" s="23" t="e">
        <f t="shared" si="164"/>
        <v>#DIV/0!</v>
      </c>
      <c r="AI291" s="23" t="e">
        <f t="shared" si="165"/>
        <v>#DIV/0!</v>
      </c>
      <c r="AJ291" s="23" t="e">
        <f t="shared" si="166"/>
        <v>#DIV/0!</v>
      </c>
    </row>
    <row r="292" spans="16:36" x14ac:dyDescent="0.2">
      <c r="Z292" s="14">
        <v>4220</v>
      </c>
      <c r="AG292" s="14">
        <v>4220</v>
      </c>
      <c r="AH292" s="23" t="e">
        <f t="shared" si="164"/>
        <v>#DIV/0!</v>
      </c>
      <c r="AI292" s="23" t="e">
        <f t="shared" si="165"/>
        <v>#DIV/0!</v>
      </c>
      <c r="AJ292" s="23" t="e">
        <f t="shared" si="166"/>
        <v>#DIV/0!</v>
      </c>
    </row>
    <row r="293" spans="16:36" x14ac:dyDescent="0.2">
      <c r="Z293" s="14">
        <v>4240</v>
      </c>
      <c r="AG293" s="14">
        <v>4240</v>
      </c>
      <c r="AH293" s="23" t="e">
        <f t="shared" si="164"/>
        <v>#DIV/0!</v>
      </c>
      <c r="AI293" s="23" t="e">
        <f t="shared" si="165"/>
        <v>#DIV/0!</v>
      </c>
      <c r="AJ293" s="23" t="e">
        <f t="shared" si="166"/>
        <v>#DIV/0!</v>
      </c>
    </row>
    <row r="294" spans="16:36" x14ac:dyDescent="0.2">
      <c r="Z294" s="14">
        <v>4260</v>
      </c>
      <c r="AG294" s="14">
        <v>4260</v>
      </c>
      <c r="AH294" s="23" t="e">
        <f t="shared" si="164"/>
        <v>#DIV/0!</v>
      </c>
      <c r="AI294" s="23" t="e">
        <f t="shared" si="165"/>
        <v>#DIV/0!</v>
      </c>
      <c r="AJ294" s="23" t="e">
        <f t="shared" si="166"/>
        <v>#DIV/0!</v>
      </c>
    </row>
    <row r="295" spans="16:36" x14ac:dyDescent="0.2">
      <c r="Z295" s="14">
        <v>4280</v>
      </c>
      <c r="AG295" s="14">
        <v>4280</v>
      </c>
      <c r="AH295" s="23" t="e">
        <f t="shared" si="164"/>
        <v>#DIV/0!</v>
      </c>
      <c r="AI295" s="23" t="e">
        <f t="shared" si="165"/>
        <v>#DIV/0!</v>
      </c>
      <c r="AJ295" s="23" t="e">
        <f t="shared" si="166"/>
        <v>#DIV/0!</v>
      </c>
    </row>
    <row r="296" spans="16:36" x14ac:dyDescent="0.2">
      <c r="Z296" s="14">
        <v>4300</v>
      </c>
      <c r="AG296" s="14">
        <v>4300</v>
      </c>
      <c r="AH296" s="23" t="e">
        <f t="shared" si="164"/>
        <v>#DIV/0!</v>
      </c>
      <c r="AI296" s="23" t="e">
        <f t="shared" si="165"/>
        <v>#DIV/0!</v>
      </c>
      <c r="AJ296" s="23" t="e">
        <f t="shared" si="166"/>
        <v>#DIV/0!</v>
      </c>
    </row>
    <row r="297" spans="16:36" x14ac:dyDescent="0.2">
      <c r="Z297" s="14">
        <v>4320</v>
      </c>
      <c r="AG297" s="14">
        <v>4320</v>
      </c>
      <c r="AH297" s="23" t="e">
        <f t="shared" si="164"/>
        <v>#DIV/0!</v>
      </c>
      <c r="AI297" s="23" t="e">
        <f t="shared" si="165"/>
        <v>#DIV/0!</v>
      </c>
      <c r="AJ297" s="23" t="e">
        <f t="shared" si="166"/>
        <v>#DIV/0!</v>
      </c>
    </row>
    <row r="298" spans="16:36" x14ac:dyDescent="0.2">
      <c r="Z298" s="14">
        <v>4340</v>
      </c>
      <c r="AG298" s="14">
        <v>4340</v>
      </c>
      <c r="AH298" s="23" t="e">
        <f t="shared" si="164"/>
        <v>#DIV/0!</v>
      </c>
      <c r="AI298" s="23" t="e">
        <f t="shared" si="165"/>
        <v>#DIV/0!</v>
      </c>
      <c r="AJ298" s="23" t="e">
        <f t="shared" si="166"/>
        <v>#DIV/0!</v>
      </c>
    </row>
    <row r="299" spans="16:36" x14ac:dyDescent="0.2">
      <c r="Z299" s="14">
        <v>4360</v>
      </c>
      <c r="AG299" s="14">
        <v>4360</v>
      </c>
      <c r="AH299" s="23" t="e">
        <f t="shared" si="164"/>
        <v>#DIV/0!</v>
      </c>
      <c r="AI299" s="23" t="e">
        <f t="shared" si="165"/>
        <v>#DIV/0!</v>
      </c>
      <c r="AJ299" s="23" t="e">
        <f t="shared" si="166"/>
        <v>#DIV/0!</v>
      </c>
    </row>
    <row r="300" spans="16:36" x14ac:dyDescent="0.2">
      <c r="Z300" s="14">
        <v>4380</v>
      </c>
      <c r="AG300" s="14">
        <v>4380</v>
      </c>
      <c r="AH300" s="23" t="e">
        <f t="shared" si="164"/>
        <v>#DIV/0!</v>
      </c>
      <c r="AI300" s="23" t="e">
        <f t="shared" si="165"/>
        <v>#DIV/0!</v>
      </c>
      <c r="AJ300" s="23" t="e">
        <f t="shared" si="166"/>
        <v>#DIV/0!</v>
      </c>
    </row>
    <row r="301" spans="16:36" x14ac:dyDescent="0.2">
      <c r="Z301" s="14">
        <v>4400</v>
      </c>
      <c r="AG301" s="14">
        <v>4400</v>
      </c>
      <c r="AH301" s="23" t="e">
        <f t="shared" si="164"/>
        <v>#DIV/0!</v>
      </c>
      <c r="AI301" s="23" t="e">
        <f t="shared" si="165"/>
        <v>#DIV/0!</v>
      </c>
      <c r="AJ301" s="23" t="e">
        <f t="shared" si="166"/>
        <v>#DIV/0!</v>
      </c>
    </row>
    <row r="302" spans="16:36" x14ac:dyDescent="0.2">
      <c r="Z302" s="14">
        <v>4420</v>
      </c>
      <c r="AG302" s="14">
        <v>4420</v>
      </c>
      <c r="AH302" s="23" t="e">
        <f t="shared" si="164"/>
        <v>#DIV/0!</v>
      </c>
      <c r="AI302" s="23" t="e">
        <f t="shared" si="165"/>
        <v>#DIV/0!</v>
      </c>
      <c r="AJ302" s="23" t="e">
        <f t="shared" si="166"/>
        <v>#DIV/0!</v>
      </c>
    </row>
    <row r="303" spans="16:36" x14ac:dyDescent="0.2">
      <c r="Z303" s="14">
        <v>4440</v>
      </c>
      <c r="AG303" s="14">
        <v>4440</v>
      </c>
      <c r="AH303" s="23" t="e">
        <f t="shared" si="164"/>
        <v>#DIV/0!</v>
      </c>
      <c r="AI303" s="23" t="e">
        <f t="shared" si="165"/>
        <v>#DIV/0!</v>
      </c>
      <c r="AJ303" s="23" t="e">
        <f t="shared" si="166"/>
        <v>#DIV/0!</v>
      </c>
    </row>
    <row r="304" spans="16:36" x14ac:dyDescent="0.2">
      <c r="Z304" s="14">
        <v>4460</v>
      </c>
      <c r="AG304" s="14">
        <v>4460</v>
      </c>
      <c r="AH304" s="23" t="e">
        <f t="shared" si="164"/>
        <v>#DIV/0!</v>
      </c>
      <c r="AI304" s="23" t="e">
        <f t="shared" si="165"/>
        <v>#DIV/0!</v>
      </c>
      <c r="AJ304" s="23" t="e">
        <f t="shared" si="166"/>
        <v>#DIV/0!</v>
      </c>
    </row>
    <row r="305" spans="26:36" x14ac:dyDescent="0.2">
      <c r="Z305" s="14">
        <v>4480</v>
      </c>
      <c r="AG305" s="14">
        <v>4480</v>
      </c>
      <c r="AH305" s="23" t="e">
        <f t="shared" si="164"/>
        <v>#DIV/0!</v>
      </c>
      <c r="AI305" s="23" t="e">
        <f t="shared" si="165"/>
        <v>#DIV/0!</v>
      </c>
      <c r="AJ305" s="23" t="e">
        <f t="shared" si="166"/>
        <v>#DIV/0!</v>
      </c>
    </row>
    <row r="306" spans="26:36" x14ac:dyDescent="0.2">
      <c r="Z306" s="14">
        <v>4500</v>
      </c>
      <c r="AG306" s="14">
        <v>4500</v>
      </c>
      <c r="AH306" s="23" t="e">
        <f t="shared" si="164"/>
        <v>#DIV/0!</v>
      </c>
      <c r="AI306" s="23" t="e">
        <f t="shared" si="165"/>
        <v>#DIV/0!</v>
      </c>
      <c r="AJ306" s="23" t="e">
        <f t="shared" si="166"/>
        <v>#DIV/0!</v>
      </c>
    </row>
    <row r="307" spans="26:36" x14ac:dyDescent="0.2">
      <c r="Z307" s="14">
        <v>4520</v>
      </c>
      <c r="AG307" s="14">
        <v>4520</v>
      </c>
      <c r="AH307" s="23" t="e">
        <f t="shared" si="164"/>
        <v>#DIV/0!</v>
      </c>
      <c r="AI307" s="23" t="e">
        <f t="shared" si="165"/>
        <v>#DIV/0!</v>
      </c>
      <c r="AJ307" s="23" t="e">
        <f t="shared" si="166"/>
        <v>#DIV/0!</v>
      </c>
    </row>
    <row r="308" spans="26:36" x14ac:dyDescent="0.2">
      <c r="Z308" s="14">
        <v>4540</v>
      </c>
      <c r="AG308" s="14">
        <v>4540</v>
      </c>
      <c r="AH308" s="23" t="e">
        <f t="shared" si="164"/>
        <v>#DIV/0!</v>
      </c>
      <c r="AI308" s="23" t="e">
        <f t="shared" si="165"/>
        <v>#DIV/0!</v>
      </c>
      <c r="AJ308" s="23" t="e">
        <f t="shared" si="166"/>
        <v>#DIV/0!</v>
      </c>
    </row>
    <row r="309" spans="26:36" x14ac:dyDescent="0.2">
      <c r="Z309" s="14">
        <v>4560</v>
      </c>
      <c r="AG309" s="14">
        <v>4560</v>
      </c>
      <c r="AH309" s="23" t="e">
        <f t="shared" si="164"/>
        <v>#DIV/0!</v>
      </c>
      <c r="AI309" s="23" t="e">
        <f t="shared" si="165"/>
        <v>#DIV/0!</v>
      </c>
      <c r="AJ309" s="23" t="e">
        <f t="shared" si="166"/>
        <v>#DIV/0!</v>
      </c>
    </row>
    <row r="310" spans="26:36" x14ac:dyDescent="0.2">
      <c r="Z310" s="14">
        <v>4580</v>
      </c>
      <c r="AG310" s="14">
        <v>4580</v>
      </c>
      <c r="AH310" s="23" t="e">
        <f t="shared" si="164"/>
        <v>#DIV/0!</v>
      </c>
      <c r="AI310" s="23" t="e">
        <f t="shared" si="165"/>
        <v>#DIV/0!</v>
      </c>
      <c r="AJ310" s="23" t="e">
        <f t="shared" si="166"/>
        <v>#DIV/0!</v>
      </c>
    </row>
    <row r="311" spans="26:36" x14ac:dyDescent="0.2">
      <c r="Z311" s="14">
        <v>4600</v>
      </c>
      <c r="AG311" s="14">
        <v>4600</v>
      </c>
      <c r="AH311" s="23" t="e">
        <f t="shared" si="164"/>
        <v>#DIV/0!</v>
      </c>
      <c r="AI311" s="23" t="e">
        <f t="shared" si="165"/>
        <v>#DIV/0!</v>
      </c>
      <c r="AJ311" s="23" t="e">
        <f t="shared" si="166"/>
        <v>#DIV/0!</v>
      </c>
    </row>
    <row r="312" spans="26:36" x14ac:dyDescent="0.2">
      <c r="Z312" s="14">
        <v>4620</v>
      </c>
      <c r="AG312" s="14">
        <v>4620</v>
      </c>
      <c r="AH312" s="23" t="e">
        <f t="shared" si="164"/>
        <v>#DIV/0!</v>
      </c>
      <c r="AI312" s="23" t="e">
        <f t="shared" si="165"/>
        <v>#DIV/0!</v>
      </c>
      <c r="AJ312" s="23" t="e">
        <f t="shared" si="166"/>
        <v>#DIV/0!</v>
      </c>
    </row>
    <row r="313" spans="26:36" x14ac:dyDescent="0.2">
      <c r="Z313" s="14">
        <v>4640</v>
      </c>
      <c r="AG313" s="14">
        <v>4640</v>
      </c>
      <c r="AH313" s="23" t="e">
        <f t="shared" si="164"/>
        <v>#DIV/0!</v>
      </c>
      <c r="AI313" s="23" t="e">
        <f t="shared" si="165"/>
        <v>#DIV/0!</v>
      </c>
      <c r="AJ313" s="23" t="e">
        <f t="shared" si="166"/>
        <v>#DIV/0!</v>
      </c>
    </row>
    <row r="314" spans="26:36" x14ac:dyDescent="0.2">
      <c r="Z314" s="14">
        <v>4660</v>
      </c>
      <c r="AG314" s="14">
        <v>4660</v>
      </c>
      <c r="AH314" s="23" t="e">
        <f t="shared" si="164"/>
        <v>#DIV/0!</v>
      </c>
      <c r="AI314" s="23" t="e">
        <f t="shared" si="165"/>
        <v>#DIV/0!</v>
      </c>
      <c r="AJ314" s="23" t="e">
        <f t="shared" si="166"/>
        <v>#DIV/0!</v>
      </c>
    </row>
    <row r="315" spans="26:36" x14ac:dyDescent="0.2">
      <c r="Z315" s="14">
        <v>4680</v>
      </c>
      <c r="AG315" s="14">
        <v>4680</v>
      </c>
      <c r="AH315" s="23" t="e">
        <f t="shared" si="164"/>
        <v>#DIV/0!</v>
      </c>
      <c r="AI315" s="23" t="e">
        <f t="shared" si="165"/>
        <v>#DIV/0!</v>
      </c>
      <c r="AJ315" s="23" t="e">
        <f t="shared" si="166"/>
        <v>#DIV/0!</v>
      </c>
    </row>
    <row r="316" spans="26:36" x14ac:dyDescent="0.2">
      <c r="Z316" s="14">
        <v>4700</v>
      </c>
      <c r="AG316" s="14">
        <v>4700</v>
      </c>
      <c r="AH316" s="23" t="e">
        <f t="shared" si="164"/>
        <v>#DIV/0!</v>
      </c>
      <c r="AI316" s="23" t="e">
        <f t="shared" si="165"/>
        <v>#DIV/0!</v>
      </c>
      <c r="AJ316" s="23" t="e">
        <f t="shared" si="166"/>
        <v>#DIV/0!</v>
      </c>
    </row>
    <row r="317" spans="26:36" x14ac:dyDescent="0.2">
      <c r="Z317" s="14">
        <v>4720</v>
      </c>
      <c r="AG317" s="14">
        <v>4720</v>
      </c>
      <c r="AH317" s="23" t="e">
        <f t="shared" si="164"/>
        <v>#DIV/0!</v>
      </c>
      <c r="AI317" s="23" t="e">
        <f t="shared" si="165"/>
        <v>#DIV/0!</v>
      </c>
      <c r="AJ317" s="23" t="e">
        <f t="shared" si="166"/>
        <v>#DIV/0!</v>
      </c>
    </row>
    <row r="318" spans="26:36" x14ac:dyDescent="0.2">
      <c r="Z318" s="14">
        <v>4740</v>
      </c>
      <c r="AG318" s="14">
        <v>4740</v>
      </c>
      <c r="AH318" s="23" t="e">
        <f t="shared" si="164"/>
        <v>#DIV/0!</v>
      </c>
      <c r="AI318" s="23" t="e">
        <f t="shared" si="165"/>
        <v>#DIV/0!</v>
      </c>
      <c r="AJ318" s="23" t="e">
        <f t="shared" si="166"/>
        <v>#DIV/0!</v>
      </c>
    </row>
    <row r="319" spans="26:36" x14ac:dyDescent="0.2">
      <c r="Z319" s="14">
        <v>4760</v>
      </c>
      <c r="AG319" s="14">
        <v>4760</v>
      </c>
      <c r="AH319" s="23" t="e">
        <f t="shared" si="164"/>
        <v>#DIV/0!</v>
      </c>
      <c r="AI319" s="23" t="e">
        <f t="shared" si="165"/>
        <v>#DIV/0!</v>
      </c>
      <c r="AJ319" s="23" t="e">
        <f t="shared" si="166"/>
        <v>#DIV/0!</v>
      </c>
    </row>
    <row r="320" spans="26:36" x14ac:dyDescent="0.2">
      <c r="Z320" s="14">
        <v>4780</v>
      </c>
      <c r="AG320" s="14">
        <v>4780</v>
      </c>
      <c r="AH320" s="23" t="e">
        <f t="shared" si="164"/>
        <v>#DIV/0!</v>
      </c>
      <c r="AI320" s="23" t="e">
        <f t="shared" si="165"/>
        <v>#DIV/0!</v>
      </c>
      <c r="AJ320" s="23" t="e">
        <f t="shared" si="166"/>
        <v>#DIV/0!</v>
      </c>
    </row>
    <row r="321" spans="26:36" x14ac:dyDescent="0.2">
      <c r="Z321" s="14">
        <v>4800</v>
      </c>
      <c r="AG321" s="14">
        <v>4800</v>
      </c>
      <c r="AH321" s="23" t="e">
        <f t="shared" si="164"/>
        <v>#DIV/0!</v>
      </c>
      <c r="AI321" s="23" t="e">
        <f t="shared" si="165"/>
        <v>#DIV/0!</v>
      </c>
      <c r="AJ321" s="23" t="e">
        <f t="shared" si="166"/>
        <v>#DIV/0!</v>
      </c>
    </row>
    <row r="322" spans="26:36" x14ac:dyDescent="0.2">
      <c r="Z322" s="14">
        <v>4820</v>
      </c>
      <c r="AG322" s="14">
        <v>4820</v>
      </c>
      <c r="AH322" s="23" t="e">
        <f t="shared" si="164"/>
        <v>#DIV/0!</v>
      </c>
      <c r="AI322" s="23" t="e">
        <f t="shared" si="165"/>
        <v>#DIV/0!</v>
      </c>
      <c r="AJ322" s="23" t="e">
        <f t="shared" si="166"/>
        <v>#DIV/0!</v>
      </c>
    </row>
    <row r="323" spans="26:36" x14ac:dyDescent="0.2">
      <c r="Z323" s="14">
        <v>4840</v>
      </c>
      <c r="AG323" s="14">
        <v>4840</v>
      </c>
      <c r="AH323" s="23" t="e">
        <f t="shared" si="164"/>
        <v>#DIV/0!</v>
      </c>
      <c r="AI323" s="23" t="e">
        <f t="shared" si="165"/>
        <v>#DIV/0!</v>
      </c>
      <c r="AJ323" s="23" t="e">
        <f t="shared" si="166"/>
        <v>#DIV/0!</v>
      </c>
    </row>
    <row r="324" spans="26:36" x14ac:dyDescent="0.2">
      <c r="Z324" s="14">
        <v>4860</v>
      </c>
      <c r="AG324" s="14">
        <v>4860</v>
      </c>
      <c r="AH324" s="23" t="e">
        <f t="shared" si="164"/>
        <v>#DIV/0!</v>
      </c>
      <c r="AI324" s="23" t="e">
        <f t="shared" si="165"/>
        <v>#DIV/0!</v>
      </c>
      <c r="AJ324" s="23" t="e">
        <f t="shared" si="166"/>
        <v>#DIV/0!</v>
      </c>
    </row>
    <row r="325" spans="26:36" x14ac:dyDescent="0.2">
      <c r="Z325" s="14">
        <v>4880</v>
      </c>
      <c r="AG325" s="14">
        <v>4880</v>
      </c>
      <c r="AH325" s="23" t="e">
        <f t="shared" si="164"/>
        <v>#DIV/0!</v>
      </c>
      <c r="AI325" s="23" t="e">
        <f t="shared" si="165"/>
        <v>#DIV/0!</v>
      </c>
      <c r="AJ325" s="23" t="e">
        <f t="shared" si="166"/>
        <v>#DIV/0!</v>
      </c>
    </row>
    <row r="326" spans="26:36" x14ac:dyDescent="0.2">
      <c r="Z326" s="14">
        <v>4900</v>
      </c>
      <c r="AG326" s="14">
        <v>4900</v>
      </c>
      <c r="AH326" s="23" t="e">
        <f t="shared" si="164"/>
        <v>#DIV/0!</v>
      </c>
      <c r="AI326" s="23" t="e">
        <f t="shared" si="165"/>
        <v>#DIV/0!</v>
      </c>
      <c r="AJ326" s="23" t="e">
        <f t="shared" si="166"/>
        <v>#DIV/0!</v>
      </c>
    </row>
    <row r="327" spans="26:36" x14ac:dyDescent="0.2">
      <c r="Z327" s="14">
        <v>4920</v>
      </c>
      <c r="AG327" s="14">
        <v>4920</v>
      </c>
      <c r="AH327" s="23" t="e">
        <f t="shared" si="164"/>
        <v>#DIV/0!</v>
      </c>
      <c r="AI327" s="23" t="e">
        <f t="shared" si="165"/>
        <v>#DIV/0!</v>
      </c>
      <c r="AJ327" s="23" t="e">
        <f t="shared" si="166"/>
        <v>#DIV/0!</v>
      </c>
    </row>
    <row r="328" spans="26:36" x14ac:dyDescent="0.2">
      <c r="Z328" s="14">
        <v>4940</v>
      </c>
      <c r="AG328" s="14">
        <v>4940</v>
      </c>
      <c r="AH328" s="23" t="e">
        <f t="shared" si="164"/>
        <v>#DIV/0!</v>
      </c>
      <c r="AI328" s="23" t="e">
        <f t="shared" si="165"/>
        <v>#DIV/0!</v>
      </c>
      <c r="AJ328" s="23" t="e">
        <f t="shared" si="166"/>
        <v>#DIV/0!</v>
      </c>
    </row>
    <row r="329" spans="26:36" x14ac:dyDescent="0.2">
      <c r="Z329" s="14">
        <v>4960</v>
      </c>
      <c r="AG329" s="14">
        <v>4960</v>
      </c>
      <c r="AH329" s="23" t="e">
        <f t="shared" si="164"/>
        <v>#DIV/0!</v>
      </c>
      <c r="AI329" s="23" t="e">
        <f t="shared" si="165"/>
        <v>#DIV/0!</v>
      </c>
      <c r="AJ329" s="23" t="e">
        <f t="shared" si="166"/>
        <v>#DIV/0!</v>
      </c>
    </row>
    <row r="330" spans="26:36" x14ac:dyDescent="0.2">
      <c r="Z330" s="14">
        <v>4980</v>
      </c>
      <c r="AG330" s="14">
        <v>4980</v>
      </c>
      <c r="AH330" s="23" t="e">
        <f t="shared" si="164"/>
        <v>#DIV/0!</v>
      </c>
      <c r="AI330" s="23" t="e">
        <f t="shared" si="165"/>
        <v>#DIV/0!</v>
      </c>
      <c r="AJ330" s="23" t="e">
        <f t="shared" si="166"/>
        <v>#DIV/0!</v>
      </c>
    </row>
  </sheetData>
  <mergeCells count="6">
    <mergeCell ref="D77:J77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D413-5DCF-3D49-A948-C3DF94EA6963}">
  <sheetPr>
    <tabColor rgb="FFFF9B00"/>
  </sheetPr>
  <dimension ref="A1:H10"/>
  <sheetViews>
    <sheetView workbookViewId="0">
      <selection activeCell="H3" sqref="H3"/>
    </sheetView>
  </sheetViews>
  <sheetFormatPr baseColWidth="10" defaultRowHeight="16" x14ac:dyDescent="0.2"/>
  <sheetData>
    <row r="1" spans="1:8" x14ac:dyDescent="0.2">
      <c r="A1" s="25" t="str">
        <f>kinetics!B6</f>
        <v>Recording number</v>
      </c>
      <c r="B1" s="25" t="str">
        <f>kinetics!C6</f>
        <v>Date</v>
      </c>
      <c r="C1" s="25" t="str">
        <f>kinetics!D6</f>
        <v>Holding potential (mV)</v>
      </c>
      <c r="D1" s="27" t="str">
        <f>kinetics!G6</f>
        <v>Peak (pA)</v>
      </c>
      <c r="E1" s="27" t="str">
        <f>kinetics!H6</f>
        <v>Rise time (ms)</v>
      </c>
      <c r="F1" s="27" t="str">
        <f>kinetics!J6</f>
        <v>Steady state %</v>
      </c>
      <c r="G1" s="28" t="str">
        <f>kinetics!Q6</f>
        <v>weighted tau (ms)</v>
      </c>
      <c r="H1" s="28" t="s">
        <v>59</v>
      </c>
    </row>
    <row r="2" spans="1:8" x14ac:dyDescent="0.2">
      <c r="A2" s="25">
        <f>kinetics!B7</f>
        <v>34</v>
      </c>
      <c r="B2" s="25">
        <f>kinetics!C7</f>
        <v>18.07</v>
      </c>
      <c r="C2" s="25">
        <f>kinetics!D7</f>
        <v>-60</v>
      </c>
      <c r="D2" s="27">
        <f>kinetics!G7</f>
        <v>-492.46</v>
      </c>
      <c r="E2" s="27">
        <f>kinetics!H7</f>
        <v>2.04</v>
      </c>
      <c r="F2" s="27">
        <f>kinetics!J7</f>
        <v>1.5270275758437233</v>
      </c>
      <c r="G2" s="28">
        <f>kinetics!Q7</f>
        <v>5.0746663681513269</v>
      </c>
      <c r="H2" s="85">
        <f>kinetics!AB7</f>
        <v>70.576014366163818</v>
      </c>
    </row>
    <row r="3" spans="1:8" x14ac:dyDescent="0.2">
      <c r="A3" s="25">
        <f>kinetics!B8</f>
        <v>40</v>
      </c>
      <c r="B3" s="25">
        <f>kinetics!C8</f>
        <v>18.07</v>
      </c>
      <c r="C3" s="25">
        <f>kinetics!D8</f>
        <v>50</v>
      </c>
      <c r="D3" s="27">
        <f>kinetics!G8</f>
        <v>92.96</v>
      </c>
      <c r="E3" s="27">
        <f>kinetics!H8</f>
        <v>0.93</v>
      </c>
      <c r="F3" s="27">
        <f>kinetics!J8</f>
        <v>1.7426850258175561</v>
      </c>
      <c r="G3" s="28">
        <f>kinetics!Q8</f>
        <v>11.27179868405133</v>
      </c>
      <c r="H3" s="85"/>
    </row>
    <row r="4" spans="1:8" x14ac:dyDescent="0.2">
      <c r="A4" s="25">
        <f>kinetics!B9</f>
        <v>2</v>
      </c>
      <c r="B4" s="25">
        <f>kinetics!C9</f>
        <v>26.07</v>
      </c>
      <c r="C4" s="25">
        <f>kinetics!D9</f>
        <v>-60</v>
      </c>
      <c r="D4" s="27">
        <f>kinetics!G9</f>
        <v>-555.72</v>
      </c>
      <c r="E4" s="27">
        <f>kinetics!H9</f>
        <v>0.38</v>
      </c>
      <c r="F4" s="27">
        <f>kinetics!J9</f>
        <v>1.4467717555603539</v>
      </c>
      <c r="G4" s="28">
        <f>kinetics!Q9</f>
        <v>7.7921258947173531</v>
      </c>
      <c r="H4" s="85">
        <f>kinetics!AB9</f>
        <v>4.5756535851911782</v>
      </c>
    </row>
    <row r="5" spans="1:8" x14ac:dyDescent="0.2">
      <c r="A5" s="25">
        <f>kinetics!B10</f>
        <v>56</v>
      </c>
      <c r="B5" s="25">
        <f>kinetics!C10</f>
        <v>26.07</v>
      </c>
      <c r="C5" s="25">
        <f>kinetics!D10</f>
        <v>-60</v>
      </c>
      <c r="D5" s="27">
        <f>kinetics!G10</f>
        <v>-322.58</v>
      </c>
      <c r="E5" s="27">
        <f>kinetics!H10</f>
        <v>0.53</v>
      </c>
      <c r="F5" s="27">
        <f>kinetics!J10</f>
        <v>4.8949097898195797</v>
      </c>
      <c r="G5" s="28">
        <f>kinetics!Q10</f>
        <v>8.9430021359877703</v>
      </c>
      <c r="H5" s="85">
        <f>kinetics!AB10</f>
        <v>26.33367829264655</v>
      </c>
    </row>
    <row r="6" spans="1:8" x14ac:dyDescent="0.2">
      <c r="A6" s="25">
        <f>kinetics!B11</f>
        <v>64</v>
      </c>
      <c r="B6" s="25">
        <f>kinetics!C11</f>
        <v>26.07</v>
      </c>
      <c r="C6" s="25">
        <f>kinetics!D11</f>
        <v>50</v>
      </c>
      <c r="D6" s="27">
        <f>kinetics!G11</f>
        <v>166.08</v>
      </c>
      <c r="E6" s="27">
        <f>kinetics!H11</f>
        <v>0.85</v>
      </c>
      <c r="F6" s="27">
        <f>kinetics!J11</f>
        <v>1.0657514450867052</v>
      </c>
      <c r="G6" s="28">
        <f>kinetics!Q11</f>
        <v>7.0158188689367185</v>
      </c>
      <c r="H6" s="85">
        <f>kinetics!AB11</f>
        <v>34.798731826275109</v>
      </c>
    </row>
    <row r="7" spans="1:8" x14ac:dyDescent="0.2">
      <c r="A7" s="25">
        <f>kinetics!B13</f>
        <v>13</v>
      </c>
      <c r="B7" s="25">
        <f>kinetics!C13</f>
        <v>7.8</v>
      </c>
      <c r="C7" s="25">
        <f>kinetics!D13</f>
        <v>-60</v>
      </c>
      <c r="D7" s="27">
        <f>kinetics!G13</f>
        <v>-173.34</v>
      </c>
      <c r="E7" s="27">
        <f>kinetics!H13</f>
        <v>0.73</v>
      </c>
      <c r="F7" s="27">
        <f>kinetics!J13</f>
        <v>2.6075920156917038</v>
      </c>
      <c r="G7" s="28">
        <f>kinetics!Q13</f>
        <v>4.3863122719825913</v>
      </c>
      <c r="H7" s="85">
        <f>kinetics!AB13</f>
        <v>40.768846102790945</v>
      </c>
    </row>
    <row r="8" spans="1:8" x14ac:dyDescent="0.2">
      <c r="A8" s="25">
        <f>kinetics!B14</f>
        <v>37</v>
      </c>
      <c r="B8" s="25">
        <f>kinetics!C14</f>
        <v>7.8</v>
      </c>
      <c r="C8" s="25">
        <f>kinetics!D14</f>
        <v>50</v>
      </c>
      <c r="D8" s="27">
        <f>kinetics!G14</f>
        <v>32.340000000000003</v>
      </c>
      <c r="E8" s="27">
        <f>kinetics!H14</f>
        <v>1.62</v>
      </c>
      <c r="F8" s="27">
        <f>kinetics!J14</f>
        <v>15.61533704390847</v>
      </c>
      <c r="G8" s="28">
        <f>kinetics!Q14</f>
        <v>13.219248466206047</v>
      </c>
      <c r="H8" s="85">
        <f>kinetics!AB14</f>
        <v>51.105348850190921</v>
      </c>
    </row>
    <row r="9" spans="1:8" x14ac:dyDescent="0.2">
      <c r="A9" s="25"/>
      <c r="B9" s="25"/>
      <c r="C9" s="25"/>
      <c r="D9" s="27"/>
      <c r="E9" s="27"/>
      <c r="F9" s="27"/>
      <c r="G9" s="28"/>
      <c r="H9" s="85"/>
    </row>
    <row r="10" spans="1:8" x14ac:dyDescent="0.2">
      <c r="A10" s="25"/>
      <c r="B10" s="25"/>
      <c r="C10" s="25"/>
      <c r="D10" s="27"/>
      <c r="E10" s="27"/>
      <c r="F10" s="27"/>
      <c r="G10" s="28"/>
      <c r="H10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C0DC-2B70-FF40-BC35-7F48828EDBA2}">
  <dimension ref="A1:F12"/>
  <sheetViews>
    <sheetView workbookViewId="0">
      <selection activeCell="G25" sqref="G25"/>
    </sheetView>
  </sheetViews>
  <sheetFormatPr baseColWidth="10" defaultRowHeight="16" x14ac:dyDescent="0.2"/>
  <sheetData>
    <row r="1" spans="1:6" x14ac:dyDescent="0.2">
      <c r="A1" s="86" t="str">
        <f>kinetics!B24</f>
        <v>Recording number</v>
      </c>
      <c r="B1" s="86" t="str">
        <f>kinetics!C24</f>
        <v>Date</v>
      </c>
      <c r="C1" s="86" t="str">
        <f>kinetics!D24</f>
        <v>Holding potential (mV)</v>
      </c>
      <c r="D1" s="27" t="str">
        <f>kinetics!G24</f>
        <v>Peak (pA)</v>
      </c>
      <c r="E1" s="27" t="str">
        <f>kinetics!H24</f>
        <v>Rise time (ms)</v>
      </c>
      <c r="F1" t="str">
        <f>kinetics!P24</f>
        <v>weighted tau (ms)</v>
      </c>
    </row>
    <row r="2" spans="1:6" x14ac:dyDescent="0.2">
      <c r="A2" s="86">
        <f>kinetics!B25</f>
        <v>36</v>
      </c>
      <c r="B2" s="86">
        <f>kinetics!C25</f>
        <v>18.07</v>
      </c>
      <c r="C2" s="86">
        <f>kinetics!D25</f>
        <v>-60</v>
      </c>
      <c r="D2" s="27">
        <f>kinetics!G25</f>
        <v>-447.93</v>
      </c>
      <c r="E2" s="27">
        <f>kinetics!H25</f>
        <v>1.62</v>
      </c>
      <c r="F2">
        <f>kinetics!P25</f>
        <v>-131.69880963633994</v>
      </c>
    </row>
    <row r="3" spans="1:6" x14ac:dyDescent="0.2">
      <c r="A3" s="86">
        <f>kinetics!B26</f>
        <v>41</v>
      </c>
      <c r="B3" s="86">
        <f>kinetics!C26</f>
        <v>0</v>
      </c>
      <c r="C3" s="86">
        <f>kinetics!D26</f>
        <v>50</v>
      </c>
      <c r="D3" s="27">
        <f>kinetics!G26</f>
        <v>121.36</v>
      </c>
      <c r="E3" s="27">
        <f>kinetics!H26</f>
        <v>0.39</v>
      </c>
      <c r="F3">
        <f>kinetics!P26</f>
        <v>57.434460835259813</v>
      </c>
    </row>
    <row r="4" spans="1:6" x14ac:dyDescent="0.2">
      <c r="A4" s="86">
        <f>kinetics!B27</f>
        <v>3</v>
      </c>
      <c r="B4" s="86">
        <f>kinetics!C27</f>
        <v>26.07</v>
      </c>
      <c r="C4" s="86">
        <f>kinetics!D27</f>
        <v>-60</v>
      </c>
      <c r="D4" s="27">
        <f>kinetics!G27</f>
        <v>-562.66999999999996</v>
      </c>
      <c r="E4" s="27">
        <f>kinetics!H27</f>
        <v>0.31</v>
      </c>
      <c r="F4">
        <f>kinetics!P27</f>
        <v>117.19335188090787</v>
      </c>
    </row>
    <row r="5" spans="1:6" x14ac:dyDescent="0.2">
      <c r="A5" s="86">
        <f>kinetics!B28</f>
        <v>57</v>
      </c>
      <c r="B5" s="86">
        <f>kinetics!C28</f>
        <v>26.07</v>
      </c>
      <c r="C5" s="86">
        <f>kinetics!D28</f>
        <v>-60</v>
      </c>
      <c r="D5" s="27">
        <f>kinetics!G28</f>
        <v>-236.7</v>
      </c>
      <c r="E5" s="27">
        <f>kinetics!H28</f>
        <v>0.75</v>
      </c>
      <c r="F5">
        <f>kinetics!P28</f>
        <v>87.675340457070746</v>
      </c>
    </row>
    <row r="6" spans="1:6" x14ac:dyDescent="0.2">
      <c r="A6" s="86">
        <f>kinetics!B29</f>
        <v>65</v>
      </c>
      <c r="B6" s="86">
        <f>kinetics!C29</f>
        <v>0</v>
      </c>
      <c r="C6" s="86">
        <f>kinetics!D29</f>
        <v>50</v>
      </c>
      <c r="D6" s="27">
        <f>kinetics!G29</f>
        <v>212.07</v>
      </c>
      <c r="E6" s="27">
        <f>kinetics!H29</f>
        <v>0.89</v>
      </c>
      <c r="F6">
        <f>kinetics!P29</f>
        <v>4.9238983823049445</v>
      </c>
    </row>
    <row r="7" spans="1:6" x14ac:dyDescent="0.2">
      <c r="A7" s="86">
        <f>kinetics!B30</f>
        <v>3</v>
      </c>
      <c r="B7" s="86">
        <f>kinetics!C30</f>
        <v>7.8</v>
      </c>
      <c r="C7" s="86">
        <f>kinetics!D30</f>
        <v>-60</v>
      </c>
      <c r="D7" s="27">
        <f>kinetics!G30</f>
        <v>-129.63999999999999</v>
      </c>
      <c r="E7" s="27">
        <f>kinetics!H30</f>
        <v>0.39</v>
      </c>
      <c r="F7">
        <f>kinetics!P30</f>
        <v>-10.236920271675002</v>
      </c>
    </row>
    <row r="8" spans="1:6" x14ac:dyDescent="0.2">
      <c r="A8" s="86">
        <f>kinetics!B31</f>
        <v>14</v>
      </c>
      <c r="B8" s="86">
        <f>kinetics!C31</f>
        <v>0</v>
      </c>
      <c r="C8" s="86">
        <f>kinetics!D31</f>
        <v>-60</v>
      </c>
      <c r="D8" s="27">
        <f>kinetics!G31</f>
        <v>-69.39</v>
      </c>
      <c r="E8" s="27">
        <f>kinetics!H31</f>
        <v>0.85</v>
      </c>
      <c r="F8">
        <f>kinetics!P31</f>
        <v>-7.1712461330869584</v>
      </c>
    </row>
    <row r="9" spans="1:6" x14ac:dyDescent="0.2">
      <c r="A9" s="86">
        <f>kinetics!B32</f>
        <v>29</v>
      </c>
      <c r="B9" s="86">
        <f>kinetics!C32</f>
        <v>0</v>
      </c>
      <c r="C9" s="86">
        <f>kinetics!D32</f>
        <v>50</v>
      </c>
      <c r="D9" s="27">
        <f>kinetics!G32</f>
        <v>28.55</v>
      </c>
      <c r="E9" s="27">
        <f>kinetics!H32</f>
        <v>1.53</v>
      </c>
      <c r="F9">
        <f>kinetics!P32</f>
        <v>47.811253829321707</v>
      </c>
    </row>
    <row r="10" spans="1:6" x14ac:dyDescent="0.2">
      <c r="A10" s="86">
        <f>kinetics!B33</f>
        <v>38</v>
      </c>
      <c r="B10" s="86">
        <f>kinetics!C33</f>
        <v>0</v>
      </c>
      <c r="C10" s="86">
        <f>kinetics!D33</f>
        <v>50</v>
      </c>
      <c r="D10" s="27">
        <f>kinetics!G33</f>
        <v>29.34</v>
      </c>
      <c r="E10" s="27">
        <f>kinetics!H33</f>
        <v>2.06</v>
      </c>
      <c r="F10">
        <f>kinetics!P33</f>
        <v>73.140872346162297</v>
      </c>
    </row>
    <row r="11" spans="1:6" x14ac:dyDescent="0.2">
      <c r="A11" s="86"/>
      <c r="B11" s="86"/>
      <c r="C11" s="86"/>
      <c r="D11" s="27"/>
      <c r="E11" s="86"/>
      <c r="F11" s="86"/>
    </row>
    <row r="12" spans="1:6" x14ac:dyDescent="0.2">
      <c r="A12" s="86"/>
      <c r="B12" s="86"/>
      <c r="C12" s="86"/>
      <c r="D12" s="86"/>
      <c r="E12" s="86"/>
      <c r="F12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E8B7-B7E8-864F-BAC0-564A2A84F4F3}">
  <dimension ref="A1:E15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>
        <f>kinetics!C58</f>
        <v>0</v>
      </c>
      <c r="B1">
        <f>kinetics!D58</f>
        <v>0</v>
      </c>
      <c r="C1">
        <f>kinetics!E58</f>
        <v>0</v>
      </c>
      <c r="D1" t="str">
        <f>kinetics!F58</f>
        <v>Recoverry from desensitization (normalized to t0)</v>
      </c>
      <c r="E1">
        <f>kinetics!G58</f>
        <v>0</v>
      </c>
    </row>
    <row r="2" spans="1:5" x14ac:dyDescent="0.2">
      <c r="A2" t="str">
        <f>kinetics!C59</f>
        <v>Recording number</v>
      </c>
      <c r="B2">
        <f>kinetics!D59</f>
        <v>36</v>
      </c>
      <c r="C2">
        <f>kinetics!E59</f>
        <v>42</v>
      </c>
      <c r="D2">
        <f>kinetics!F59</f>
        <v>4</v>
      </c>
      <c r="E2">
        <f>kinetics!G59</f>
        <v>57</v>
      </c>
    </row>
    <row r="3" spans="1:5" x14ac:dyDescent="0.2">
      <c r="A3" t="str">
        <f>kinetics!C60</f>
        <v>Date</v>
      </c>
      <c r="B3">
        <f>kinetics!D60</f>
        <v>18.07</v>
      </c>
      <c r="C3">
        <f>kinetics!E60</f>
        <v>0</v>
      </c>
      <c r="D3">
        <f>kinetics!F60</f>
        <v>26.07</v>
      </c>
      <c r="E3">
        <f>kinetics!G60</f>
        <v>0</v>
      </c>
    </row>
    <row r="4" spans="1:5" x14ac:dyDescent="0.2">
      <c r="A4" t="str">
        <f>kinetics!C61</f>
        <v>holding v</v>
      </c>
      <c r="B4">
        <f>kinetics!D61</f>
        <v>-60</v>
      </c>
      <c r="C4">
        <f>kinetics!E61</f>
        <v>50</v>
      </c>
      <c r="D4">
        <f>kinetics!F61</f>
        <v>-60</v>
      </c>
      <c r="E4">
        <f>kinetics!G61</f>
        <v>-60</v>
      </c>
    </row>
    <row r="5" spans="1:5" x14ac:dyDescent="0.2">
      <c r="A5">
        <f>kinetics!C62</f>
        <v>0</v>
      </c>
      <c r="B5" t="e">
        <f>kinetics!D62</f>
        <v>#VALUE!</v>
      </c>
      <c r="C5">
        <f>kinetics!E62</f>
        <v>100</v>
      </c>
      <c r="D5">
        <f>kinetics!F62</f>
        <v>100</v>
      </c>
      <c r="E5" t="e">
        <f>kinetics!G62</f>
        <v>#VALUE!</v>
      </c>
    </row>
    <row r="6" spans="1:5" x14ac:dyDescent="0.2">
      <c r="A6">
        <f>kinetics!C63</f>
        <v>25</v>
      </c>
      <c r="B6" t="e">
        <f>kinetics!D63</f>
        <v>#VALUE!</v>
      </c>
      <c r="C6">
        <f>kinetics!E63</f>
        <v>43.528068929574189</v>
      </c>
      <c r="D6">
        <f>kinetics!F63</f>
        <v>32.671597325597936</v>
      </c>
      <c r="E6" t="e">
        <f>kinetics!G63</f>
        <v>#VALUE!</v>
      </c>
    </row>
    <row r="7" spans="1:5" x14ac:dyDescent="0.2">
      <c r="A7">
        <f>kinetics!C64</f>
        <v>100</v>
      </c>
      <c r="B7" t="e">
        <f>kinetics!D64</f>
        <v>#VALUE!</v>
      </c>
      <c r="C7">
        <f>kinetics!E64</f>
        <v>66.516642639659239</v>
      </c>
      <c r="D7">
        <f>kinetics!F64</f>
        <v>61.797317360665673</v>
      </c>
      <c r="E7" t="e">
        <f>kinetics!G64</f>
        <v>#VALUE!</v>
      </c>
    </row>
    <row r="8" spans="1:5" x14ac:dyDescent="0.2">
      <c r="A8">
        <f>kinetics!C65</f>
        <v>225</v>
      </c>
      <c r="B8" t="e">
        <f>kinetics!D65</f>
        <v>#VALUE!</v>
      </c>
      <c r="C8">
        <f>kinetics!E65</f>
        <v>81.456585279622985</v>
      </c>
      <c r="D8">
        <f>kinetics!F65</f>
        <v>85.694342294423464</v>
      </c>
      <c r="E8" t="e">
        <f>kinetics!G65</f>
        <v>#VALUE!</v>
      </c>
    </row>
    <row r="9" spans="1:5" x14ac:dyDescent="0.2">
      <c r="A9">
        <f>kinetics!C66</f>
        <v>400</v>
      </c>
      <c r="B9" t="e">
        <f>kinetics!D66</f>
        <v>#VALUE!</v>
      </c>
      <c r="C9">
        <f>kinetics!E66</f>
        <v>90.346903259037518</v>
      </c>
      <c r="D9">
        <f>kinetics!F66</f>
        <v>90.805831278892086</v>
      </c>
      <c r="E9" t="e">
        <f>kinetics!G66</f>
        <v>#VALUE!</v>
      </c>
    </row>
    <row r="10" spans="1:5" x14ac:dyDescent="0.2">
      <c r="A10">
        <f>kinetics!C67</f>
        <v>625</v>
      </c>
      <c r="B10" t="e">
        <f>kinetics!D67</f>
        <v>#VALUE!</v>
      </c>
      <c r="C10">
        <f>kinetics!E67</f>
        <v>95.502235578461622</v>
      </c>
      <c r="D10">
        <f>kinetics!F67</f>
        <v>94.986182779565809</v>
      </c>
      <c r="E10" t="e">
        <f>kinetics!G67</f>
        <v>#VALUE!</v>
      </c>
    </row>
    <row r="11" spans="1:5" x14ac:dyDescent="0.2">
      <c r="A11">
        <f>kinetics!C68</f>
        <v>900</v>
      </c>
      <c r="B11" t="e">
        <f>kinetics!D68</f>
        <v>#VALUE!</v>
      </c>
      <c r="C11">
        <f>kinetics!E68</f>
        <v>94.949878544237606</v>
      </c>
      <c r="D11">
        <f>kinetics!F68</f>
        <v>96.366610377919116</v>
      </c>
      <c r="E11" t="e">
        <f>kinetics!G68</f>
        <v>#VALUE!</v>
      </c>
    </row>
    <row r="12" spans="1:5" x14ac:dyDescent="0.2">
      <c r="A12">
        <f>kinetics!C69</f>
        <v>1225</v>
      </c>
      <c r="B12" t="e">
        <f>kinetics!D69</f>
        <v>#VALUE!</v>
      </c>
      <c r="C12">
        <f>kinetics!E69</f>
        <v>95.397024714799912</v>
      </c>
      <c r="D12">
        <f>kinetics!F69</f>
        <v>94.823396506175087</v>
      </c>
      <c r="E12" t="e">
        <f>kinetics!G69</f>
        <v>#VALUE!</v>
      </c>
    </row>
    <row r="13" spans="1:5" x14ac:dyDescent="0.2">
      <c r="A13">
        <f>kinetics!C70</f>
        <v>1600</v>
      </c>
      <c r="B13" t="e">
        <f>kinetics!D70</f>
        <v>#VALUE!</v>
      </c>
      <c r="C13">
        <f>kinetics!E70</f>
        <v>99.263523954367997</v>
      </c>
      <c r="D13">
        <f>kinetics!F70</f>
        <v>95.643839324064317</v>
      </c>
      <c r="E13" t="e">
        <f>kinetics!G70</f>
        <v>#VALUE!</v>
      </c>
    </row>
    <row r="14" spans="1:5" x14ac:dyDescent="0.2">
      <c r="A14">
        <f>kinetics!C71</f>
        <v>2025</v>
      </c>
      <c r="B14" t="e">
        <f>kinetics!D71</f>
        <v>#VALUE!</v>
      </c>
      <c r="C14">
        <f>kinetics!E71</f>
        <v>96.107198044516494</v>
      </c>
      <c r="D14">
        <f>kinetics!F71</f>
        <v>94.042022393899629</v>
      </c>
      <c r="E14" t="e">
        <f>kinetics!G71</f>
        <v>#VALUE!</v>
      </c>
    </row>
    <row r="15" spans="1:5" x14ac:dyDescent="0.2">
      <c r="A15">
        <f>kinetics!C72</f>
        <v>2500</v>
      </c>
      <c r="B15" t="e">
        <f>kinetics!D72</f>
        <v>#VALUE!</v>
      </c>
      <c r="C15">
        <f>kinetics!E72</f>
        <v>95.607446442123333</v>
      </c>
      <c r="D15">
        <f>kinetics!F72</f>
        <v>94.70619038933377</v>
      </c>
      <c r="E15" t="e">
        <f>kinetics!G72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EA99-855F-5441-B3C0-B65D3CE5F2EF}">
  <dimension ref="A1:H53"/>
  <sheetViews>
    <sheetView tabSelected="1" workbookViewId="0">
      <selection activeCell="L29" sqref="L29"/>
    </sheetView>
  </sheetViews>
  <sheetFormatPr baseColWidth="10" defaultRowHeight="16" x14ac:dyDescent="0.2"/>
  <sheetData>
    <row r="1" spans="1:8" x14ac:dyDescent="0.2">
      <c r="A1">
        <f>kinetics!C77</f>
        <v>0</v>
      </c>
      <c r="B1" t="str">
        <f>kinetics!D77</f>
        <v>10hz at -60 (raw values)</v>
      </c>
      <c r="C1">
        <f>kinetics!E77</f>
        <v>0</v>
      </c>
      <c r="D1">
        <f>kinetics!F77</f>
        <v>0</v>
      </c>
    </row>
    <row r="2" spans="1:8" x14ac:dyDescent="0.2">
      <c r="A2" t="str">
        <f>kinetics!C78</f>
        <v>Recording number</v>
      </c>
      <c r="B2">
        <f>kinetics!D78</f>
        <v>37</v>
      </c>
      <c r="C2">
        <f>kinetics!E78</f>
        <v>44</v>
      </c>
      <c r="D2">
        <f>kinetics!F78</f>
        <v>7</v>
      </c>
      <c r="E2">
        <f>kinetics!G78</f>
        <v>59</v>
      </c>
      <c r="F2">
        <f>kinetics!H78</f>
        <v>67</v>
      </c>
      <c r="G2">
        <f>kinetics!I78</f>
        <v>16</v>
      </c>
      <c r="H2">
        <f>kinetics!J78</f>
        <v>31</v>
      </c>
    </row>
    <row r="3" spans="1:8" x14ac:dyDescent="0.2">
      <c r="A3" t="str">
        <f>kinetics!C79</f>
        <v>Date</v>
      </c>
      <c r="B3">
        <f>kinetics!D79</f>
        <v>18.07</v>
      </c>
      <c r="C3">
        <f>kinetics!E79</f>
        <v>0</v>
      </c>
      <c r="D3">
        <f>kinetics!F79</f>
        <v>26.07</v>
      </c>
      <c r="E3">
        <f>kinetics!G79</f>
        <v>0</v>
      </c>
      <c r="F3">
        <f>kinetics!H79</f>
        <v>0</v>
      </c>
      <c r="G3">
        <f>kinetics!I79</f>
        <v>7.08</v>
      </c>
      <c r="H3">
        <f>kinetics!J79</f>
        <v>0</v>
      </c>
    </row>
    <row r="4" spans="1:8" x14ac:dyDescent="0.2">
      <c r="A4" t="str">
        <f>kinetics!C142</f>
        <v>holding v</v>
      </c>
      <c r="B4">
        <f>kinetics!D142</f>
        <v>-60</v>
      </c>
      <c r="C4">
        <f>kinetics!E142</f>
        <v>50</v>
      </c>
      <c r="D4">
        <f>kinetics!F142</f>
        <v>-60</v>
      </c>
      <c r="E4">
        <f>kinetics!G142</f>
        <v>-60</v>
      </c>
      <c r="F4">
        <f>kinetics!H142</f>
        <v>50</v>
      </c>
      <c r="G4">
        <f>kinetics!I142</f>
        <v>-60</v>
      </c>
      <c r="H4">
        <f>kinetics!J142</f>
        <v>50</v>
      </c>
    </row>
    <row r="5" spans="1:8" x14ac:dyDescent="0.2">
      <c r="A5">
        <f>kinetics!C143</f>
        <v>0</v>
      </c>
      <c r="B5" t="e">
        <f>kinetics!D143</f>
        <v>#DIV/0!</v>
      </c>
      <c r="C5">
        <f>kinetics!E143</f>
        <v>100</v>
      </c>
      <c r="D5">
        <f>kinetics!F143</f>
        <v>100</v>
      </c>
      <c r="E5">
        <f>kinetics!G143</f>
        <v>100</v>
      </c>
      <c r="F5" t="e">
        <f>kinetics!H143</f>
        <v>#DIV/0!</v>
      </c>
      <c r="G5">
        <f>kinetics!I143</f>
        <v>100</v>
      </c>
      <c r="H5">
        <f>kinetics!J143</f>
        <v>100</v>
      </c>
    </row>
    <row r="6" spans="1:8" x14ac:dyDescent="0.2">
      <c r="A6">
        <f>kinetics!C144</f>
        <v>100</v>
      </c>
      <c r="B6" t="e">
        <f>kinetics!D144</f>
        <v>#DIV/0!</v>
      </c>
      <c r="C6">
        <f>kinetics!E144</f>
        <v>94.488277570652485</v>
      </c>
      <c r="D6">
        <f>kinetics!F144</f>
        <v>92.929864665353549</v>
      </c>
      <c r="E6">
        <f>kinetics!G144</f>
        <v>93.591904832832412</v>
      </c>
      <c r="F6" t="e">
        <f>kinetics!H144</f>
        <v>#DIV/0!</v>
      </c>
      <c r="G6">
        <f>kinetics!I144</f>
        <v>102.31275382086105</v>
      </c>
      <c r="H6">
        <f>kinetics!J144</f>
        <v>99.165579170527479</v>
      </c>
    </row>
    <row r="7" spans="1:8" x14ac:dyDescent="0.2">
      <c r="A7">
        <f>kinetics!C145</f>
        <v>200</v>
      </c>
      <c r="B7" t="e">
        <f>kinetics!D145</f>
        <v>#DIV/0!</v>
      </c>
      <c r="C7">
        <f>kinetics!E145</f>
        <v>92.96093280107425</v>
      </c>
      <c r="D7">
        <f>kinetics!F145</f>
        <v>92.104049677495254</v>
      </c>
      <c r="E7">
        <f>kinetics!G145</f>
        <v>71.564077695693882</v>
      </c>
      <c r="F7" t="e">
        <f>kinetics!H145</f>
        <v>#DIV/0!</v>
      </c>
      <c r="G7">
        <f>kinetics!I145</f>
        <v>106.78829368935068</v>
      </c>
      <c r="H7">
        <f>kinetics!J145</f>
        <v>100.62581562210437</v>
      </c>
    </row>
    <row r="8" spans="1:8" x14ac:dyDescent="0.2">
      <c r="A8">
        <f>kinetics!C146</f>
        <v>300</v>
      </c>
      <c r="B8" t="e">
        <f>kinetics!D146</f>
        <v>#DIV/0!</v>
      </c>
      <c r="C8">
        <f>kinetics!E146</f>
        <v>100.33203147164744</v>
      </c>
      <c r="D8">
        <f>kinetics!F146</f>
        <v>93.161672381243591</v>
      </c>
      <c r="E8">
        <f>kinetics!G146</f>
        <v>84.180015056055041</v>
      </c>
      <c r="F8" t="e">
        <f>kinetics!H146</f>
        <v>#DIV/0!</v>
      </c>
      <c r="G8">
        <f>kinetics!I146</f>
        <v>105.77252777563133</v>
      </c>
      <c r="H8">
        <f>kinetics!J146</f>
        <v>103.33768331789005</v>
      </c>
    </row>
    <row r="9" spans="1:8" x14ac:dyDescent="0.2">
      <c r="A9">
        <f>kinetics!C147</f>
        <v>400</v>
      </c>
      <c r="B9" t="e">
        <f>kinetics!D147</f>
        <v>#DIV/0!</v>
      </c>
      <c r="C9">
        <f>kinetics!E147</f>
        <v>96.34765381187816</v>
      </c>
      <c r="D9">
        <f>kinetics!F147</f>
        <v>90.727691364398083</v>
      </c>
      <c r="E9">
        <f>kinetics!G147</f>
        <v>81.176220446445228</v>
      </c>
      <c r="F9" t="e">
        <f>kinetics!H147</f>
        <v>#DIV/0!</v>
      </c>
      <c r="G9">
        <f>kinetics!I147</f>
        <v>105.42296088336238</v>
      </c>
      <c r="H9">
        <f>kinetics!J147</f>
        <v>97.496737511582438</v>
      </c>
    </row>
    <row r="10" spans="1:8" x14ac:dyDescent="0.2">
      <c r="A10">
        <f>kinetics!C148</f>
        <v>500</v>
      </c>
      <c r="B10" t="e">
        <f>kinetics!D148</f>
        <v>#DIV/0!</v>
      </c>
      <c r="C10">
        <f>kinetics!E148</f>
        <v>98.472655230421765</v>
      </c>
      <c r="D10">
        <f>kinetics!F148</f>
        <v>91.249258725150682</v>
      </c>
      <c r="E10">
        <f>kinetics!G148</f>
        <v>90.5881102232226</v>
      </c>
      <c r="F10" t="e">
        <f>kinetics!H148</f>
        <v>#DIV/0!</v>
      </c>
      <c r="G10">
        <f>kinetics!I148</f>
        <v>109.39960784963623</v>
      </c>
      <c r="H10">
        <f>kinetics!J148</f>
        <v>95.410685437901151</v>
      </c>
    </row>
    <row r="11" spans="1:8" x14ac:dyDescent="0.2">
      <c r="A11">
        <f>kinetics!C149</f>
        <v>600</v>
      </c>
      <c r="B11" t="e">
        <f>kinetics!D149</f>
        <v>#DIV/0!</v>
      </c>
      <c r="C11">
        <f>kinetics!E149</f>
        <v>98.00781117011536</v>
      </c>
      <c r="D11">
        <f>kinetics!F149</f>
        <v>92.292393446655907</v>
      </c>
      <c r="E11">
        <f>kinetics!G149</f>
        <v>76.970907992991528</v>
      </c>
      <c r="F11" t="e">
        <f>kinetics!H149</f>
        <v>#DIV/0!</v>
      </c>
      <c r="G11">
        <f>kinetics!I149</f>
        <v>109.88171248866578</v>
      </c>
      <c r="H11">
        <f>kinetics!J149</f>
        <v>94.57626460842863</v>
      </c>
    </row>
    <row r="12" spans="1:8" x14ac:dyDescent="0.2">
      <c r="A12">
        <f>kinetics!C150</f>
        <v>700</v>
      </c>
      <c r="B12" t="e">
        <f>kinetics!D150</f>
        <v>#DIV/0!</v>
      </c>
      <c r="C12">
        <f>kinetics!E150</f>
        <v>89.972649556247276</v>
      </c>
      <c r="D12">
        <f>kinetics!F150</f>
        <v>92.017121784036476</v>
      </c>
      <c r="E12">
        <f>kinetics!G150</f>
        <v>101.00126486986993</v>
      </c>
      <c r="F12" t="e">
        <f>kinetics!H150</f>
        <v>#DIV/0!</v>
      </c>
      <c r="G12">
        <f>kinetics!I150</f>
        <v>108.3669619922613</v>
      </c>
      <c r="H12">
        <f>kinetics!J150</f>
        <v>99.374184377895602</v>
      </c>
    </row>
    <row r="13" spans="1:8" x14ac:dyDescent="0.2">
      <c r="A13">
        <f>kinetics!C151</f>
        <v>800</v>
      </c>
      <c r="B13" t="e">
        <f>kinetics!D151</f>
        <v>#DIV/0!</v>
      </c>
      <c r="C13">
        <f>kinetics!E151</f>
        <v>99.269530762375624</v>
      </c>
      <c r="D13">
        <f>kinetics!F151</f>
        <v>89.003621477465842</v>
      </c>
      <c r="E13">
        <f>kinetics!G151</f>
        <v>104.60581840140168</v>
      </c>
      <c r="F13" t="e">
        <f>kinetics!H151</f>
        <v>#DIV/0!</v>
      </c>
      <c r="G13">
        <f>kinetics!I151</f>
        <v>110.51305145717301</v>
      </c>
      <c r="H13">
        <f>kinetics!J151</f>
        <v>97.496737511582438</v>
      </c>
    </row>
    <row r="14" spans="1:8" x14ac:dyDescent="0.2">
      <c r="A14">
        <f>kinetics!C152</f>
        <v>900</v>
      </c>
      <c r="B14" t="e">
        <f>kinetics!D152</f>
        <v>#DIV/0!</v>
      </c>
      <c r="C14">
        <f>kinetics!E152</f>
        <v>99.33593705670512</v>
      </c>
      <c r="D14">
        <f>kinetics!F152</f>
        <v>90.742179346641208</v>
      </c>
      <c r="E14">
        <f>kinetics!G152</f>
        <v>79.974702602601326</v>
      </c>
      <c r="F14" t="e">
        <f>kinetics!H152</f>
        <v>#DIV/0!</v>
      </c>
      <c r="G14">
        <f>kinetics!I152</f>
        <v>113.99062216029219</v>
      </c>
      <c r="H14">
        <f>kinetics!J152</f>
        <v>98.956973963159356</v>
      </c>
    </row>
    <row r="15" spans="1:8" x14ac:dyDescent="0.2">
      <c r="A15">
        <f>kinetics!C153</f>
        <v>1000</v>
      </c>
      <c r="B15" t="e">
        <f>kinetics!D153</f>
        <v>#DIV/0!</v>
      </c>
      <c r="C15">
        <f>kinetics!E153</f>
        <v>99.933593705670518</v>
      </c>
      <c r="D15">
        <f>kinetics!F153</f>
        <v>90.452419701778638</v>
      </c>
      <c r="E15">
        <f>kinetics!G153</f>
        <v>98.998735130130072</v>
      </c>
      <c r="F15" t="e">
        <f>kinetics!H153</f>
        <v>#DIV/0!</v>
      </c>
      <c r="G15">
        <f>kinetics!I153</f>
        <v>113.4743909120741</v>
      </c>
      <c r="H15">
        <f>kinetics!J153</f>
        <v>103.1290781105216</v>
      </c>
    </row>
    <row r="16" spans="1:8" x14ac:dyDescent="0.2">
      <c r="A16">
        <f>kinetics!C154</f>
        <v>1100</v>
      </c>
      <c r="B16" t="e">
        <f>kinetics!D154</f>
        <v>#DIV/0!</v>
      </c>
      <c r="C16">
        <f>kinetics!E154</f>
        <v>102.7890643618385</v>
      </c>
      <c r="D16">
        <f>kinetics!F154</f>
        <v>89.322357086814662</v>
      </c>
      <c r="E16">
        <f>kinetics!G154</f>
        <v>97.797217286286141</v>
      </c>
      <c r="F16" t="e">
        <f>kinetics!H154</f>
        <v>#DIV/0!</v>
      </c>
      <c r="G16">
        <f>kinetics!I154</f>
        <v>114.28936586065539</v>
      </c>
      <c r="H16">
        <f>kinetics!J154</f>
        <v>101.66884165894503</v>
      </c>
    </row>
    <row r="17" spans="1:8" x14ac:dyDescent="0.2">
      <c r="A17">
        <f>kinetics!C155</f>
        <v>1200</v>
      </c>
      <c r="B17" t="e">
        <f>kinetics!D155</f>
        <v>#DIV/0!</v>
      </c>
      <c r="C17">
        <f>kinetics!E155</f>
        <v>98.67187411341024</v>
      </c>
      <c r="D17">
        <f>kinetics!F155</f>
        <v>89.148501299897134</v>
      </c>
      <c r="E17">
        <f>kinetics!G155</f>
        <v>87.384062639638827</v>
      </c>
      <c r="F17" t="e">
        <f>kinetics!H155</f>
        <v>#DIV/0!</v>
      </c>
      <c r="G17">
        <f>kinetics!I155</f>
        <v>115.60323371145267</v>
      </c>
      <c r="H17">
        <f>kinetics!J155</f>
        <v>100</v>
      </c>
    </row>
    <row r="18" spans="1:8" x14ac:dyDescent="0.2">
      <c r="A18">
        <f>kinetics!C156</f>
        <v>1300</v>
      </c>
      <c r="B18" t="e">
        <f>kinetics!D156</f>
        <v>#DIV/0!</v>
      </c>
      <c r="C18">
        <f>kinetics!E156</f>
        <v>98.207030053103821</v>
      </c>
      <c r="D18">
        <f>kinetics!F156</f>
        <v>90.061244181214178</v>
      </c>
      <c r="E18">
        <f>kinetics!G156</f>
        <v>83.979762082081052</v>
      </c>
      <c r="F18" t="e">
        <f>kinetics!H156</f>
        <v>#DIV/0!</v>
      </c>
      <c r="G18">
        <f>kinetics!I156</f>
        <v>115.42005613372517</v>
      </c>
      <c r="H18">
        <f>kinetics!J156</f>
        <v>100.62581562210437</v>
      </c>
    </row>
    <row r="19" spans="1:8" x14ac:dyDescent="0.2">
      <c r="A19">
        <f>kinetics!C157</f>
        <v>1400</v>
      </c>
      <c r="B19" t="e">
        <f>kinetics!D157</f>
        <v>#DIV/0!</v>
      </c>
      <c r="C19">
        <f>kinetics!E157</f>
        <v>99.33593705670512</v>
      </c>
      <c r="D19">
        <f>kinetics!F157</f>
        <v>89.264405157842148</v>
      </c>
      <c r="E19">
        <f>kinetics!G157</f>
        <v>86.382797769768899</v>
      </c>
      <c r="F19" t="e">
        <f>kinetics!H157</f>
        <v>#DIV/0!</v>
      </c>
      <c r="G19">
        <f>kinetics!I157</f>
        <v>114.57086289548594</v>
      </c>
      <c r="H19">
        <f>kinetics!J157</f>
        <v>105.0065249768351</v>
      </c>
    </row>
    <row r="20" spans="1:8" x14ac:dyDescent="0.2">
      <c r="A20">
        <f>kinetics!C158</f>
        <v>1500</v>
      </c>
      <c r="B20" t="e">
        <f>kinetics!D158</f>
        <v>#DIV/0!</v>
      </c>
      <c r="C20">
        <f>kinetics!E158</f>
        <v>99.535155939693581</v>
      </c>
      <c r="D20">
        <f>kinetics!F158</f>
        <v>90.408955755049263</v>
      </c>
      <c r="E20">
        <f>kinetics!G158</f>
        <v>95.994940520520245</v>
      </c>
      <c r="F20" t="e">
        <f>kinetics!H158</f>
        <v>#DIV/0!</v>
      </c>
      <c r="G20">
        <f>kinetics!I158</f>
        <v>111.39276933648459</v>
      </c>
      <c r="H20">
        <f>kinetics!J158</f>
        <v>99.374184377895602</v>
      </c>
    </row>
    <row r="21" spans="1:8" x14ac:dyDescent="0.2">
      <c r="A21">
        <f>kinetics!C159</f>
        <v>1600</v>
      </c>
      <c r="B21" t="e">
        <f>kinetics!D159</f>
        <v>#DIV/0!</v>
      </c>
      <c r="C21">
        <f>kinetics!E159</f>
        <v>107.43750496490246</v>
      </c>
      <c r="D21">
        <f>kinetics!F159</f>
        <v>89.626604713920344</v>
      </c>
      <c r="E21">
        <f>kinetics!G159</f>
        <v>83.979762082081052</v>
      </c>
      <c r="F21" t="e">
        <f>kinetics!H159</f>
        <v>#DIV/0!</v>
      </c>
      <c r="G21">
        <f>kinetics!I159</f>
        <v>111.87524069739139</v>
      </c>
      <c r="H21">
        <f>kinetics!J159</f>
        <v>101.25163124420877</v>
      </c>
    </row>
    <row r="22" spans="1:8" x14ac:dyDescent="0.2">
      <c r="A22">
        <f>kinetics!C160</f>
        <v>1700</v>
      </c>
      <c r="B22" t="e">
        <f>kinetics!D160</f>
        <v>#DIV/0!</v>
      </c>
      <c r="C22">
        <f>kinetics!E160</f>
        <v>99.933593705670518</v>
      </c>
      <c r="D22">
        <f>kinetics!F160</f>
        <v>89.278893140085273</v>
      </c>
      <c r="E22">
        <f>kinetics!G160</f>
        <v>81.576726394393205</v>
      </c>
      <c r="F22" t="e">
        <f>kinetics!H160</f>
        <v>#DIV/0!</v>
      </c>
      <c r="G22">
        <f>kinetics!I160</f>
        <v>110.3601234791095</v>
      </c>
      <c r="H22">
        <f>kinetics!J160</f>
        <v>102.08605207368129</v>
      </c>
    </row>
    <row r="23" spans="1:8" x14ac:dyDescent="0.2">
      <c r="A23">
        <f>kinetics!C161</f>
        <v>1800</v>
      </c>
      <c r="B23" t="e">
        <f>kinetics!D161</f>
        <v>#DIV/0!</v>
      </c>
      <c r="C23">
        <f>kinetics!E161</f>
        <v>102.45703289019106</v>
      </c>
      <c r="D23">
        <f>kinetics!F161</f>
        <v>87.105695803616072</v>
      </c>
      <c r="E23">
        <f>kinetics!G161</f>
        <v>66.557753346344214</v>
      </c>
      <c r="F23" t="e">
        <f>kinetics!H161</f>
        <v>#DIV/0!</v>
      </c>
      <c r="G23">
        <f>kinetics!I161</f>
        <v>111.34185446410967</v>
      </c>
      <c r="H23">
        <f>kinetics!J161</f>
        <v>97.079527096845851</v>
      </c>
    </row>
    <row r="24" spans="1:8" x14ac:dyDescent="0.2">
      <c r="A24">
        <f>kinetics!C162</f>
        <v>1900</v>
      </c>
      <c r="B24" t="e">
        <f>kinetics!D162</f>
        <v>#DIV/0!</v>
      </c>
      <c r="C24">
        <f>kinetics!E162</f>
        <v>100.46484406030642</v>
      </c>
      <c r="D24">
        <f>kinetics!F162</f>
        <v>89.409284980273426</v>
      </c>
      <c r="E24">
        <f>kinetics!G162</f>
        <v>83.178750186185098</v>
      </c>
      <c r="F24" t="e">
        <f>kinetics!H162</f>
        <v>#DIV/0!</v>
      </c>
      <c r="G24">
        <f>kinetics!I162</f>
        <v>108.99543243640682</v>
      </c>
      <c r="H24">
        <f>kinetics!J162</f>
        <v>99.58278958526374</v>
      </c>
    </row>
    <row r="25" spans="1:8" x14ac:dyDescent="0.2">
      <c r="A25">
        <f>kinetics!C163</f>
        <v>2000</v>
      </c>
      <c r="B25" t="e">
        <f>kinetics!D163</f>
        <v>#DIV/0!</v>
      </c>
      <c r="C25">
        <f>kinetics!E163</f>
        <v>94.421871276323003</v>
      </c>
      <c r="D25">
        <f>kinetics!F163</f>
        <v>87.323015537263004</v>
      </c>
      <c r="E25">
        <f>kinetics!G163</f>
        <v>78.973437732731384</v>
      </c>
      <c r="F25" t="e">
        <f>kinetics!H163</f>
        <v>#DIV/0!</v>
      </c>
      <c r="G25">
        <f>kinetics!I163</f>
        <v>111.80689579854479</v>
      </c>
      <c r="H25">
        <f>kinetics!J163</f>
        <v>98.748368755791219</v>
      </c>
    </row>
    <row r="26" spans="1:8" x14ac:dyDescent="0.2">
      <c r="A26">
        <f>kinetics!C164</f>
        <v>2100</v>
      </c>
      <c r="B26" t="e">
        <f>kinetics!D164</f>
        <v>#DIV/0!</v>
      </c>
      <c r="C26">
        <f>kinetics!E164</f>
        <v>98.273436347433289</v>
      </c>
      <c r="D26">
        <f>kinetics!F164</f>
        <v>87.670727111098074</v>
      </c>
      <c r="E26">
        <f>kinetics!G164</f>
        <v>72.365089591589822</v>
      </c>
      <c r="F26" t="e">
        <f>kinetics!H164</f>
        <v>#DIV/0!</v>
      </c>
      <c r="G26">
        <f>kinetics!I164</f>
        <v>112.62214578853431</v>
      </c>
      <c r="H26">
        <f>kinetics!J164</f>
        <v>102.2946572810491</v>
      </c>
    </row>
    <row r="27" spans="1:8" x14ac:dyDescent="0.2">
      <c r="A27">
        <f>kinetics!C165</f>
        <v>2200</v>
      </c>
      <c r="B27" t="e">
        <f>kinetics!D165</f>
        <v>#DIV/0!</v>
      </c>
      <c r="C27">
        <f>kinetics!E165</f>
        <v>95.617184574253784</v>
      </c>
      <c r="D27">
        <f>kinetics!F165</f>
        <v>87.859070880258727</v>
      </c>
      <c r="E27">
        <f>kinetics!G165</f>
        <v>89.586845353352672</v>
      </c>
      <c r="F27" t="e">
        <f>kinetics!H165</f>
        <v>#DIV/0!</v>
      </c>
      <c r="G27">
        <f>kinetics!I165</f>
        <v>112.60480744253201</v>
      </c>
      <c r="H27">
        <f>kinetics!J165</f>
        <v>95.619290645269274</v>
      </c>
    </row>
    <row r="28" spans="1:8" x14ac:dyDescent="0.2">
      <c r="A28">
        <f>kinetics!C166</f>
        <v>2300</v>
      </c>
      <c r="B28" t="e">
        <f>kinetics!D166</f>
        <v>#DIV/0!</v>
      </c>
      <c r="C28">
        <f>kinetics!E166</f>
        <v>100.5312503546359</v>
      </c>
      <c r="D28">
        <f>kinetics!F166</f>
        <v>87.366479483992393</v>
      </c>
      <c r="E28">
        <f>kinetics!G166</f>
        <v>86.583050743742874</v>
      </c>
      <c r="F28" t="e">
        <f>kinetics!H166</f>
        <v>#DIV/0!</v>
      </c>
      <c r="G28">
        <f>kinetics!I166</f>
        <v>108.26153027939512</v>
      </c>
      <c r="H28">
        <f>kinetics!J166</f>
        <v>101.46023645157692</v>
      </c>
    </row>
    <row r="29" spans="1:8" x14ac:dyDescent="0.2">
      <c r="A29">
        <f>kinetics!C167</f>
        <v>2400</v>
      </c>
      <c r="B29" t="e">
        <f>kinetics!D167</f>
        <v>#DIV/0!</v>
      </c>
      <c r="C29">
        <f>kinetics!E167</f>
        <v>98.406248936092283</v>
      </c>
      <c r="D29">
        <f>kinetics!F167</f>
        <v>87.2215996615611</v>
      </c>
      <c r="E29">
        <f>kinetics!G167</f>
        <v>83.379003160159087</v>
      </c>
      <c r="F29" t="e">
        <f>kinetics!H167</f>
        <v>#DIV/0!</v>
      </c>
      <c r="G29">
        <f>kinetics!I167</f>
        <v>112.23790220426073</v>
      </c>
      <c r="H29">
        <f>kinetics!J167</f>
        <v>100.41721041473626</v>
      </c>
    </row>
    <row r="30" spans="1:8" x14ac:dyDescent="0.2">
      <c r="A30">
        <f>kinetics!C168</f>
        <v>2500</v>
      </c>
      <c r="B30" t="e">
        <f>kinetics!D168</f>
        <v>#DIV/0!</v>
      </c>
      <c r="C30">
        <f>kinetics!E168</f>
        <v>96.082028634560203</v>
      </c>
      <c r="D30">
        <f>kinetics!F168</f>
        <v>89.829436465324136</v>
      </c>
      <c r="E30">
        <f>kinetics!G168</f>
        <v>82.978497212211124</v>
      </c>
      <c r="F30" t="e">
        <f>kinetics!H168</f>
        <v>#DIV/0!</v>
      </c>
      <c r="G30">
        <f>kinetics!I168</f>
        <v>111.5554650024402</v>
      </c>
      <c r="H30">
        <f>kinetics!J168</f>
        <v>100.41721041473626</v>
      </c>
    </row>
    <row r="31" spans="1:8" x14ac:dyDescent="0.2">
      <c r="A31">
        <f>kinetics!C169</f>
        <v>2600</v>
      </c>
      <c r="B31" t="e">
        <f>kinetics!D169</f>
        <v>#DIV/0!</v>
      </c>
      <c r="C31">
        <f>kinetics!E169</f>
        <v>91.699213208813973</v>
      </c>
      <c r="D31">
        <f>kinetics!F169</f>
        <v>88.916693584007078</v>
      </c>
      <c r="E31">
        <f>kinetics!G169</f>
        <v>86.98355669169085</v>
      </c>
      <c r="F31" t="e">
        <f>kinetics!H169</f>
        <v>#DIV/0!</v>
      </c>
      <c r="G31">
        <f>kinetics!I169</f>
        <v>111.03950879562996</v>
      </c>
      <c r="H31">
        <f>kinetics!J169</f>
        <v>101.66884165894503</v>
      </c>
    </row>
    <row r="32" spans="1:8" x14ac:dyDescent="0.2">
      <c r="A32">
        <f>kinetics!C170</f>
        <v>2700</v>
      </c>
      <c r="B32" t="e">
        <f>kinetics!D170</f>
        <v>#DIV/0!</v>
      </c>
      <c r="C32">
        <f>kinetics!E170</f>
        <v>97.808592287126885</v>
      </c>
      <c r="D32">
        <f>kinetics!F170</f>
        <v>89.568652784947844</v>
      </c>
      <c r="E32">
        <f>kinetics!G170</f>
        <v>81.776979368367194</v>
      </c>
      <c r="F32" t="e">
        <f>kinetics!H170</f>
        <v>#DIV/0!</v>
      </c>
      <c r="G32">
        <f>kinetics!I170</f>
        <v>113.85106383823744</v>
      </c>
      <c r="H32">
        <f>kinetics!J170</f>
        <v>96.453711474741795</v>
      </c>
    </row>
    <row r="33" spans="1:8" x14ac:dyDescent="0.2">
      <c r="A33">
        <f>kinetics!C171</f>
        <v>2800</v>
      </c>
      <c r="B33" t="e">
        <f>kinetics!D171</f>
        <v>#DIV/0!</v>
      </c>
      <c r="C33">
        <f>kinetics!E171</f>
        <v>101.32812588658977</v>
      </c>
      <c r="D33">
        <f>kinetics!F171</f>
        <v>88.960157530736467</v>
      </c>
      <c r="E33">
        <f>kinetics!G171</f>
        <v>94.392916728728366</v>
      </c>
      <c r="F33" t="e">
        <f>kinetics!H171</f>
        <v>#DIV/0!</v>
      </c>
      <c r="G33">
        <f>kinetics!I171</f>
        <v>115.49789367905599</v>
      </c>
      <c r="H33">
        <f>kinetics!J171</f>
        <v>102.92047290315381</v>
      </c>
    </row>
    <row r="34" spans="1:8" x14ac:dyDescent="0.2">
      <c r="A34">
        <f>kinetics!C172</f>
        <v>2900</v>
      </c>
      <c r="B34" t="e">
        <f>kinetics!D172</f>
        <v>#DIV/0!</v>
      </c>
      <c r="C34">
        <f>kinetics!E172</f>
        <v>93.492183155710151</v>
      </c>
      <c r="D34">
        <f>kinetics!F172</f>
        <v>88.366150258768201</v>
      </c>
      <c r="E34">
        <f>kinetics!G172</f>
        <v>71.564077695693882</v>
      </c>
      <c r="F34" t="e">
        <f>kinetics!H172</f>
        <v>#DIV/0!</v>
      </c>
      <c r="G34">
        <f>kinetics!I172</f>
        <v>109.99016635553799</v>
      </c>
      <c r="H34">
        <f>kinetics!J172</f>
        <v>105.21513018420323</v>
      </c>
    </row>
    <row r="35" spans="1:8" x14ac:dyDescent="0.2">
      <c r="A35">
        <f>kinetics!C173</f>
        <v>3000</v>
      </c>
      <c r="B35" t="e">
        <f>kinetics!D173</f>
        <v>#DIV/0!</v>
      </c>
      <c r="C35">
        <f>kinetics!E173</f>
        <v>104.44922172007571</v>
      </c>
      <c r="D35">
        <f>kinetics!F173</f>
        <v>87.438919395208032</v>
      </c>
      <c r="E35">
        <f>kinetics!G173</f>
        <v>50.737768402399261</v>
      </c>
      <c r="F35" t="e">
        <f>kinetics!H173</f>
        <v>#DIV/0!</v>
      </c>
      <c r="G35">
        <f>kinetics!I173</f>
        <v>115.63024806487789</v>
      </c>
      <c r="H35">
        <f>kinetics!J173</f>
        <v>102.50326248841755</v>
      </c>
    </row>
    <row r="36" spans="1:8" x14ac:dyDescent="0.2">
      <c r="A36">
        <f>kinetics!C174</f>
        <v>3100</v>
      </c>
      <c r="B36" t="e">
        <f>kinetics!D174</f>
        <v>#DIV/0!</v>
      </c>
      <c r="C36">
        <f>kinetics!E174</f>
        <v>101.52734476957824</v>
      </c>
      <c r="D36">
        <f>kinetics!F174</f>
        <v>86.569640460620349</v>
      </c>
      <c r="E36">
        <f>kinetics!G174</f>
        <v>106.80860111511554</v>
      </c>
      <c r="F36" t="e">
        <f>kinetics!H174</f>
        <v>#DIV/0!</v>
      </c>
      <c r="G36">
        <f>kinetics!I174</f>
        <v>112.61845213994863</v>
      </c>
      <c r="H36">
        <f>kinetics!J174</f>
        <v>100.20860520736812</v>
      </c>
    </row>
    <row r="37" spans="1:8" x14ac:dyDescent="0.2">
      <c r="A37">
        <f>kinetics!C175</f>
        <v>3200</v>
      </c>
      <c r="B37" t="e">
        <f>kinetics!D175</f>
        <v>#DIV/0!</v>
      </c>
      <c r="C37">
        <f>kinetics!E175</f>
        <v>109.89453785509353</v>
      </c>
      <c r="D37">
        <f>kinetics!F175</f>
        <v>88.916693584007078</v>
      </c>
      <c r="E37">
        <f>kinetics!G175</f>
        <v>96.395446468468236</v>
      </c>
      <c r="F37" t="e">
        <f>kinetics!H175</f>
        <v>#DIV/0!</v>
      </c>
      <c r="G37">
        <f>kinetics!I175</f>
        <v>114.43194633671632</v>
      </c>
      <c r="H37">
        <f>kinetics!J175</f>
        <v>98.748368755791219</v>
      </c>
    </row>
    <row r="38" spans="1:8" x14ac:dyDescent="0.2">
      <c r="A38">
        <f>kinetics!C176</f>
        <v>3300</v>
      </c>
      <c r="B38" t="e">
        <f>kinetics!D176</f>
        <v>#DIV/0!</v>
      </c>
      <c r="C38">
        <f>kinetics!E176</f>
        <v>101.1953132979308</v>
      </c>
      <c r="D38">
        <f>kinetics!F176</f>
        <v>88.337174294281965</v>
      </c>
      <c r="E38">
        <f>kinetics!G176</f>
        <v>71.564077695693882</v>
      </c>
      <c r="F38" t="e">
        <f>kinetics!H176</f>
        <v>#DIV/0!</v>
      </c>
      <c r="G38">
        <f>kinetics!I176</f>
        <v>115.24692128529779</v>
      </c>
      <c r="H38">
        <f>kinetics!J176</f>
        <v>98.956973963159356</v>
      </c>
    </row>
    <row r="39" spans="1:8" x14ac:dyDescent="0.2">
      <c r="A39">
        <f>kinetics!C177</f>
        <v>3400</v>
      </c>
      <c r="B39" t="e">
        <f>kinetics!D177</f>
        <v>#DIV/0!</v>
      </c>
      <c r="C39">
        <f>kinetics!E177</f>
        <v>104.38281542574623</v>
      </c>
      <c r="D39">
        <f>kinetics!F177</f>
        <v>87.583799217639296</v>
      </c>
      <c r="E39">
        <f>kinetics!G177</f>
        <v>89.386592379378698</v>
      </c>
      <c r="F39" t="e">
        <f>kinetics!H177</f>
        <v>#DIV/0!</v>
      </c>
      <c r="G39">
        <f>kinetics!I177</f>
        <v>118.39180503980377</v>
      </c>
      <c r="H39">
        <f>kinetics!J177</f>
        <v>100.20860520736778</v>
      </c>
    </row>
    <row r="40" spans="1:8" x14ac:dyDescent="0.2">
      <c r="A40">
        <f>kinetics!C178</f>
        <v>3500</v>
      </c>
      <c r="B40" t="e">
        <f>kinetics!D178</f>
        <v>#DIV/0!</v>
      </c>
      <c r="C40">
        <f>kinetics!E178</f>
        <v>102.12500141854362</v>
      </c>
      <c r="D40">
        <f>kinetics!F178</f>
        <v>87.409943430721768</v>
      </c>
      <c r="E40">
        <f>kinetics!G178</f>
        <v>86.98355669169085</v>
      </c>
      <c r="F40" t="e">
        <f>kinetics!H178</f>
        <v>#DIV/0!</v>
      </c>
      <c r="G40">
        <f>kinetics!I178</f>
        <v>110.2218486836253</v>
      </c>
      <c r="H40">
        <f>kinetics!J178</f>
        <v>99.58278958526374</v>
      </c>
    </row>
    <row r="41" spans="1:8" x14ac:dyDescent="0.2">
      <c r="A41">
        <f>kinetics!C179</f>
        <v>3600</v>
      </c>
      <c r="B41" t="e">
        <f>kinetics!D179</f>
        <v>#DIV/0!</v>
      </c>
      <c r="C41">
        <f>kinetics!E179</f>
        <v>100</v>
      </c>
      <c r="D41">
        <f>kinetics!F179</f>
        <v>86.308856780244042</v>
      </c>
      <c r="E41">
        <f>kinetics!G179</f>
        <v>64.154717658656381</v>
      </c>
      <c r="F41" t="e">
        <f>kinetics!H179</f>
        <v>#DIV/0!</v>
      </c>
      <c r="G41">
        <f>kinetics!I179</f>
        <v>114.53090755710448</v>
      </c>
      <c r="H41">
        <f>kinetics!J179</f>
        <v>98.748368755790878</v>
      </c>
    </row>
    <row r="42" spans="1:8" x14ac:dyDescent="0.2">
      <c r="A42">
        <f>kinetics!C180</f>
        <v>3700</v>
      </c>
      <c r="B42" t="e">
        <f>kinetics!D180</f>
        <v>#DIV/0!</v>
      </c>
      <c r="C42">
        <f>kinetics!E180</f>
        <v>95.152340513947365</v>
      </c>
      <c r="D42">
        <f>kinetics!F180</f>
        <v>84.932498467146885</v>
      </c>
      <c r="E42">
        <f>kinetics!G180</f>
        <v>55.34358680380096</v>
      </c>
      <c r="F42" t="e">
        <f>kinetics!H180</f>
        <v>#DIV/0!</v>
      </c>
      <c r="G42">
        <f>kinetics!I180</f>
        <v>109.52207313580232</v>
      </c>
      <c r="H42">
        <f>kinetics!J180</f>
        <v>100.62581562210437</v>
      </c>
    </row>
    <row r="43" spans="1:8" x14ac:dyDescent="0.2">
      <c r="A43">
        <f>kinetics!C181</f>
        <v>3800</v>
      </c>
      <c r="B43" t="e">
        <f>kinetics!D181</f>
        <v>#DIV/0!</v>
      </c>
      <c r="C43">
        <f>kinetics!E181</f>
        <v>97.144529343832005</v>
      </c>
      <c r="D43" t="e">
        <f>kinetics!F181</f>
        <v>#REF!</v>
      </c>
      <c r="E43">
        <f>kinetics!G181</f>
        <v>84.580521004003003</v>
      </c>
      <c r="F43" t="e">
        <f>kinetics!H181</f>
        <v>#DIV/0!</v>
      </c>
      <c r="G43">
        <f>kinetics!I181</f>
        <v>112.50029253435909</v>
      </c>
      <c r="H43">
        <f>kinetics!J181</f>
        <v>97.496737511582438</v>
      </c>
    </row>
    <row r="44" spans="1:8" x14ac:dyDescent="0.2">
      <c r="A44">
        <f>kinetics!C182</f>
        <v>3900</v>
      </c>
      <c r="B44" t="e">
        <f>kinetics!D182</f>
        <v>#DIV/0!</v>
      </c>
      <c r="C44">
        <f>kinetics!E182</f>
        <v>99.734374822682042</v>
      </c>
      <c r="D44">
        <f>kinetics!F182</f>
        <v>86.221928886785264</v>
      </c>
      <c r="E44">
        <f>kinetics!G182</f>
        <v>95.994940520520245</v>
      </c>
      <c r="F44" t="e">
        <f>kinetics!H182</f>
        <v>#DIV/0!</v>
      </c>
      <c r="G44">
        <f>kinetics!I182</f>
        <v>111.98415296661035</v>
      </c>
      <c r="H44">
        <f>kinetics!J182</f>
        <v>100</v>
      </c>
    </row>
    <row r="45" spans="1:8" x14ac:dyDescent="0.2">
      <c r="A45">
        <f>kinetics!C183</f>
        <v>4000</v>
      </c>
      <c r="B45" t="e">
        <f>kinetics!D183</f>
        <v>#DIV/0!</v>
      </c>
      <c r="C45">
        <f>kinetics!E183</f>
        <v>98.074217464444843</v>
      </c>
      <c r="D45">
        <f>kinetics!F183</f>
        <v>83.83141181666916</v>
      </c>
      <c r="E45">
        <f>kinetics!G183</f>
        <v>79.373943680679361</v>
      </c>
      <c r="F45" t="e">
        <f>kinetics!H183</f>
        <v>#DIV/0!</v>
      </c>
      <c r="G45">
        <f>kinetics!I183</f>
        <v>110.30365491895002</v>
      </c>
      <c r="H45">
        <f>kinetics!J183</f>
        <v>97.913947926318698</v>
      </c>
    </row>
    <row r="46" spans="1:8" x14ac:dyDescent="0.2">
      <c r="A46">
        <f>kinetics!C184</f>
        <v>4100</v>
      </c>
      <c r="B46" t="e">
        <f>kinetics!D184</f>
        <v>#DIV/0!</v>
      </c>
      <c r="C46">
        <f>kinetics!E184</f>
        <v>102.58984547885004</v>
      </c>
      <c r="D46">
        <f>kinetics!F184</f>
        <v>86.48271256716157</v>
      </c>
      <c r="E46">
        <f>kinetics!G184</f>
        <v>91.389122119118554</v>
      </c>
      <c r="F46" t="e">
        <f>kinetics!H184</f>
        <v>#DIV/0!</v>
      </c>
      <c r="G46">
        <f>kinetics!I184</f>
        <v>109.12140801021989</v>
      </c>
      <c r="H46">
        <f>kinetics!J184</f>
        <v>100.83442082947252</v>
      </c>
    </row>
    <row r="47" spans="1:8" x14ac:dyDescent="0.2">
      <c r="A47">
        <f>kinetics!C185</f>
        <v>4200</v>
      </c>
      <c r="B47" t="e">
        <f>kinetics!D185</f>
        <v>#DIV/0!</v>
      </c>
      <c r="C47">
        <f>kinetics!E185</f>
        <v>104.25000283708725</v>
      </c>
      <c r="D47">
        <f>kinetics!F185</f>
        <v>86.1350009933265</v>
      </c>
      <c r="E47">
        <f>kinetics!G185</f>
        <v>98.397976208208107</v>
      </c>
      <c r="F47" t="e">
        <f>kinetics!H185</f>
        <v>#DIV/0!</v>
      </c>
      <c r="G47">
        <f>kinetics!I185</f>
        <v>112.93148230101373</v>
      </c>
      <c r="H47">
        <f>kinetics!J185</f>
        <v>100.20860520736812</v>
      </c>
    </row>
    <row r="48" spans="1:8" x14ac:dyDescent="0.2">
      <c r="A48">
        <f>kinetics!C186</f>
        <v>4300</v>
      </c>
      <c r="B48" t="e">
        <f>kinetics!D186</f>
        <v>#DIV/0!</v>
      </c>
      <c r="C48">
        <f>kinetics!E186</f>
        <v>99.66796852835256</v>
      </c>
      <c r="D48">
        <f>kinetics!F186</f>
        <v>86.250904851271528</v>
      </c>
      <c r="E48">
        <f>kinetics!G186</f>
        <v>78.773184758757395</v>
      </c>
      <c r="F48" t="e">
        <f>kinetics!H186</f>
        <v>#DIV/0!</v>
      </c>
      <c r="G48">
        <f>kinetics!I186</f>
        <v>108.92125880836745</v>
      </c>
      <c r="H48">
        <f>kinetics!J186</f>
        <v>98.748368755791219</v>
      </c>
    </row>
    <row r="49" spans="1:8" x14ac:dyDescent="0.2">
      <c r="A49">
        <f>kinetics!C187</f>
        <v>4400</v>
      </c>
      <c r="B49" t="e">
        <f>kinetics!D187</f>
        <v>#DIV/0!</v>
      </c>
      <c r="C49">
        <f>kinetics!E187</f>
        <v>98.3398426417628</v>
      </c>
      <c r="D49">
        <f>kinetics!F187</f>
        <v>87.554823253153046</v>
      </c>
      <c r="E49">
        <f>kinetics!G187</f>
        <v>91.389122119118554</v>
      </c>
      <c r="F49" t="e">
        <f>kinetics!H187</f>
        <v>#DIV/0!</v>
      </c>
      <c r="G49">
        <f>kinetics!I187</f>
        <v>108.90456222565039</v>
      </c>
      <c r="H49">
        <f>kinetics!J187</f>
        <v>97.913947926318698</v>
      </c>
    </row>
    <row r="50" spans="1:8" x14ac:dyDescent="0.2">
      <c r="A50">
        <f>kinetics!C188</f>
        <v>4500</v>
      </c>
      <c r="B50" t="e">
        <f>kinetics!D188</f>
        <v>#DIV/0!</v>
      </c>
      <c r="C50">
        <f>kinetics!E188</f>
        <v>93.62499574436913</v>
      </c>
      <c r="D50">
        <f>kinetics!F188</f>
        <v>82.817253059650184</v>
      </c>
      <c r="E50">
        <f>kinetics!G188</f>
        <v>105.60708327127162</v>
      </c>
      <c r="F50" t="e">
        <f>kinetics!H188</f>
        <v>#DIV/0!</v>
      </c>
      <c r="G50">
        <f>kinetics!I188</f>
        <v>109.71907877188514</v>
      </c>
      <c r="H50">
        <f>kinetics!J188</f>
        <v>103.54628852525821</v>
      </c>
    </row>
    <row r="51" spans="1:8" x14ac:dyDescent="0.2">
      <c r="A51">
        <f>kinetics!C189</f>
        <v>4600</v>
      </c>
      <c r="B51" t="e">
        <f>kinetics!D189</f>
        <v>#DIV/0!</v>
      </c>
      <c r="C51">
        <f>kinetics!E189</f>
        <v>99.33593705670512</v>
      </c>
      <c r="D51">
        <f>kinetics!F189</f>
        <v>86.149488975569639</v>
      </c>
      <c r="E51">
        <f>kinetics!G189</f>
        <v>38.722589963960061</v>
      </c>
      <c r="F51" t="e">
        <f>kinetics!H189</f>
        <v>#DIV/0!</v>
      </c>
      <c r="G51">
        <f>kinetics!I189</f>
        <v>111.36572525176499</v>
      </c>
      <c r="H51">
        <f>kinetics!J189</f>
        <v>108.1356030873574</v>
      </c>
    </row>
    <row r="52" spans="1:8" x14ac:dyDescent="0.2">
      <c r="A52">
        <f>kinetics!C190</f>
        <v>4700</v>
      </c>
      <c r="B52" t="e">
        <f>kinetics!D190</f>
        <v>#DIV/0!</v>
      </c>
      <c r="C52">
        <f>kinetics!E190</f>
        <v>91.898432091802434</v>
      </c>
      <c r="D52">
        <f>kinetics!F190</f>
        <v>84.831082591444982</v>
      </c>
      <c r="E52">
        <f>kinetics!G190</f>
        <v>89.386592379378698</v>
      </c>
      <c r="F52" t="e">
        <f>kinetics!H190</f>
        <v>#DIV/0!</v>
      </c>
      <c r="G52">
        <f>kinetics!I190</f>
        <v>104.02826555110916</v>
      </c>
      <c r="H52">
        <f>kinetics!J190</f>
        <v>106.25815622104389</v>
      </c>
    </row>
    <row r="53" spans="1:8" x14ac:dyDescent="0.2">
      <c r="A53">
        <f>kinetics!C191</f>
        <v>4800</v>
      </c>
      <c r="B53" t="e">
        <f>kinetics!D191</f>
        <v>#DIV/0!</v>
      </c>
      <c r="C53">
        <f>kinetics!E191</f>
        <v>96.746091577855083</v>
      </c>
      <c r="D53">
        <f>kinetics!F191</f>
        <v>85.700361526032665</v>
      </c>
      <c r="E53">
        <f>kinetics!G191</f>
        <v>90.187604275274637</v>
      </c>
      <c r="F53" t="e">
        <f>kinetics!H191</f>
        <v>#DIV/0!</v>
      </c>
      <c r="G53">
        <f>kinetics!I191</f>
        <v>110.00075916765424</v>
      </c>
      <c r="H53">
        <f>kinetics!J191</f>
        <v>103.12907811052195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IV</vt:lpstr>
      <vt:lpstr>IV_ex</vt:lpstr>
      <vt:lpstr>kinetics</vt:lpstr>
      <vt:lpstr>500ms_ex</vt:lpstr>
      <vt:lpstr>2ms_ex</vt:lpstr>
      <vt:lpstr>recovery_ex</vt:lpstr>
      <vt:lpstr>10Hz_ex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2023-10-15T08:33:04Z</dcterms:created>
  <dcterms:modified xsi:type="dcterms:W3CDTF">2024-09-11T18:30:46Z</dcterms:modified>
</cp:coreProperties>
</file>