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ule\ETD\"/>
    </mc:Choice>
  </mc:AlternateContent>
  <bookViews>
    <workbookView xWindow="0" yWindow="0" windowWidth="18870" windowHeight="78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N8" i="1"/>
  <c r="N9" i="1" s="1"/>
  <c r="N3" i="1"/>
  <c r="N4" i="1"/>
  <c r="N5" i="1"/>
  <c r="N6" i="1"/>
  <c r="N7" i="1"/>
  <c r="N2" i="1"/>
  <c r="B28" i="1"/>
  <c r="C3" i="1" s="1"/>
  <c r="D3" i="1" s="1"/>
  <c r="E3" i="1" s="1"/>
  <c r="L11" i="1" l="1"/>
  <c r="C26" i="1"/>
  <c r="C22" i="1"/>
  <c r="D22" i="1" s="1"/>
  <c r="E22" i="1" s="1"/>
  <c r="C18" i="1"/>
  <c r="C14" i="1"/>
  <c r="C10" i="1"/>
  <c r="C6" i="1"/>
  <c r="D6" i="1" s="1"/>
  <c r="E6" i="1" s="1"/>
  <c r="C25" i="1"/>
  <c r="C21" i="1"/>
  <c r="C17" i="1"/>
  <c r="C13" i="1"/>
  <c r="C9" i="1"/>
  <c r="C5" i="1"/>
  <c r="C2" i="1"/>
  <c r="C24" i="1"/>
  <c r="C20" i="1"/>
  <c r="C16" i="1"/>
  <c r="C12" i="1"/>
  <c r="C8" i="1"/>
  <c r="C4" i="1"/>
  <c r="C27" i="1"/>
  <c r="D27" i="1" s="1"/>
  <c r="E27" i="1" s="1"/>
  <c r="C23" i="1"/>
  <c r="D23" i="1" s="1"/>
  <c r="E23" i="1" s="1"/>
  <c r="C19" i="1"/>
  <c r="D19" i="1" s="1"/>
  <c r="E19" i="1" s="1"/>
  <c r="C15" i="1"/>
  <c r="D15" i="1" s="1"/>
  <c r="E15" i="1" s="1"/>
  <c r="C11" i="1"/>
  <c r="D11" i="1" s="1"/>
  <c r="E11" i="1" s="1"/>
  <c r="C7" i="1"/>
  <c r="D7" i="1" s="1"/>
  <c r="E7" i="1" s="1"/>
  <c r="D2" i="1"/>
  <c r="E2" i="1" l="1"/>
  <c r="C28" i="1"/>
  <c r="D16" i="1"/>
  <c r="E16" i="1" s="1"/>
  <c r="D5" i="1"/>
  <c r="E5" i="1"/>
  <c r="D21" i="1"/>
  <c r="E21" i="1" s="1"/>
  <c r="D14" i="1"/>
  <c r="E14" i="1" s="1"/>
  <c r="D4" i="1"/>
  <c r="E4" i="1" s="1"/>
  <c r="D20" i="1"/>
  <c r="E20" i="1" s="1"/>
  <c r="D9" i="1"/>
  <c r="E9" i="1"/>
  <c r="D18" i="1"/>
  <c r="E18" i="1" s="1"/>
  <c r="D8" i="1"/>
  <c r="E8" i="1" s="1"/>
  <c r="D24" i="1"/>
  <c r="E24" i="1" s="1"/>
  <c r="D13" i="1"/>
  <c r="E13" i="1" s="1"/>
  <c r="D12" i="1"/>
  <c r="E12" i="1" s="1"/>
  <c r="D17" i="1"/>
  <c r="E17" i="1"/>
  <c r="D10" i="1"/>
  <c r="E10" i="1" s="1"/>
  <c r="D28" i="1" l="1"/>
  <c r="E28" i="1"/>
</calcChain>
</file>

<file path=xl/sharedStrings.xml><?xml version="1.0" encoding="utf-8"?>
<sst xmlns="http://schemas.openxmlformats.org/spreadsheetml/2006/main" count="45" uniqueCount="43">
  <si>
    <t>DE</t>
  </si>
  <si>
    <t>Summe</t>
  </si>
  <si>
    <t>p(xi)</t>
  </si>
  <si>
    <t>ld(p(xi))</t>
  </si>
  <si>
    <t>p(xi)*ld(p(xi))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</si>
  <si>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</si>
  <si>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</si>
  <si>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</si>
  <si>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</si>
  <si>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</si>
  <si>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</si>
  <si>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</si>
  <si>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</si>
  <si>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</si>
  <si>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</si>
  <si>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</si>
  <si>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</si>
  <si>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</si>
  <si>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</si>
  <si>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</si>
  <si>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</si>
  <si>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</si>
  <si>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</si>
  <si>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</si>
  <si>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</si>
  <si>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</si>
  <si>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</si>
  <si>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</si>
  <si>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</si>
  <si>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</si>
  <si>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s</t>
  </si>
  <si>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</si>
  <si>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</t>
    </r>
  </si>
  <si>
    <t>FANO</t>
  </si>
  <si>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</si>
  <si>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1</t>
    </r>
  </si>
  <si>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</si>
  <si>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rgb="FFFF0000"/>
        <rFont val="Calibri"/>
        <family val="2"/>
        <scheme val="minor"/>
      </rPr>
      <t>1</t>
    </r>
  </si>
  <si>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0</t>
    </r>
  </si>
  <si>
    <t>mi</t>
  </si>
  <si>
    <t>mi * p(xi)</t>
  </si>
  <si>
    <t>R = 2,66 - 2,6384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</si>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</sst>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77" formatCode="#,##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166" fontId="0" fillId="0" borderId="1" xfId="0" applyNumberFormat="1" applyBorder="1"/>
    <xf numFmtId="166" fontId="0" fillId="0" borderId="3" xfId="0" applyNumberFormat="1" applyBorder="1"/>
    <xf numFmtId="0" fontId="0" fillId="0" borderId="4" xfId="0" applyBorder="1"/>
    <xf numFmtId="166" fontId="0" fillId="0" borderId="4" xfId="0" applyNumberFormat="1" applyBorder="1"/>
    <xf numFmtId="0" fontId="0" fillId="0" borderId="3" xfId="0" applyBorder="1"/>
    <xf numFmtId="0" fontId="0" fillId="0" borderId="5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7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177" fontId="0" fillId="0" borderId="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O9" sqref="O9"/>
    </sheetView>
  </sheetViews>
  <sheetFormatPr baseColWidth="10" defaultRowHeight="15" x14ac:dyDescent="0.25"/>
  <cols>
    <col min="1" max="1" width="7.7109375" bestFit="1" customWidth="1"/>
    <col min="2" max="2" width="9.5703125" bestFit="1" customWidth="1"/>
    <col min="3" max="3" width="6.5703125" bestFit="1" customWidth="1"/>
    <col min="4" max="4" width="9.28515625" bestFit="1" customWidth="1"/>
    <col min="5" max="5" width="13.42578125" bestFit="1" customWidth="1"/>
    <col min="10" max="10" width="13.42578125" bestFit="1" customWidth="1"/>
    <col min="11" max="11" width="14.7109375" bestFit="1" customWidth="1"/>
    <col min="12" max="12" width="6.5703125" bestFit="1" customWidth="1"/>
    <col min="13" max="13" width="8.7109375" customWidth="1"/>
    <col min="14" max="14" width="9.28515625" bestFit="1" customWidth="1"/>
  </cols>
  <sheetData>
    <row r="1" spans="1:14" ht="15.75" thickBot="1" x14ac:dyDescent="0.3">
      <c r="A1" s="13"/>
      <c r="B1" s="8" t="s">
        <v>0</v>
      </c>
      <c r="C1" s="2" t="s">
        <v>2</v>
      </c>
      <c r="D1" s="2" t="s">
        <v>3</v>
      </c>
      <c r="E1" s="2" t="s">
        <v>4</v>
      </c>
      <c r="H1" s="18" t="s">
        <v>42</v>
      </c>
      <c r="I1" s="19" t="s">
        <v>2</v>
      </c>
      <c r="J1" s="19" t="s">
        <v>4</v>
      </c>
      <c r="K1" s="19"/>
      <c r="L1" s="19" t="s">
        <v>33</v>
      </c>
      <c r="M1" s="19" t="s">
        <v>39</v>
      </c>
      <c r="N1" s="20" t="s">
        <v>40</v>
      </c>
    </row>
    <row r="2" spans="1:14" x14ac:dyDescent="0.25">
      <c r="A2" s="14" t="s">
        <v>5</v>
      </c>
      <c r="B2" s="9">
        <v>96</v>
      </c>
      <c r="C2" s="4">
        <f>ROUND(B2/$B$28,4)</f>
        <v>5.67E-2</v>
      </c>
      <c r="D2" s="4">
        <f>ROUND(LOG(C2,2),4)</f>
        <v>-4.1405000000000003</v>
      </c>
      <c r="E2" s="4">
        <f>ROUND(-C2*D2,4)</f>
        <v>0.23480000000000001</v>
      </c>
      <c r="H2" s="7">
        <v>1</v>
      </c>
      <c r="I2" s="7">
        <v>0.25</v>
      </c>
      <c r="J2" s="7">
        <v>0.5</v>
      </c>
      <c r="K2" s="7">
        <v>1</v>
      </c>
      <c r="L2" s="7" t="s">
        <v>31</v>
      </c>
      <c r="M2" s="7">
        <v>2</v>
      </c>
      <c r="N2" s="7">
        <f xml:space="preserve"> M2*I2</f>
        <v>0.5</v>
      </c>
    </row>
    <row r="3" spans="1:14" x14ac:dyDescent="0.25">
      <c r="A3" s="14" t="s">
        <v>6</v>
      </c>
      <c r="B3" s="10">
        <v>21</v>
      </c>
      <c r="C3" s="3">
        <f>ROUND(B3/$B$28,4)</f>
        <v>1.24E-2</v>
      </c>
      <c r="D3" s="3">
        <f t="shared" ref="D3:D24" si="0">ROUND(LOG(C3,2),4)</f>
        <v>-6.3334999999999999</v>
      </c>
      <c r="E3" s="3">
        <f t="shared" ref="E3:E24" si="1">ROUND(-C3*D3,4)</f>
        <v>7.85E-2</v>
      </c>
      <c r="H3" s="1">
        <v>2</v>
      </c>
      <c r="I3" s="1">
        <v>0.25</v>
      </c>
      <c r="J3" s="1">
        <v>0.5</v>
      </c>
      <c r="K3" s="1">
        <v>0.75</v>
      </c>
      <c r="L3" s="1" t="s">
        <v>32</v>
      </c>
      <c r="M3" s="1">
        <v>2</v>
      </c>
      <c r="N3" s="1">
        <f t="shared" ref="N3:N8" si="2" xml:space="preserve"> M3*I3</f>
        <v>0.5</v>
      </c>
    </row>
    <row r="4" spans="1:14" x14ac:dyDescent="0.25">
      <c r="A4" s="14" t="s">
        <v>7</v>
      </c>
      <c r="B4" s="11">
        <v>46</v>
      </c>
      <c r="C4" s="3">
        <f>ROUND(B4/$B$28,4)</f>
        <v>2.7199999999999998E-2</v>
      </c>
      <c r="D4" s="3">
        <f t="shared" si="0"/>
        <v>-5.2001999999999997</v>
      </c>
      <c r="E4" s="3">
        <f t="shared" si="1"/>
        <v>0.1414</v>
      </c>
      <c r="H4" s="1">
        <v>3</v>
      </c>
      <c r="I4" s="1">
        <v>0.15</v>
      </c>
      <c r="J4" s="1">
        <v>0.41049999999999998</v>
      </c>
      <c r="K4" s="1">
        <v>0.5</v>
      </c>
      <c r="L4" s="1" t="s">
        <v>34</v>
      </c>
      <c r="M4" s="1">
        <v>3</v>
      </c>
      <c r="N4" s="1">
        <f t="shared" si="2"/>
        <v>0.44999999999999996</v>
      </c>
    </row>
    <row r="5" spans="1:14" x14ac:dyDescent="0.25">
      <c r="A5" s="14" t="s">
        <v>8</v>
      </c>
      <c r="B5" s="11">
        <v>78</v>
      </c>
      <c r="C5" s="3">
        <f>ROUND(B5/$B$28,4)</f>
        <v>4.5999999999999999E-2</v>
      </c>
      <c r="D5" s="3">
        <f t="shared" si="0"/>
        <v>-4.4421999999999997</v>
      </c>
      <c r="E5" s="3">
        <f t="shared" si="1"/>
        <v>0.20430000000000001</v>
      </c>
      <c r="H5" s="1">
        <v>4</v>
      </c>
      <c r="I5" s="1">
        <v>0.1</v>
      </c>
      <c r="J5" s="1">
        <v>0.3322</v>
      </c>
      <c r="K5" s="1">
        <v>0.35</v>
      </c>
      <c r="L5" s="1" t="s">
        <v>35</v>
      </c>
      <c r="M5" s="1">
        <v>3</v>
      </c>
      <c r="N5" s="1">
        <f t="shared" si="2"/>
        <v>0.30000000000000004</v>
      </c>
    </row>
    <row r="6" spans="1:14" x14ac:dyDescent="0.25">
      <c r="A6" s="14" t="s">
        <v>9</v>
      </c>
      <c r="B6" s="11">
        <v>291</v>
      </c>
      <c r="C6" s="3">
        <f>ROUND(B6/$B$28,4)</f>
        <v>0.17180000000000001</v>
      </c>
      <c r="D6" s="3">
        <f t="shared" si="0"/>
        <v>-2.5411999999999999</v>
      </c>
      <c r="E6" s="3">
        <f t="shared" si="1"/>
        <v>0.43659999999999999</v>
      </c>
      <c r="H6" s="1">
        <v>5</v>
      </c>
      <c r="I6" s="1">
        <v>0.09</v>
      </c>
      <c r="J6" s="1">
        <v>0.31269999999999998</v>
      </c>
      <c r="K6" s="1">
        <v>0.25</v>
      </c>
      <c r="L6" s="1" t="s">
        <v>38</v>
      </c>
      <c r="M6" s="1">
        <v>3</v>
      </c>
      <c r="N6" s="1">
        <f t="shared" si="2"/>
        <v>0.27</v>
      </c>
    </row>
    <row r="7" spans="1:14" x14ac:dyDescent="0.25">
      <c r="A7" s="14" t="s">
        <v>10</v>
      </c>
      <c r="B7" s="11">
        <v>30</v>
      </c>
      <c r="C7" s="3">
        <f>ROUND(B7/$B$28,4)</f>
        <v>1.77E-2</v>
      </c>
      <c r="D7" s="3">
        <f t="shared" si="0"/>
        <v>-5.8201000000000001</v>
      </c>
      <c r="E7" s="3">
        <f t="shared" si="1"/>
        <v>0.10299999999999999</v>
      </c>
      <c r="H7" s="1">
        <v>6</v>
      </c>
      <c r="I7" s="1">
        <v>0.08</v>
      </c>
      <c r="J7" s="1">
        <v>0.29149999999999998</v>
      </c>
      <c r="K7" s="1">
        <v>0.16</v>
      </c>
      <c r="L7" s="1" t="s">
        <v>36</v>
      </c>
      <c r="M7" s="1">
        <v>4</v>
      </c>
      <c r="N7" s="1">
        <f t="shared" si="2"/>
        <v>0.32</v>
      </c>
    </row>
    <row r="8" spans="1:14" ht="15.75" thickBot="1" x14ac:dyDescent="0.3">
      <c r="A8" s="14" t="s">
        <v>11</v>
      </c>
      <c r="B8" s="11">
        <v>50</v>
      </c>
      <c r="C8" s="3">
        <f>ROUND(B8/$B$28,4)</f>
        <v>2.9499999999999998E-2</v>
      </c>
      <c r="D8" s="3">
        <f t="shared" si="0"/>
        <v>-5.0831</v>
      </c>
      <c r="E8" s="3">
        <f t="shared" si="1"/>
        <v>0.15</v>
      </c>
      <c r="H8" s="1">
        <v>7</v>
      </c>
      <c r="I8" s="5">
        <v>0.08</v>
      </c>
      <c r="J8" s="5">
        <v>0.29149999999999998</v>
      </c>
      <c r="K8" s="5">
        <v>0.08</v>
      </c>
      <c r="L8" s="5" t="s">
        <v>37</v>
      </c>
      <c r="M8" s="5">
        <v>4</v>
      </c>
      <c r="N8" s="5">
        <f>M7*I8</f>
        <v>0.32</v>
      </c>
    </row>
    <row r="9" spans="1:14" ht="15.75" thickTop="1" x14ac:dyDescent="0.25">
      <c r="A9" s="14" t="s">
        <v>12</v>
      </c>
      <c r="B9" s="11">
        <v>71</v>
      </c>
      <c r="C9" s="3">
        <f>ROUND(B9/$B$28,4)</f>
        <v>4.19E-2</v>
      </c>
      <c r="D9" s="3">
        <f t="shared" si="0"/>
        <v>-4.5769000000000002</v>
      </c>
      <c r="E9" s="3">
        <f t="shared" si="1"/>
        <v>0.1918</v>
      </c>
      <c r="H9" s="1"/>
      <c r="I9" s="7">
        <v>1</v>
      </c>
      <c r="J9" s="21">
        <f>SUM(J2:J8)</f>
        <v>2.6383999999999999</v>
      </c>
      <c r="K9" s="7"/>
      <c r="L9" s="7"/>
      <c r="M9" s="7"/>
      <c r="N9" s="7">
        <f>SUM(N2:N8)</f>
        <v>2.6599999999999997</v>
      </c>
    </row>
    <row r="10" spans="1:14" x14ac:dyDescent="0.25">
      <c r="A10" s="14" t="s">
        <v>13</v>
      </c>
      <c r="B10" s="11">
        <v>144</v>
      </c>
      <c r="C10" s="3">
        <f>ROUND(B10/$B$28,4)</f>
        <v>8.5000000000000006E-2</v>
      </c>
      <c r="D10" s="3">
        <f t="shared" si="0"/>
        <v>-3.5564</v>
      </c>
      <c r="E10" s="3">
        <f t="shared" si="1"/>
        <v>0.30230000000000001</v>
      </c>
    </row>
    <row r="11" spans="1:14" x14ac:dyDescent="0.25">
      <c r="A11" s="14" t="s">
        <v>14</v>
      </c>
      <c r="B11" s="11">
        <v>3</v>
      </c>
      <c r="C11" s="3">
        <f>ROUND(B11/$B$28,4)</f>
        <v>1.8E-3</v>
      </c>
      <c r="D11" s="3">
        <f t="shared" si="0"/>
        <v>-9.1178000000000008</v>
      </c>
      <c r="E11" s="3">
        <f t="shared" si="1"/>
        <v>1.6400000000000001E-2</v>
      </c>
      <c r="K11" t="s">
        <v>41</v>
      </c>
      <c r="L11" s="17">
        <f>N9-J9</f>
        <v>2.1599999999999842E-2</v>
      </c>
    </row>
    <row r="12" spans="1:14" x14ac:dyDescent="0.25">
      <c r="A12" s="14" t="s">
        <v>15</v>
      </c>
      <c r="B12" s="11">
        <v>19</v>
      </c>
      <c r="C12" s="3">
        <f>ROUND(B12/$B$28,4)</f>
        <v>1.12E-2</v>
      </c>
      <c r="D12" s="3">
        <f t="shared" si="0"/>
        <v>-6.4804000000000004</v>
      </c>
      <c r="E12" s="3">
        <f t="shared" si="1"/>
        <v>7.2599999999999998E-2</v>
      </c>
    </row>
    <row r="13" spans="1:14" x14ac:dyDescent="0.25">
      <c r="A13" s="14" t="s">
        <v>16</v>
      </c>
      <c r="B13" s="11">
        <v>50</v>
      </c>
      <c r="C13" s="3">
        <f>ROUND(B13/$B$28,4)</f>
        <v>2.9499999999999998E-2</v>
      </c>
      <c r="D13" s="3">
        <f t="shared" si="0"/>
        <v>-5.0831</v>
      </c>
      <c r="E13" s="3">
        <f t="shared" si="1"/>
        <v>0.15</v>
      </c>
    </row>
    <row r="14" spans="1:14" x14ac:dyDescent="0.25">
      <c r="A14" s="14" t="s">
        <v>17</v>
      </c>
      <c r="B14" s="11">
        <v>30</v>
      </c>
      <c r="C14" s="3">
        <f>ROUND(B14/$B$28,4)</f>
        <v>1.77E-2</v>
      </c>
      <c r="D14" s="3">
        <f t="shared" si="0"/>
        <v>-5.8201000000000001</v>
      </c>
      <c r="E14" s="3">
        <f t="shared" si="1"/>
        <v>0.10299999999999999</v>
      </c>
    </row>
    <row r="15" spans="1:14" x14ac:dyDescent="0.25">
      <c r="A15" s="14" t="s">
        <v>18</v>
      </c>
      <c r="B15" s="11">
        <v>196</v>
      </c>
      <c r="C15" s="3">
        <f>ROUND(B15/$B$28,4)</f>
        <v>0.1157</v>
      </c>
      <c r="D15" s="3">
        <f t="shared" si="0"/>
        <v>-3.1114999999999999</v>
      </c>
      <c r="E15" s="3">
        <f t="shared" si="1"/>
        <v>0.36</v>
      </c>
    </row>
    <row r="16" spans="1:14" x14ac:dyDescent="0.25">
      <c r="A16" s="14" t="s">
        <v>19</v>
      </c>
      <c r="B16" s="11">
        <v>49</v>
      </c>
      <c r="C16" s="3">
        <f>ROUND(B16/$B$28,4)</f>
        <v>2.8899999999999999E-2</v>
      </c>
      <c r="D16" s="3">
        <f t="shared" si="0"/>
        <v>-5.1128</v>
      </c>
      <c r="E16" s="3">
        <f t="shared" si="1"/>
        <v>0.14779999999999999</v>
      </c>
    </row>
    <row r="17" spans="1:5" x14ac:dyDescent="0.25">
      <c r="A17" s="14" t="s">
        <v>20</v>
      </c>
      <c r="B17" s="11">
        <v>19</v>
      </c>
      <c r="C17" s="3">
        <f>ROUND(B17/$B$28,4)</f>
        <v>1.12E-2</v>
      </c>
      <c r="D17" s="3">
        <f t="shared" si="0"/>
        <v>-6.4804000000000004</v>
      </c>
      <c r="E17" s="3">
        <f t="shared" si="1"/>
        <v>7.2599999999999998E-2</v>
      </c>
    </row>
    <row r="18" spans="1:5" x14ac:dyDescent="0.25">
      <c r="A18" s="14" t="s">
        <v>21</v>
      </c>
      <c r="B18" s="11">
        <v>1</v>
      </c>
      <c r="C18" s="3">
        <f>ROUND(B18/$B$28,4)</f>
        <v>5.9999999999999995E-4</v>
      </c>
      <c r="D18" s="3">
        <f t="shared" si="0"/>
        <v>-10.7027</v>
      </c>
      <c r="E18" s="3">
        <f t="shared" si="1"/>
        <v>6.4000000000000003E-3</v>
      </c>
    </row>
    <row r="19" spans="1:5" x14ac:dyDescent="0.25">
      <c r="A19" s="14" t="s">
        <v>22</v>
      </c>
      <c r="B19" s="11">
        <v>126</v>
      </c>
      <c r="C19" s="3">
        <f>ROUND(B19/$B$28,4)</f>
        <v>7.4399999999999994E-2</v>
      </c>
      <c r="D19" s="3">
        <f t="shared" si="0"/>
        <v>-3.7486000000000002</v>
      </c>
      <c r="E19" s="3">
        <f t="shared" si="1"/>
        <v>0.27889999999999998</v>
      </c>
    </row>
    <row r="20" spans="1:5" x14ac:dyDescent="0.25">
      <c r="A20" s="14" t="s">
        <v>30</v>
      </c>
      <c r="B20" s="11">
        <v>126</v>
      </c>
      <c r="C20" s="3">
        <f>ROUND(B20/$B$28,4)</f>
        <v>7.4399999999999994E-2</v>
      </c>
      <c r="D20" s="3">
        <f t="shared" si="0"/>
        <v>-3.7486000000000002</v>
      </c>
      <c r="E20" s="3">
        <f t="shared" si="1"/>
        <v>0.27889999999999998</v>
      </c>
    </row>
    <row r="21" spans="1:5" x14ac:dyDescent="0.25">
      <c r="A21" s="14" t="s">
        <v>23</v>
      </c>
      <c r="B21" s="11">
        <v>102</v>
      </c>
      <c r="C21" s="3">
        <f>ROUND(B21/$B$28,4)</f>
        <v>6.0199999999999997E-2</v>
      </c>
      <c r="D21" s="3">
        <f t="shared" si="0"/>
        <v>-4.0541</v>
      </c>
      <c r="E21" s="3">
        <f t="shared" si="1"/>
        <v>0.24410000000000001</v>
      </c>
    </row>
    <row r="22" spans="1:5" x14ac:dyDescent="0.25">
      <c r="A22" s="14" t="s">
        <v>24</v>
      </c>
      <c r="B22" s="11">
        <v>74</v>
      </c>
      <c r="C22" s="3">
        <f>ROUND(B22/$B$28,4)</f>
        <v>4.3700000000000003E-2</v>
      </c>
      <c r="D22" s="3">
        <f t="shared" si="0"/>
        <v>-4.5162000000000004</v>
      </c>
      <c r="E22" s="3">
        <f t="shared" si="1"/>
        <v>0.19739999999999999</v>
      </c>
    </row>
    <row r="23" spans="1:5" x14ac:dyDescent="0.25">
      <c r="A23" s="14" t="s">
        <v>25</v>
      </c>
      <c r="B23" s="11">
        <v>14</v>
      </c>
      <c r="C23" s="3">
        <f>ROUND(B23/$B$28,4)</f>
        <v>8.3000000000000001E-3</v>
      </c>
      <c r="D23" s="3">
        <f t="shared" si="0"/>
        <v>-6.9127000000000001</v>
      </c>
      <c r="E23" s="3">
        <f t="shared" si="1"/>
        <v>5.74E-2</v>
      </c>
    </row>
    <row r="24" spans="1:5" x14ac:dyDescent="0.25">
      <c r="A24" s="14" t="s">
        <v>26</v>
      </c>
      <c r="B24" s="11">
        <v>37</v>
      </c>
      <c r="C24" s="3">
        <f>ROUND(B24/$B$28,4)</f>
        <v>2.18E-2</v>
      </c>
      <c r="D24" s="3">
        <f t="shared" si="0"/>
        <v>-5.5194999999999999</v>
      </c>
      <c r="E24" s="3">
        <f t="shared" si="1"/>
        <v>0.1203</v>
      </c>
    </row>
    <row r="25" spans="1:5" x14ac:dyDescent="0.25">
      <c r="A25" s="14" t="s">
        <v>27</v>
      </c>
      <c r="B25" s="11">
        <v>0</v>
      </c>
      <c r="C25" s="3">
        <f>ROUND(B25/$B$28,4)</f>
        <v>0</v>
      </c>
      <c r="D25" s="3">
        <v>0</v>
      </c>
      <c r="E25" s="3">
        <v>0</v>
      </c>
    </row>
    <row r="26" spans="1:5" x14ac:dyDescent="0.25">
      <c r="A26" s="14" t="s">
        <v>28</v>
      </c>
      <c r="B26" s="11">
        <v>0</v>
      </c>
      <c r="C26" s="3">
        <f>ROUND(B26/$B$28,4)</f>
        <v>0</v>
      </c>
      <c r="D26" s="3">
        <v>0</v>
      </c>
      <c r="E26" s="3">
        <v>0</v>
      </c>
    </row>
    <row r="27" spans="1:5" ht="15.75" thickBot="1" x14ac:dyDescent="0.3">
      <c r="A27" s="15" t="s">
        <v>29</v>
      </c>
      <c r="B27" s="12">
        <v>21</v>
      </c>
      <c r="C27" s="6">
        <f>ROUND(B27/$B$28,4)</f>
        <v>1.24E-2</v>
      </c>
      <c r="D27" s="6">
        <f>ROUND(LOG(C27,2),4)</f>
        <v>-6.3334999999999999</v>
      </c>
      <c r="E27" s="6">
        <f>ROUND(-C27*D27,4)</f>
        <v>7.85E-2</v>
      </c>
    </row>
    <row r="28" spans="1:5" ht="16.5" thickTop="1" thickBot="1" x14ac:dyDescent="0.3">
      <c r="A28" s="16" t="s">
        <v>1</v>
      </c>
      <c r="B28" s="9">
        <f>SUM(B2:B27)</f>
        <v>1694</v>
      </c>
      <c r="C28" s="4">
        <f>SUM(C2:C27)</f>
        <v>1.0000000000000002</v>
      </c>
      <c r="D28" s="4">
        <f>SUM(D2:D27)</f>
        <v>-128.43609999999998</v>
      </c>
      <c r="E28" s="4">
        <f>SUM(E2:E27)</f>
        <v>4.0270000000000001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Kreisverwaltung Mettmann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Hammes</dc:creator>
  <cp:lastModifiedBy>Maurice Hammes</cp:lastModifiedBy>
  <dcterms:created xsi:type="dcterms:W3CDTF">2020-02-07T09:22:58Z</dcterms:created>
  <dcterms:modified xsi:type="dcterms:W3CDTF">2020-02-07T10:12:52Z</dcterms:modified>
</cp:coreProperties>
</file>