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CG 4322\New semester - Week 3\"/>
    </mc:Choice>
  </mc:AlternateContent>
  <xr:revisionPtr revIDLastSave="0" documentId="13_ncr:1_{E8E3EDBA-C589-497C-B0E0-DF609355A547}" xr6:coauthVersionLast="47" xr6:coauthVersionMax="47" xr10:uidLastSave="{00000000-0000-0000-0000-000000000000}"/>
  <bookViews>
    <workbookView xWindow="-110" yWindow="-110" windowWidth="19420" windowHeight="10300" xr2:uid="{80697581-3CFE-4CF5-ABF6-68F9B30C9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D23" i="1"/>
  <c r="D22" i="1"/>
  <c r="D13" i="1"/>
  <c r="D21" i="1"/>
  <c r="D14" i="1"/>
  <c r="F7" i="1"/>
  <c r="D4" i="1"/>
  <c r="D9" i="1" s="1"/>
  <c r="D3" i="1"/>
  <c r="D8" i="1" s="1"/>
  <c r="D19" i="1" l="1"/>
</calcChain>
</file>

<file path=xl/sharedStrings.xml><?xml version="1.0" encoding="utf-8"?>
<sst xmlns="http://schemas.openxmlformats.org/spreadsheetml/2006/main" count="23" uniqueCount="23">
  <si>
    <t>Knee height</t>
  </si>
  <si>
    <t>Patient height</t>
  </si>
  <si>
    <t>Hip height</t>
  </si>
  <si>
    <t>TCH</t>
  </si>
  <si>
    <t>Thigh cuff</t>
  </si>
  <si>
    <t>Straight line height</t>
  </si>
  <si>
    <t>Bowden cable thickness</t>
  </si>
  <si>
    <t># strands</t>
  </si>
  <si>
    <t># wires</t>
  </si>
  <si>
    <t>cm</t>
  </si>
  <si>
    <t>Spring at rest</t>
  </si>
  <si>
    <t>WRI cable</t>
  </si>
  <si>
    <t>LA cable</t>
  </si>
  <si>
    <t>LA and ERS interface</t>
  </si>
  <si>
    <t>ESR and WRI interface</t>
  </si>
  <si>
    <t>Wire</t>
  </si>
  <si>
    <t>carabiner</t>
  </si>
  <si>
    <t>Total ESR</t>
  </si>
  <si>
    <t>Straight line needed</t>
  </si>
  <si>
    <t>Bowden cable length</t>
  </si>
  <si>
    <t>Sheath length</t>
  </si>
  <si>
    <t>super creates some tension</t>
  </si>
  <si>
    <t>creates some tension 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</si>
</sst>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3C98-9B10-4956-ADF1-F3272EF4807D}">
  <dimension ref="C3:H23"/>
  <sheetViews>
    <sheetView tabSelected="1" workbookViewId="0">
      <selection activeCell="D21" sqref="D21"/>
    </sheetView>
  </sheetViews>
  <sheetFormatPr defaultRowHeight="14.5" x14ac:dyDescent="0.35"/>
  <cols>
    <col min="3" max="3" width="16.36328125" customWidth="1"/>
  </cols>
  <sheetData>
    <row r="3" spans="3:8" x14ac:dyDescent="0.35">
      <c r="C3" s="1" t="s">
        <v>0</v>
      </c>
      <c r="D3" s="2">
        <f>0.285*D5</f>
        <v>49.333499999999994</v>
      </c>
      <c r="F3" t="s">
        <v>6</v>
      </c>
      <c r="G3">
        <v>0.5</v>
      </c>
      <c r="H3" t="s">
        <v>9</v>
      </c>
    </row>
    <row r="4" spans="3:8" x14ac:dyDescent="0.35">
      <c r="C4" s="3" t="s">
        <v>2</v>
      </c>
      <c r="D4" s="4">
        <f>0.53*D5</f>
        <v>91.742999999999995</v>
      </c>
      <c r="F4" t="s">
        <v>7</v>
      </c>
      <c r="G4">
        <v>7</v>
      </c>
    </row>
    <row r="5" spans="3:8" x14ac:dyDescent="0.35">
      <c r="C5" s="5" t="s">
        <v>1</v>
      </c>
      <c r="D5" s="6">
        <v>173.1</v>
      </c>
      <c r="F5" t="s">
        <v>8</v>
      </c>
      <c r="G5">
        <v>19</v>
      </c>
    </row>
    <row r="7" spans="3:8" x14ac:dyDescent="0.35">
      <c r="C7" s="1" t="s">
        <v>3</v>
      </c>
      <c r="D7" s="2">
        <v>10</v>
      </c>
      <c r="F7">
        <f>(25/2)*G3</f>
        <v>6.25</v>
      </c>
    </row>
    <row r="8" spans="3:8" x14ac:dyDescent="0.35">
      <c r="C8" s="3" t="s">
        <v>4</v>
      </c>
      <c r="D8" s="4">
        <f>D3+D7</f>
        <v>59.333499999999994</v>
      </c>
    </row>
    <row r="9" spans="3:8" x14ac:dyDescent="0.35">
      <c r="C9" s="5" t="s">
        <v>5</v>
      </c>
      <c r="D9" s="6">
        <f>D4-D8+10</f>
        <v>42.409500000000001</v>
      </c>
    </row>
    <row r="10" spans="3:8" x14ac:dyDescent="0.35">
      <c r="C10" s="7"/>
      <c r="D10" s="7"/>
      <c r="G10">
        <f>(D9*D9)+(D14+D14)</f>
        <v>1826.5656902500002</v>
      </c>
    </row>
    <row r="11" spans="3:8" x14ac:dyDescent="0.35">
      <c r="F11" t="s">
        <v>22</v>
      </c>
      <c r="G11">
        <f>SQRT(G10)</f>
        <v>42.738339816258659</v>
      </c>
    </row>
    <row r="12" spans="3:8" x14ac:dyDescent="0.35">
      <c r="C12" s="8" t="s">
        <v>10</v>
      </c>
      <c r="D12" s="8">
        <v>15.24</v>
      </c>
    </row>
    <row r="13" spans="3:8" x14ac:dyDescent="0.35">
      <c r="C13" s="8" t="s">
        <v>11</v>
      </c>
      <c r="D13" s="8">
        <f>(58/2)/2</f>
        <v>14.5</v>
      </c>
    </row>
    <row r="14" spans="3:8" x14ac:dyDescent="0.35">
      <c r="C14" s="8" t="s">
        <v>12</v>
      </c>
      <c r="D14" s="8">
        <f>14</f>
        <v>14</v>
      </c>
    </row>
    <row r="15" spans="3:8" x14ac:dyDescent="0.35">
      <c r="C15" s="8" t="s">
        <v>13</v>
      </c>
      <c r="D15" s="8">
        <v>10</v>
      </c>
    </row>
    <row r="16" spans="3:8" x14ac:dyDescent="0.35">
      <c r="C16" s="8" t="s">
        <v>14</v>
      </c>
      <c r="D16" s="8">
        <v>10</v>
      </c>
    </row>
    <row r="17" spans="3:5" x14ac:dyDescent="0.35">
      <c r="C17" s="8" t="s">
        <v>15</v>
      </c>
      <c r="D17" s="8">
        <v>7</v>
      </c>
    </row>
    <row r="18" spans="3:5" x14ac:dyDescent="0.35">
      <c r="C18" s="8" t="s">
        <v>16</v>
      </c>
      <c r="D18" s="8">
        <v>8.1</v>
      </c>
    </row>
    <row r="19" spans="3:5" x14ac:dyDescent="0.35">
      <c r="C19" s="8" t="s">
        <v>17</v>
      </c>
      <c r="D19" s="8">
        <f>(D12+D13+D14+D15+D16+D17+D18)*2+29</f>
        <v>186.68</v>
      </c>
    </row>
    <row r="21" spans="3:5" x14ac:dyDescent="0.35">
      <c r="C21" t="s">
        <v>18</v>
      </c>
      <c r="D21">
        <f>D12+D16+D17+D18</f>
        <v>40.340000000000003</v>
      </c>
      <c r="E21" t="s">
        <v>21</v>
      </c>
    </row>
    <row r="22" spans="3:5" x14ac:dyDescent="0.35">
      <c r="C22" t="s">
        <v>19</v>
      </c>
      <c r="D22">
        <f>(D13+D14+D15+D16)*2</f>
        <v>97</v>
      </c>
    </row>
    <row r="23" spans="3:5" x14ac:dyDescent="0.35">
      <c r="C23" t="s">
        <v>20</v>
      </c>
      <c r="D23">
        <f>D22-D15-D16</f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Tomas Zahhar</dc:creator>
  <cp:lastModifiedBy>Tatiana Tomas Zahhar</cp:lastModifiedBy>
  <dcterms:created xsi:type="dcterms:W3CDTF">2024-02-02T19:49:34Z</dcterms:created>
  <dcterms:modified xsi:type="dcterms:W3CDTF">2024-02-09T04:15:38Z</dcterms:modified>
</cp:coreProperties>
</file>