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RP\Excel\Vaja2\"/>
    </mc:Choice>
  </mc:AlternateContent>
  <bookViews>
    <workbookView xWindow="0" yWindow="0" windowWidth="28800" windowHeight="12300"/>
  </bookViews>
  <sheets>
    <sheet name="Rezultati" sheetId="1" r:id="rId1"/>
  </sheets>
  <calcPr calcId="162913"/>
  <fileRecoveryPr repairLoad="1"/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J6" i="1"/>
  <c r="I6" i="1"/>
  <c r="F6" i="1"/>
  <c r="J5" i="1"/>
  <c r="I5" i="1"/>
  <c r="F5" i="1"/>
  <c r="J4" i="1"/>
  <c r="I4" i="1"/>
  <c r="F4" i="1"/>
</calcChain>
</file>

<file path=xl/sharedStrings.xml><?xml version="1.0" encoding="utf-8"?>
<sst xmlns="http://schemas.openxmlformats.org/spreadsheetml/2006/main" count="96" uniqueCount="66">
  <si>
    <t>Priimek</t>
  </si>
  <si>
    <t>Ime</t>
  </si>
  <si>
    <t>Skupina</t>
  </si>
  <si>
    <t>Točke</t>
  </si>
  <si>
    <t>Opravil</t>
  </si>
  <si>
    <t>Test</t>
  </si>
  <si>
    <t>Udeležba</t>
  </si>
  <si>
    <t>Povprečje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</si>
  <si>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</si>
  <si>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</si>
  <si>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</si>
  <si>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</si>
  <si>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</si>
  <si>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</si>
  <si>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</si>
  <si>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</si>
  <si>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</si>
  <si>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</si>
  <si>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</si>
  <si>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</si>
  <si>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</si>
  <si>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</si>
  <si>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</si>
  <si>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</si>
  <si>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</si>
  <si>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</si>
  <si>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</si>
  <si>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</si>
  <si>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</si>
  <si>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</si>
  <si>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</si>
  <si>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</si>
  <si>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</si>
  <si>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</si>
  <si>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</si>
  <si>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</si>
  <si>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</si>
  <si>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</si>
  <si>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</si>
  <si>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</si>
  <si>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</si>
  <si>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</si>
  <si>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</si>
  <si>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</si>
  <si>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</si>
  <si>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</si>
  <si>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</si>
  <si>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</si>
  <si>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</si>
  <si>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</si>
  <si>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</si>
  <si>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</si>
  <si>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</si>
  <si>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</si>
  <si>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</si>
  <si>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</si>
  <si>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</si>
  <si>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</si>
  <si>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</si>
  <si>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</si>
  <si>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</si>
  <si>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</si>
  <si>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</si>
  <si>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</si>
  <si>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</si>
  <si>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Rezultati meritev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</si>
</sst>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19" fillId="0" borderId="16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8"/>
      </font>
    </dxf>
    <dxf>
      <font>
        <b/>
        <i val="0"/>
        <color theme="1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Velikost skupin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Rezultati!$I$3</c:f>
              <c:strCache>
                <c:ptCount val="1"/>
                <c:pt idx="0">
                  <c:v>Udeležba</c:v>
                </c:pt>
              </c:strCache>
            </c:strRef>
          </c:tx>
          <c:explosion val="44"/>
          <c:dPt>
            <c:idx val="0"/>
            <c:bubble3D val="0"/>
            <c:explosion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7F7-4B2B-9110-1AB0047E1BF6}"/>
              </c:ext>
            </c:extLst>
          </c:dPt>
          <c:dPt>
            <c:idx val="1"/>
            <c:bubble3D val="0"/>
            <c:explosion val="36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7F7-4B2B-9110-1AB0047E1BF6}"/>
              </c:ext>
            </c:extLst>
          </c:dPt>
          <c:dPt>
            <c:idx val="2"/>
            <c:bubble3D val="0"/>
            <c:explosion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7F7-4B2B-9110-1AB0047E1B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Rezultati!$H$4:$H$6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Rezultati!$I$4:$I$6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7-4B2B-9110-1AB0047E1BF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Število doseženih</a:t>
            </a:r>
            <a:r>
              <a:rPr lang="en-US" baseline="0"/>
              <a:t> točk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Rezultati!$H$4:$H$6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Rezultati!$K$4:$K$6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E-4466-A877-DC213FC4410B}"/>
            </c:ext>
          </c:extLst>
        </c:ser>
        <c:ser>
          <c:idx val="1"/>
          <c:order val="1"/>
          <c:tx>
            <c:v>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Rezultati!$H$4:$H$6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Rezultati!$J$4:$J$6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E-4466-A877-DC213FC44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103392"/>
        <c:axId val="900104704"/>
      </c:barChart>
      <c:catAx>
        <c:axId val="90010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Skupina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04704"/>
        <c:crosses val="autoZero"/>
        <c:auto val="1"/>
        <c:lblAlgn val="ctr"/>
        <c:lblOffset val="100"/>
        <c:noMultiLvlLbl val="0"/>
      </c:catAx>
      <c:valAx>
        <c:axId val="9001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Povprečje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0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600076</xdr:colOff>
      <xdr:row>7</xdr:row>
      <xdr:rowOff>0</xdr:rowOff>
    </xdr:from>
    <xdr:to>
      <xdr:col>11</xdr:col>
      <xdr:colOff>28575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17</xdr:row>
      <xdr:rowOff>0</xdr:rowOff>
    </xdr:from>
    <xdr:to>
      <xdr:col>11</xdr:col>
      <xdr:colOff>9525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tabSelected="1" workbookViewId="0">
      <selection activeCell="R29" sqref="R29"/>
    </sheetView>
  </sheetViews>
  <sheetFormatPr defaultRowHeight="15" x14ac:dyDescent="0.25"/>
  <cols>
    <col min="2" max="2" width="13.140625" customWidth="1"/>
    <col min="6" max="6" width="11.140625" customWidth="1"/>
    <col min="10" max="10" width="9.42578125" customWidth="1"/>
  </cols>
  <sheetData>
    <row r="1" spans="2:11" ht="20.25" customHeight="1" x14ac:dyDescent="0.25"/>
    <row r="2" spans="2:11" ht="31.5" customHeight="1" thickBot="1" x14ac:dyDescent="0.3">
      <c r="B2" s="32" t="s">
        <v>65</v>
      </c>
      <c r="C2" s="32"/>
      <c r="D2" s="32"/>
      <c r="E2" s="32"/>
      <c r="F2" s="32"/>
    </row>
    <row r="3" spans="2:11" ht="15.75" customHeight="1" thickBot="1" x14ac:dyDescent="0.3">
      <c r="B3" s="16" t="s">
        <v>0</v>
      </c>
      <c r="C3" s="17" t="s">
        <v>1</v>
      </c>
      <c r="D3" s="17" t="s">
        <v>2</v>
      </c>
      <c r="E3" s="17" t="s">
        <v>3</v>
      </c>
      <c r="F3" s="18" t="s">
        <v>4</v>
      </c>
      <c r="H3" s="16" t="s">
        <v>5</v>
      </c>
      <c r="I3" s="17" t="s">
        <v>6</v>
      </c>
      <c r="J3" s="17" t="s">
        <v>7</v>
      </c>
      <c r="K3" s="18">
        <v>2000</v>
      </c>
    </row>
    <row r="4" spans="2:11" x14ac:dyDescent="0.25">
      <c r="B4" s="1" t="s">
        <v>8</v>
      </c>
      <c r="C4" s="2" t="s">
        <v>9</v>
      </c>
      <c r="D4" s="9" t="s">
        <v>10</v>
      </c>
      <c r="E4" s="27">
        <v>93</v>
      </c>
      <c r="F4" s="10" t="str">
        <f>IF(E4&gt;50,"da","ne")</f>
        <v>da</v>
      </c>
      <c r="H4" s="19" t="s">
        <v>10</v>
      </c>
      <c r="I4" s="9">
        <f>COUNTIF(D4:D31,"=A")</f>
        <v>9</v>
      </c>
      <c r="J4" s="25">
        <f>AVERAGEIF(D4:D31,"=A",E4:E31)</f>
        <v>58.222222222222221</v>
      </c>
      <c r="K4" s="10">
        <v>66.84</v>
      </c>
    </row>
    <row r="5" spans="2:11" x14ac:dyDescent="0.25">
      <c r="B5" s="6" t="s">
        <v>11</v>
      </c>
      <c r="C5" s="5" t="s">
        <v>12</v>
      </c>
      <c r="D5" s="11" t="s">
        <v>10</v>
      </c>
      <c r="E5" s="28">
        <v>94</v>
      </c>
      <c r="F5" s="24" t="str">
        <f t="shared" ref="F5:F31" si="0">IF(E5&gt;50,"da","ne")</f>
        <v>da</v>
      </c>
      <c r="H5" s="20" t="s">
        <v>13</v>
      </c>
      <c r="I5" s="12">
        <f>COUNTIF(D4:D31,"=B")</f>
        <v>12</v>
      </c>
      <c r="J5" s="26">
        <f>AVERAGEIF(D4:D31,"=B",E4:E31)</f>
        <v>66.5</v>
      </c>
      <c r="K5" s="13">
        <v>52.35</v>
      </c>
    </row>
    <row r="6" spans="2:11" ht="15.75" thickBot="1" x14ac:dyDescent="0.3">
      <c r="B6" s="3" t="s">
        <v>14</v>
      </c>
      <c r="C6" s="4" t="s">
        <v>15</v>
      </c>
      <c r="D6" s="12" t="s">
        <v>13</v>
      </c>
      <c r="E6" s="29">
        <v>44</v>
      </c>
      <c r="F6" s="24" t="str">
        <f t="shared" si="0"/>
        <v>ne</v>
      </c>
      <c r="H6" s="21" t="s">
        <v>16</v>
      </c>
      <c r="I6" s="22">
        <f>COUNTIF(D4:D31,"=C")</f>
        <v>7</v>
      </c>
      <c r="J6" s="31">
        <f>AVERAGEIF(D4:D31,"=C",E4:E31)</f>
        <v>47.714285714285715</v>
      </c>
      <c r="K6" s="23">
        <v>49.66</v>
      </c>
    </row>
    <row r="7" spans="2:11" x14ac:dyDescent="0.25">
      <c r="B7" s="6" t="s">
        <v>17</v>
      </c>
      <c r="C7" s="5" t="s">
        <v>18</v>
      </c>
      <c r="D7" s="11" t="s">
        <v>16</v>
      </c>
      <c r="E7" s="28">
        <v>34</v>
      </c>
      <c r="F7" s="24" t="str">
        <f t="shared" si="0"/>
        <v>ne</v>
      </c>
    </row>
    <row r="8" spans="2:11" x14ac:dyDescent="0.25">
      <c r="B8" s="3" t="s">
        <v>19</v>
      </c>
      <c r="C8" s="4" t="s">
        <v>20</v>
      </c>
      <c r="D8" s="12" t="s">
        <v>13</v>
      </c>
      <c r="E8" s="29">
        <v>67</v>
      </c>
      <c r="F8" s="24" t="str">
        <f t="shared" si="0"/>
        <v>da</v>
      </c>
    </row>
    <row r="9" spans="2:11" x14ac:dyDescent="0.25">
      <c r="B9" s="6" t="s">
        <v>21</v>
      </c>
      <c r="C9" s="5" t="s">
        <v>22</v>
      </c>
      <c r="D9" s="11" t="s">
        <v>10</v>
      </c>
      <c r="E9" s="28">
        <v>42</v>
      </c>
      <c r="F9" s="24" t="str">
        <f t="shared" si="0"/>
        <v>ne</v>
      </c>
    </row>
    <row r="10" spans="2:11" x14ac:dyDescent="0.25">
      <c r="B10" s="3" t="s">
        <v>23</v>
      </c>
      <c r="C10" s="4" t="s">
        <v>24</v>
      </c>
      <c r="D10" s="12" t="s">
        <v>13</v>
      </c>
      <c r="E10" s="29">
        <v>64</v>
      </c>
      <c r="F10" s="24" t="str">
        <f t="shared" si="0"/>
        <v>da</v>
      </c>
    </row>
    <row r="11" spans="2:11" x14ac:dyDescent="0.25">
      <c r="B11" s="6" t="s">
        <v>25</v>
      </c>
      <c r="C11" s="5" t="s">
        <v>26</v>
      </c>
      <c r="D11" s="11" t="s">
        <v>16</v>
      </c>
      <c r="E11" s="28">
        <v>30</v>
      </c>
      <c r="F11" s="24" t="str">
        <f t="shared" si="0"/>
        <v>ne</v>
      </c>
    </row>
    <row r="12" spans="2:11" x14ac:dyDescent="0.25">
      <c r="B12" s="3" t="s">
        <v>27</v>
      </c>
      <c r="C12" s="4" t="s">
        <v>28</v>
      </c>
      <c r="D12" s="12" t="s">
        <v>13</v>
      </c>
      <c r="E12" s="29">
        <v>70</v>
      </c>
      <c r="F12" s="24" t="str">
        <f t="shared" si="0"/>
        <v>da</v>
      </c>
    </row>
    <row r="13" spans="2:11" x14ac:dyDescent="0.25">
      <c r="B13" s="6" t="s">
        <v>29</v>
      </c>
      <c r="C13" s="5" t="s">
        <v>30</v>
      </c>
      <c r="D13" s="11" t="s">
        <v>16</v>
      </c>
      <c r="E13" s="28">
        <v>58</v>
      </c>
      <c r="F13" s="24" t="str">
        <f t="shared" si="0"/>
        <v>da</v>
      </c>
    </row>
    <row r="14" spans="2:11" x14ac:dyDescent="0.25">
      <c r="B14" s="3" t="s">
        <v>31</v>
      </c>
      <c r="C14" s="4" t="s">
        <v>32</v>
      </c>
      <c r="D14" s="12" t="s">
        <v>16</v>
      </c>
      <c r="E14" s="29">
        <v>66</v>
      </c>
      <c r="F14" s="24" t="str">
        <f t="shared" si="0"/>
        <v>da</v>
      </c>
    </row>
    <row r="15" spans="2:11" x14ac:dyDescent="0.25">
      <c r="B15" s="6" t="s">
        <v>33</v>
      </c>
      <c r="C15" s="5" t="s">
        <v>34</v>
      </c>
      <c r="D15" s="11" t="s">
        <v>10</v>
      </c>
      <c r="E15" s="28">
        <v>46</v>
      </c>
      <c r="F15" s="24" t="str">
        <f t="shared" si="0"/>
        <v>ne</v>
      </c>
    </row>
    <row r="16" spans="2:11" x14ac:dyDescent="0.25">
      <c r="B16" s="3" t="s">
        <v>35</v>
      </c>
      <c r="C16" s="4" t="s">
        <v>36</v>
      </c>
      <c r="D16" s="12" t="s">
        <v>13</v>
      </c>
      <c r="E16" s="29">
        <v>39</v>
      </c>
      <c r="F16" s="24" t="str">
        <f t="shared" si="0"/>
        <v>ne</v>
      </c>
    </row>
    <row r="17" spans="2:6" x14ac:dyDescent="0.25">
      <c r="B17" s="6" t="s">
        <v>8</v>
      </c>
      <c r="C17" s="5" t="s">
        <v>37</v>
      </c>
      <c r="D17" s="11" t="s">
        <v>13</v>
      </c>
      <c r="E17" s="28">
        <v>36</v>
      </c>
      <c r="F17" s="24" t="str">
        <f t="shared" si="0"/>
        <v>ne</v>
      </c>
    </row>
    <row r="18" spans="2:6" x14ac:dyDescent="0.25">
      <c r="B18" s="3" t="s">
        <v>38</v>
      </c>
      <c r="C18" s="4" t="s">
        <v>39</v>
      </c>
      <c r="D18" s="12" t="s">
        <v>10</v>
      </c>
      <c r="E18" s="29">
        <v>77</v>
      </c>
      <c r="F18" s="24" t="str">
        <f t="shared" si="0"/>
        <v>da</v>
      </c>
    </row>
    <row r="19" spans="2:6" x14ac:dyDescent="0.25">
      <c r="B19" s="6" t="s">
        <v>40</v>
      </c>
      <c r="C19" s="5" t="s">
        <v>41</v>
      </c>
      <c r="D19" s="11" t="s">
        <v>13</v>
      </c>
      <c r="E19" s="28">
        <v>100</v>
      </c>
      <c r="F19" s="24" t="str">
        <f t="shared" si="0"/>
        <v>da</v>
      </c>
    </row>
    <row r="20" spans="2:6" x14ac:dyDescent="0.25">
      <c r="B20" s="3" t="s">
        <v>42</v>
      </c>
      <c r="C20" s="4" t="s">
        <v>43</v>
      </c>
      <c r="D20" s="12" t="s">
        <v>16</v>
      </c>
      <c r="E20" s="29">
        <v>26</v>
      </c>
      <c r="F20" s="24" t="str">
        <f t="shared" si="0"/>
        <v>ne</v>
      </c>
    </row>
    <row r="21" spans="2:6" x14ac:dyDescent="0.25">
      <c r="B21" s="6" t="s">
        <v>44</v>
      </c>
      <c r="C21" s="5" t="s">
        <v>45</v>
      </c>
      <c r="D21" s="11" t="s">
        <v>13</v>
      </c>
      <c r="E21" s="28">
        <v>86</v>
      </c>
      <c r="F21" s="24" t="str">
        <f t="shared" si="0"/>
        <v>da</v>
      </c>
    </row>
    <row r="22" spans="2:6" x14ac:dyDescent="0.25">
      <c r="B22" s="3" t="s">
        <v>46</v>
      </c>
      <c r="C22" s="4" t="s">
        <v>47</v>
      </c>
      <c r="D22" s="12" t="s">
        <v>13</v>
      </c>
      <c r="E22" s="29">
        <v>90</v>
      </c>
      <c r="F22" s="24" t="str">
        <f t="shared" si="0"/>
        <v>da</v>
      </c>
    </row>
    <row r="23" spans="2:6" x14ac:dyDescent="0.25">
      <c r="B23" s="6" t="s">
        <v>48</v>
      </c>
      <c r="C23" s="5" t="s">
        <v>49</v>
      </c>
      <c r="D23" s="11" t="s">
        <v>16</v>
      </c>
      <c r="E23" s="28">
        <v>44</v>
      </c>
      <c r="F23" s="24" t="str">
        <f t="shared" si="0"/>
        <v>ne</v>
      </c>
    </row>
    <row r="24" spans="2:6" x14ac:dyDescent="0.25">
      <c r="B24" s="3" t="s">
        <v>50</v>
      </c>
      <c r="C24" s="4" t="s">
        <v>30</v>
      </c>
      <c r="D24" s="12" t="s">
        <v>10</v>
      </c>
      <c r="E24" s="29">
        <v>57</v>
      </c>
      <c r="F24" s="24" t="str">
        <f t="shared" si="0"/>
        <v>da</v>
      </c>
    </row>
    <row r="25" spans="2:6" x14ac:dyDescent="0.25">
      <c r="B25" s="6" t="s">
        <v>51</v>
      </c>
      <c r="C25" s="5" t="s">
        <v>52</v>
      </c>
      <c r="D25" s="11" t="s">
        <v>10</v>
      </c>
      <c r="E25" s="28">
        <v>43</v>
      </c>
      <c r="F25" s="24" t="str">
        <f t="shared" si="0"/>
        <v>ne</v>
      </c>
    </row>
    <row r="26" spans="2:6" x14ac:dyDescent="0.25">
      <c r="B26" s="3" t="s">
        <v>53</v>
      </c>
      <c r="C26" s="4" t="s">
        <v>54</v>
      </c>
      <c r="D26" s="12" t="s">
        <v>13</v>
      </c>
      <c r="E26" s="29">
        <v>85</v>
      </c>
      <c r="F26" s="24" t="str">
        <f t="shared" si="0"/>
        <v>da</v>
      </c>
    </row>
    <row r="27" spans="2:6" x14ac:dyDescent="0.25">
      <c r="B27" s="6" t="s">
        <v>55</v>
      </c>
      <c r="C27" s="5" t="s">
        <v>56</v>
      </c>
      <c r="D27" s="11" t="s">
        <v>16</v>
      </c>
      <c r="E27" s="28">
        <v>76</v>
      </c>
      <c r="F27" s="24" t="str">
        <f t="shared" si="0"/>
        <v>da</v>
      </c>
    </row>
    <row r="28" spans="2:6" x14ac:dyDescent="0.25">
      <c r="B28" s="3" t="s">
        <v>57</v>
      </c>
      <c r="C28" s="4" t="s">
        <v>58</v>
      </c>
      <c r="D28" s="12" t="s">
        <v>10</v>
      </c>
      <c r="E28" s="29">
        <v>34</v>
      </c>
      <c r="F28" s="24" t="str">
        <f t="shared" si="0"/>
        <v>ne</v>
      </c>
    </row>
    <row r="29" spans="2:6" x14ac:dyDescent="0.25">
      <c r="B29" s="6" t="s">
        <v>59</v>
      </c>
      <c r="C29" s="5" t="s">
        <v>60</v>
      </c>
      <c r="D29" s="11" t="s">
        <v>13</v>
      </c>
      <c r="E29" s="28">
        <v>79</v>
      </c>
      <c r="F29" s="24" t="str">
        <f t="shared" si="0"/>
        <v>da</v>
      </c>
    </row>
    <row r="30" spans="2:6" x14ac:dyDescent="0.25">
      <c r="B30" s="3" t="s">
        <v>61</v>
      </c>
      <c r="C30" s="4" t="s">
        <v>62</v>
      </c>
      <c r="D30" s="12" t="s">
        <v>10</v>
      </c>
      <c r="E30" s="29">
        <v>38</v>
      </c>
      <c r="F30" s="24" t="str">
        <f t="shared" si="0"/>
        <v>ne</v>
      </c>
    </row>
    <row r="31" spans="2:6" ht="15.75" thickBot="1" x14ac:dyDescent="0.3">
      <c r="B31" s="7" t="s">
        <v>63</v>
      </c>
      <c r="C31" s="8" t="s">
        <v>64</v>
      </c>
      <c r="D31" s="14" t="s">
        <v>13</v>
      </c>
      <c r="E31" s="30">
        <v>38</v>
      </c>
      <c r="F31" s="15" t="str">
        <f t="shared" si="0"/>
        <v>ne</v>
      </c>
    </row>
    <row r="32" spans="2:6" x14ac:dyDescent="0.25">
      <c r="F32" s="4"/>
    </row>
  </sheetData>
  <mergeCells count="1">
    <mergeCell ref="B2:F2"/>
  </mergeCells>
  <conditionalFormatting sqref="E4:E31">
    <cfRule type="expression" dxfId="3" priority="4">
      <formula>"IF(""&lt;50"")"</formula>
    </cfRule>
    <cfRule type="cellIs" dxfId="2" priority="3" operator="lessThan">
      <formula>50</formula>
    </cfRule>
    <cfRule type="cellIs" dxfId="1" priority="2" operator="greaterThan">
      <formula>49</formula>
    </cfRule>
  </conditionalFormatting>
  <conditionalFormatting sqref="B4:C31">
    <cfRule type="expression" dxfId="0" priority="1">
      <formula>$E4:$E$31 &lt;50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Toplak</dc:creator>
  <cp:lastModifiedBy>Luka Toplak</cp:lastModifiedBy>
  <dcterms:created xsi:type="dcterms:W3CDTF">2007-11-10T02:36:44Z</dcterms:created>
  <dcterms:modified xsi:type="dcterms:W3CDTF">2019-11-21T18:40:47Z</dcterms:modified>
</cp:coreProperties>
</file>