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luka/Documents/Finance/"/>
    </mc:Choice>
  </mc:AlternateContent>
  <xr:revisionPtr revIDLastSave="0" documentId="13_ncr:1_{E7F3FB8F-3C16-1A4F-A2DD-FFA7DEACBAE1}" xr6:coauthVersionLast="47" xr6:coauthVersionMax="47" xr10:uidLastSave="{00000000-0000-0000-0000-000000000000}"/>
  <bookViews>
    <workbookView xWindow="2340" yWindow="920" windowWidth="32220" windowHeight="17880" activeTab="12" xr2:uid="{E50295D7-F65E-4940-AC3F-16DB97A3623A}"/>
  </bookViews>
  <sheets>
    <sheet name="World" sheetId="32" r:id="rId1"/>
    <sheet name="Basic Materials" sheetId="24" r:id="rId2"/>
    <sheet name="Communication Srvcs" sheetId="23" r:id="rId3"/>
    <sheet name="Cnsmr Cyclical" sheetId="22" r:id="rId4"/>
    <sheet name="Cnsmr Dfnsv" sheetId="25" r:id="rId5"/>
    <sheet name="Energy" sheetId="26" r:id="rId6"/>
    <sheet name="Financial" sheetId="27" r:id="rId7"/>
    <sheet name="Healthcare" sheetId="28" r:id="rId8"/>
    <sheet name="Industrials" sheetId="21" r:id="rId9"/>
    <sheet name="Real Estate" sheetId="29" r:id="rId10"/>
    <sheet name="Tech" sheetId="30" r:id="rId11"/>
    <sheet name="Utilities" sheetId="31" r:id="rId12"/>
    <sheet name="Crypto" sheetId="34" r:id="rId13"/>
    <sheet name="Bankrupt" sheetId="33" r:id="rId14"/>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4" i="34" l="1" a="1"/>
  <c r="E4" i="34" s="1"/>
  <c r="E3" i="34" a="1"/>
  <c r="E3" i="34" s="1"/>
  <c r="E36" i="28" a="1"/>
  <c r="E36" i="28" s="1"/>
  <c r="E32" i="28" a="1"/>
  <c r="E32" i="28" s="1"/>
  <c r="E9" i="28" a="1"/>
  <c r="E9" i="28" s="1"/>
  <c r="D9" i="28" a="1"/>
  <c r="D9" i="28" s="1"/>
  <c r="F9" i="28" a="1"/>
  <c r="F9" i="28" s="1"/>
  <c r="D36" i="28" a="1"/>
  <c r="D36" i="28" s="1"/>
  <c r="C9" i="28" a="1"/>
  <c r="C9" i="28" s="1"/>
  <c r="G9" i="28" a="1"/>
  <c r="G9" i="28" s="1"/>
  <c r="J4" i="32" a="1"/>
  <c r="J4" i="32" s="1"/>
  <c r="I4" i="32" a="1"/>
  <c r="I4" i="32" s="1"/>
  <c r="O3" i="32" a="1"/>
  <c r="O3" i="32" s="1"/>
  <c r="N3" i="32" a="1"/>
  <c r="N3" i="32" s="1"/>
  <c r="AN53" i="32" a="1"/>
  <c r="AN53" i="32" s="1"/>
  <c r="AM53" i="32" a="1"/>
  <c r="AM53" i="32" s="1"/>
  <c r="G27" i="22" a="1"/>
  <c r="G27" i="22" s="1"/>
  <c r="D27" i="22" a="1"/>
  <c r="D27" i="22" s="1"/>
  <c r="F27" i="22" s="1" a="1"/>
  <c r="F27" i="22" s="1"/>
  <c r="C27" i="22" a="1"/>
  <c r="C27" i="22" s="1"/>
  <c r="E17" i="32" a="1"/>
  <c r="E17" i="32" s="1"/>
  <c r="D17" i="32" a="1"/>
  <c r="D17" i="32" s="1"/>
  <c r="E15" i="32" a="1"/>
  <c r="E15" i="32" s="1"/>
  <c r="D15" i="32" a="1"/>
  <c r="D15" i="32" s="1"/>
  <c r="E14" i="32" a="1"/>
  <c r="E14" i="32" s="1"/>
  <c r="D14" i="32" a="1"/>
  <c r="D14" i="32" s="1"/>
  <c r="E13" i="32" a="1"/>
  <c r="E13" i="32" s="1"/>
  <c r="D13" i="32" a="1"/>
  <c r="D13" i="32" s="1"/>
  <c r="E12" i="32" a="1"/>
  <c r="E12" i="32" s="1"/>
  <c r="D12" i="32" a="1"/>
  <c r="D12" i="32" s="1"/>
  <c r="E11" i="32" a="1"/>
  <c r="E11" i="32" s="1"/>
  <c r="D11" i="32" a="1"/>
  <c r="D11" i="32" s="1"/>
  <c r="AN3" i="32" a="1"/>
  <c r="AN3" i="32" s="1"/>
  <c r="AM3" i="32" a="1"/>
  <c r="AM3" i="32" s="1"/>
  <c r="AI17" i="32" a="1"/>
  <c r="AI17" i="32" s="1"/>
  <c r="AH17" i="32" a="1"/>
  <c r="AH17" i="32" s="1"/>
  <c r="AI16" i="32" a="1"/>
  <c r="AI16" i="32" s="1"/>
  <c r="AH16" i="32" a="1"/>
  <c r="AH16" i="32" s="1"/>
  <c r="AI3" i="32" a="1"/>
  <c r="AI3" i="32" s="1"/>
  <c r="AH3" i="32" a="1"/>
  <c r="AH3" i="32" s="1"/>
  <c r="AI18" i="32" a="1"/>
  <c r="AI18" i="32" s="1"/>
  <c r="AI19" i="32" a="1"/>
  <c r="AI19" i="32" s="1"/>
  <c r="AI20" i="32" a="1"/>
  <c r="AI20" i="32" s="1"/>
  <c r="AI21" i="32" a="1"/>
  <c r="AI21" i="32" s="1"/>
  <c r="AI22" i="32" a="1"/>
  <c r="AI22" i="32" s="1"/>
  <c r="AI23" i="32" a="1"/>
  <c r="AI23" i="32" s="1"/>
  <c r="AI24" i="32" a="1"/>
  <c r="AI24" i="32" s="1"/>
  <c r="AH18" i="32" a="1"/>
  <c r="AH18" i="32" s="1"/>
  <c r="AH19" i="32" a="1"/>
  <c r="AH19" i="32" s="1"/>
  <c r="AH20" i="32" a="1"/>
  <c r="AH20" i="32" s="1"/>
  <c r="AH21" i="32" a="1"/>
  <c r="AH21" i="32" s="1"/>
  <c r="AH22" i="32" a="1"/>
  <c r="AH22" i="32" s="1"/>
  <c r="AH23" i="32" a="1"/>
  <c r="AH23" i="32" s="1"/>
  <c r="AH24" i="32" a="1"/>
  <c r="AH24" i="32" s="1"/>
  <c r="AI4" i="32" a="1"/>
  <c r="AI4" i="32" s="1"/>
  <c r="AI5" i="32" a="1"/>
  <c r="AI5" i="32" s="1"/>
  <c r="AI6" i="32" a="1"/>
  <c r="AI6" i="32" s="1"/>
  <c r="AI7" i="32" a="1"/>
  <c r="AI7" i="32" s="1"/>
  <c r="AI8" i="32" a="1"/>
  <c r="AI8" i="32" s="1"/>
  <c r="AI9" i="32" a="1"/>
  <c r="AI9" i="32" s="1"/>
  <c r="AI10" i="32" a="1"/>
  <c r="AI10" i="32" s="1"/>
  <c r="AI11" i="32" a="1"/>
  <c r="AI11" i="32" s="1"/>
  <c r="AI12" i="32" a="1"/>
  <c r="AI12" i="32" s="1"/>
  <c r="AI13" i="32" a="1"/>
  <c r="AI13" i="32" s="1"/>
  <c r="AI14" i="32" a="1"/>
  <c r="AI14" i="32" s="1"/>
  <c r="AI15" i="32" a="1"/>
  <c r="AI15" i="32" s="1"/>
  <c r="AH4" i="32" a="1"/>
  <c r="AH4" i="32" s="1"/>
  <c r="AH5" i="32" a="1"/>
  <c r="AH5" i="32" s="1"/>
  <c r="AH6" i="32" a="1"/>
  <c r="AH6" i="32" s="1"/>
  <c r="AH7" i="32" a="1"/>
  <c r="AH7" i="32" s="1"/>
  <c r="AH8" i="32" a="1"/>
  <c r="AH8" i="32" s="1"/>
  <c r="AH9" i="32" a="1"/>
  <c r="AH9" i="32" s="1"/>
  <c r="AH10" i="32" a="1"/>
  <c r="AH10" i="32" s="1"/>
  <c r="AH11" i="32" a="1"/>
  <c r="AH11" i="32" s="1"/>
  <c r="AH12" i="32" a="1"/>
  <c r="AH12" i="32" s="1"/>
  <c r="AH13" i="32" a="1"/>
  <c r="AH13" i="32" s="1"/>
  <c r="AH14" i="32" a="1"/>
  <c r="AH14" i="32" s="1"/>
  <c r="AH15" i="32" a="1"/>
  <c r="AH15" i="32" s="1"/>
  <c r="AN56" i="32" a="1"/>
  <c r="AN56" i="32" s="1"/>
  <c r="AM56" i="32" a="1"/>
  <c r="AM56" i="32" s="1"/>
  <c r="J3" i="32" a="1"/>
  <c r="J3" i="32" s="1"/>
  <c r="I3" i="32" a="1"/>
  <c r="I3" i="32" s="1"/>
  <c r="AD28" i="32" a="1"/>
  <c r="AD28" i="32" s="1"/>
  <c r="AD29" i="32" a="1"/>
  <c r="AD29" i="32" s="1"/>
  <c r="AD30" i="32" a="1"/>
  <c r="AD30" i="32" s="1"/>
  <c r="AC28" i="32" a="1"/>
  <c r="AC28" i="32" s="1"/>
  <c r="AC29" i="32" a="1"/>
  <c r="AC29" i="32" s="1"/>
  <c r="AC30" i="32" a="1"/>
  <c r="AC30" i="32" s="1"/>
  <c r="AD4" i="32" a="1"/>
  <c r="AD4" i="32" s="1"/>
  <c r="AD5" i="32" a="1"/>
  <c r="AD5" i="32" s="1"/>
  <c r="AD6" i="32" a="1"/>
  <c r="AD6" i="32" s="1"/>
  <c r="AD7" i="32" a="1"/>
  <c r="AD7" i="32" s="1"/>
  <c r="AD8" i="32" a="1"/>
  <c r="AD8" i="32" s="1"/>
  <c r="AD9" i="32" a="1"/>
  <c r="AD9" i="32" s="1"/>
  <c r="AD10" i="32" a="1"/>
  <c r="AD10" i="32" s="1"/>
  <c r="AD11" i="32" a="1"/>
  <c r="AD11" i="32" s="1"/>
  <c r="AD12" i="32" a="1"/>
  <c r="AD12" i="32" s="1"/>
  <c r="AD13" i="32" a="1"/>
  <c r="AD13" i="32" s="1"/>
  <c r="AD14" i="32" a="1"/>
  <c r="AD14" i="32" s="1"/>
  <c r="AD15" i="32" a="1"/>
  <c r="AD15" i="32" s="1"/>
  <c r="AD16" i="32" a="1"/>
  <c r="AD16" i="32" s="1"/>
  <c r="AD17" i="32" a="1"/>
  <c r="AD17" i="32" s="1"/>
  <c r="AD18" i="32" a="1"/>
  <c r="AD18" i="32" s="1"/>
  <c r="AD19" i="32" a="1"/>
  <c r="AD19" i="32" s="1"/>
  <c r="AD20" i="32" a="1"/>
  <c r="AD20" i="32" s="1"/>
  <c r="AD21" i="32" a="1"/>
  <c r="AD21" i="32" s="1"/>
  <c r="AD22" i="32" a="1"/>
  <c r="AD22" i="32" s="1"/>
  <c r="AD23" i="32" a="1"/>
  <c r="AD23" i="32" s="1"/>
  <c r="AD24" i="32" a="1"/>
  <c r="AD24" i="32" s="1"/>
  <c r="AD25" i="32" a="1"/>
  <c r="AD25" i="32" s="1"/>
  <c r="AD26" i="32" a="1"/>
  <c r="AD26" i="32" s="1"/>
  <c r="AC4" i="32" a="1"/>
  <c r="AC4" i="32" s="1"/>
  <c r="AC5" i="32" a="1"/>
  <c r="AC5" i="32" s="1"/>
  <c r="AC6" i="32" a="1"/>
  <c r="AC6" i="32" s="1"/>
  <c r="AC7" i="32" a="1"/>
  <c r="AC7" i="32" s="1"/>
  <c r="AC8" i="32" a="1"/>
  <c r="AC8" i="32" s="1"/>
  <c r="AC9" i="32" a="1"/>
  <c r="AC9" i="32" s="1"/>
  <c r="AC10" i="32" a="1"/>
  <c r="AC10" i="32" s="1"/>
  <c r="AC11" i="32" a="1"/>
  <c r="AC11" i="32" s="1"/>
  <c r="AC12" i="32" a="1"/>
  <c r="AC12" i="32" s="1"/>
  <c r="AC13" i="32" a="1"/>
  <c r="AC13" i="32" s="1"/>
  <c r="AC14" i="32" a="1"/>
  <c r="AC14" i="32" s="1"/>
  <c r="AC15" i="32" a="1"/>
  <c r="AC15" i="32" s="1"/>
  <c r="AC16" i="32" a="1"/>
  <c r="AC16" i="32" s="1"/>
  <c r="AC17" i="32" a="1"/>
  <c r="AC17" i="32" s="1"/>
  <c r="AC18" i="32" a="1"/>
  <c r="AC18" i="32" s="1"/>
  <c r="AC19" i="32" a="1"/>
  <c r="AC19" i="32" s="1"/>
  <c r="AC20" i="32" a="1"/>
  <c r="AC20" i="32" s="1"/>
  <c r="AC21" i="32" a="1"/>
  <c r="AC21" i="32" s="1"/>
  <c r="AC22" i="32" a="1"/>
  <c r="AC22" i="32" s="1"/>
  <c r="AC23" i="32" a="1"/>
  <c r="AC23" i="32" s="1"/>
  <c r="AC24" i="32" a="1"/>
  <c r="AC24" i="32" s="1"/>
  <c r="AC25" i="32" a="1"/>
  <c r="AC25" i="32" s="1"/>
  <c r="AC26" i="32" a="1"/>
  <c r="AC26" i="32" s="1"/>
  <c r="Y33" i="32" a="1"/>
  <c r="Y33" i="32" s="1"/>
  <c r="X33" i="32" a="1"/>
  <c r="X33" i="32" s="1"/>
  <c r="Y35" i="32" a="1"/>
  <c r="Y35" i="32" s="1"/>
  <c r="Y36" i="32" a="1"/>
  <c r="Y36" i="32" s="1"/>
  <c r="Y37" i="32" a="1"/>
  <c r="Y37" i="32" s="1"/>
  <c r="X35" i="32" a="1"/>
  <c r="X35" i="32" s="1"/>
  <c r="X36" i="32" a="1"/>
  <c r="X36" i="32" s="1"/>
  <c r="X37" i="32" a="1"/>
  <c r="X37" i="32" s="1"/>
  <c r="Y26" i="32" a="1"/>
  <c r="Y26" i="32" s="1"/>
  <c r="Y27" i="32" a="1"/>
  <c r="Y27" i="32" s="1"/>
  <c r="Y28" i="32" a="1"/>
  <c r="Y28" i="32" s="1"/>
  <c r="Y29" i="32" a="1"/>
  <c r="Y29" i="32" s="1"/>
  <c r="Y30" i="32" a="1"/>
  <c r="Y30" i="32" s="1"/>
  <c r="Y31" i="32" a="1"/>
  <c r="Y31" i="32" s="1"/>
  <c r="X26" i="32" a="1"/>
  <c r="X26" i="32" s="1"/>
  <c r="X27" i="32" a="1"/>
  <c r="X27" i="32" s="1"/>
  <c r="X28" i="32" a="1"/>
  <c r="X28" i="32" s="1"/>
  <c r="X29" i="32" a="1"/>
  <c r="X29" i="32" s="1"/>
  <c r="X30" i="32" a="1"/>
  <c r="X30" i="32" s="1"/>
  <c r="X31" i="32" a="1"/>
  <c r="X31" i="32" s="1"/>
  <c r="Y19" i="32" a="1"/>
  <c r="Y19" i="32" s="1"/>
  <c r="Y20" i="32" a="1"/>
  <c r="Y20" i="32" s="1"/>
  <c r="Y21" i="32" a="1"/>
  <c r="Y21" i="32" s="1"/>
  <c r="Y22" i="32" a="1"/>
  <c r="Y22" i="32" s="1"/>
  <c r="X19" i="32" a="1"/>
  <c r="X19" i="32" s="1"/>
  <c r="X20" i="32" a="1"/>
  <c r="X20" i="32" s="1"/>
  <c r="X21" i="32" a="1"/>
  <c r="X21" i="32" s="1"/>
  <c r="X22" i="32" a="1"/>
  <c r="X22" i="32" s="1"/>
  <c r="Y18" i="32" a="1"/>
  <c r="Y18" i="32" s="1"/>
  <c r="X18" i="32" a="1"/>
  <c r="X18" i="32" s="1"/>
  <c r="D18" i="26" a="1"/>
  <c r="D18" i="26" s="1"/>
  <c r="D4" i="30" a="1"/>
  <c r="D4" i="30" s="1"/>
  <c r="E4" i="30" s="1" a="1"/>
  <c r="E4" i="30" s="1"/>
  <c r="C4" i="30" a="1"/>
  <c r="C4" i="30" s="1"/>
  <c r="G17" i="24" a="1"/>
  <c r="G17" i="24" s="1"/>
  <c r="D17" i="24" a="1"/>
  <c r="D17" i="24" s="1"/>
  <c r="F17" i="24" s="1" a="1"/>
  <c r="F17" i="24" s="1"/>
  <c r="C17" i="24" a="1"/>
  <c r="C17" i="24" s="1"/>
  <c r="G12" i="24" a="1"/>
  <c r="G12" i="24" s="1"/>
  <c r="D12" i="24" a="1"/>
  <c r="D12" i="24" s="1"/>
  <c r="F12" i="24" s="1" a="1"/>
  <c r="F12" i="24" s="1"/>
  <c r="C12" i="24" a="1"/>
  <c r="C12" i="24" s="1"/>
  <c r="G21" i="27" a="1"/>
  <c r="G21" i="27" s="1"/>
  <c r="D21" i="27" a="1"/>
  <c r="D21" i="27" s="1"/>
  <c r="F21" i="27" s="1" a="1"/>
  <c r="F21" i="27" s="1"/>
  <c r="C21" i="27" a="1"/>
  <c r="C21" i="27" s="1"/>
  <c r="G17" i="21" a="1"/>
  <c r="G17" i="21" s="1"/>
  <c r="G13" i="21" a="1"/>
  <c r="G13" i="21" s="1"/>
  <c r="D17" i="21" a="1"/>
  <c r="D17" i="21" s="1"/>
  <c r="D13" i="21" a="1"/>
  <c r="D13" i="21" s="1"/>
  <c r="G13" i="26" a="1"/>
  <c r="G13" i="26" s="1"/>
  <c r="D13" i="26" a="1"/>
  <c r="D13" i="26" s="1"/>
  <c r="F13" i="26" s="1" a="1"/>
  <c r="F13" i="26" s="1"/>
  <c r="C13" i="26" a="1"/>
  <c r="C13" i="26" s="1"/>
  <c r="G22" i="26" a="1"/>
  <c r="G22" i="26" s="1"/>
  <c r="D22" i="26" a="1"/>
  <c r="D22" i="26" s="1"/>
  <c r="F22" i="26" s="1" a="1"/>
  <c r="F22" i="26" s="1"/>
  <c r="C22" i="26" a="1"/>
  <c r="C22" i="26" s="1"/>
  <c r="G15" i="26" a="1"/>
  <c r="G15" i="26" s="1"/>
  <c r="D15" i="26" a="1"/>
  <c r="D15" i="26" s="1"/>
  <c r="F15" i="26" s="1" a="1"/>
  <c r="F15" i="26" s="1"/>
  <c r="G36" i="28" a="1"/>
  <c r="G36" i="28" s="1"/>
  <c r="G35" i="22" a="1"/>
  <c r="G35" i="22" s="1"/>
  <c r="D35" i="22" a="1"/>
  <c r="D35" i="22" s="1"/>
  <c r="F35" i="22" s="1" a="1"/>
  <c r="F35" i="22" s="1"/>
  <c r="C35" i="22" a="1"/>
  <c r="C35" i="22" s="1"/>
  <c r="G31" i="22" a="1"/>
  <c r="G31" i="22" s="1"/>
  <c r="D31" i="22" a="1"/>
  <c r="D31" i="22" s="1"/>
  <c r="F31" i="22" s="1" a="1"/>
  <c r="F31" i="22" s="1"/>
  <c r="C31" i="22" a="1"/>
  <c r="C31" i="22" s="1"/>
  <c r="D6" i="23" a="1"/>
  <c r="D6" i="23" s="1"/>
  <c r="C6" i="23" a="1"/>
  <c r="C6" i="23" s="1"/>
  <c r="F18" i="26" l="1" a="1"/>
  <c r="F18" i="26" s="1"/>
  <c r="G15" i="27" a="1"/>
  <c r="G15" i="27" s="1"/>
  <c r="E15" i="27" a="1"/>
  <c r="E15" i="27" s="1"/>
  <c r="D15" i="27" a="1"/>
  <c r="D15" i="27" s="1"/>
  <c r="F15" i="27" s="1" a="1"/>
  <c r="F15" i="27" s="1"/>
  <c r="C15" i="27" a="1"/>
  <c r="C15" i="27" s="1"/>
  <c r="E16" i="32" a="1"/>
  <c r="E16" i="32" s="1"/>
  <c r="D16" i="32" a="1"/>
  <c r="D16" i="32" s="1"/>
  <c r="E7" i="32" a="1"/>
  <c r="E7" i="32" s="1"/>
  <c r="D7" i="32" a="1"/>
  <c r="D7" i="32" s="1"/>
  <c r="E8" i="32" a="1"/>
  <c r="E8" i="32" s="1"/>
  <c r="D8" i="32" a="1"/>
  <c r="D8" i="32" s="1"/>
  <c r="E6" i="32" a="1"/>
  <c r="E6" i="32" s="1"/>
  <c r="D6" i="32" a="1"/>
  <c r="D6" i="32" s="1"/>
  <c r="J20" i="32" a="1"/>
  <c r="J20" i="32" s="1"/>
  <c r="I20" i="32" a="1"/>
  <c r="I20" i="32" s="1"/>
  <c r="E18" i="32" a="1"/>
  <c r="E18" i="32" s="1"/>
  <c r="D18" i="32" a="1"/>
  <c r="D18" i="32" s="1"/>
  <c r="AD3" i="32" a="1"/>
  <c r="AD3" i="32" s="1"/>
  <c r="AC3" i="32" a="1"/>
  <c r="AC3" i="32" s="1"/>
  <c r="O10" i="32" a="1"/>
  <c r="O10" i="32" s="1"/>
  <c r="N10" i="32" a="1"/>
  <c r="N10" i="32" s="1"/>
  <c r="E10" i="32" a="1"/>
  <c r="E10" i="32" s="1"/>
  <c r="D10" i="32" a="1"/>
  <c r="D10" i="32" s="1"/>
  <c r="O5" i="32" a="1"/>
  <c r="O5" i="32" s="1"/>
  <c r="N5" i="32" a="1"/>
  <c r="N5" i="32" s="1"/>
  <c r="T4" i="32" a="1"/>
  <c r="T4" i="32" s="1"/>
  <c r="S4" i="32" a="1"/>
  <c r="S4" i="32" s="1"/>
  <c r="T3" i="32" a="1"/>
  <c r="T3" i="32" s="1"/>
  <c r="S3" i="32" a="1"/>
  <c r="S3" i="32" s="1"/>
  <c r="O28" i="32" a="1"/>
  <c r="O28" i="32" s="1"/>
  <c r="N28" i="32" a="1"/>
  <c r="N28" i="32" s="1"/>
  <c r="O4" i="32" a="1"/>
  <c r="O4" i="32" s="1"/>
  <c r="N4" i="32" a="1"/>
  <c r="N4" i="32" s="1"/>
  <c r="E19" i="32" a="1"/>
  <c r="E19" i="32" s="1"/>
  <c r="D19" i="32" a="1"/>
  <c r="D19" i="32" s="1"/>
  <c r="E20" i="32" a="1"/>
  <c r="E20" i="32" s="1"/>
  <c r="E21" i="32" a="1"/>
  <c r="E21" i="32" s="1"/>
  <c r="D20" i="32" a="1"/>
  <c r="D20" i="32" s="1"/>
  <c r="D21" i="32" a="1"/>
  <c r="D21" i="32" s="1"/>
  <c r="E22" i="32" a="1"/>
  <c r="E22" i="32" s="1"/>
  <c r="D22" i="32" a="1"/>
  <c r="D22" i="32" s="1"/>
  <c r="G25" i="26" a="1"/>
  <c r="G25" i="26" s="1"/>
  <c r="F25" i="26" a="1"/>
  <c r="F25" i="26" s="1"/>
  <c r="D25" i="26" a="1"/>
  <c r="D25" i="26" s="1"/>
  <c r="C25" i="26" a="1"/>
  <c r="C25" i="26" s="1"/>
  <c r="H9" i="25" a="1"/>
  <c r="H9" i="25" s="1"/>
  <c r="F9" i="25" a="1"/>
  <c r="F9" i="25" s="1"/>
  <c r="E9" i="25" a="1"/>
  <c r="E9" i="25" s="1"/>
  <c r="D9" i="25" a="1"/>
  <c r="D9" i="25" s="1"/>
  <c r="C9" i="25" a="1"/>
  <c r="C9" i="25" s="1"/>
  <c r="G28" i="26" a="1"/>
  <c r="G28" i="26" s="1"/>
  <c r="F28" i="26" a="1"/>
  <c r="F28" i="26" s="1"/>
  <c r="D28" i="26" a="1"/>
  <c r="D28" i="26" s="1"/>
  <c r="C28" i="26" a="1"/>
  <c r="C28" i="26" s="1"/>
  <c r="G32" i="28" a="1"/>
  <c r="G32" i="28" s="1"/>
  <c r="D32" i="28" a="1"/>
  <c r="D32" i="28" s="1"/>
  <c r="C32" i="28" a="1"/>
  <c r="C32" i="28" s="1"/>
  <c r="G3" i="22" a="1"/>
  <c r="G3" i="22" s="1"/>
  <c r="G4" i="22" a="1"/>
  <c r="G4" i="22" s="1"/>
  <c r="G5" i="22" a="1"/>
  <c r="G5" i="22" s="1"/>
  <c r="F4" i="22" a="1"/>
  <c r="F4" i="22" s="1"/>
  <c r="F5" i="22" a="1"/>
  <c r="F5" i="22" s="1"/>
  <c r="F3" i="22" a="1"/>
  <c r="F3" i="22" s="1"/>
  <c r="D3" i="22" a="1"/>
  <c r="D3" i="22" s="1"/>
  <c r="D4" i="22" a="1"/>
  <c r="D4" i="22" s="1"/>
  <c r="D5" i="22" a="1"/>
  <c r="D5" i="22" s="1"/>
  <c r="C5" i="22" a="1"/>
  <c r="C5" i="22" s="1"/>
  <c r="C3" i="22" a="1"/>
  <c r="C3" i="22" s="1"/>
  <c r="C20" i="23" l="1" a="1"/>
  <c r="C20" i="23" s="1"/>
  <c r="C4" i="22" a="1"/>
  <c r="C4" i="22" s="1"/>
  <c r="C13" i="21" a="1"/>
  <c r="C13" i="2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19">
    <bk>
      <extLst>
        <ext uri="{3e2802c4-a4d2-4d8b-9148-e3be6c30e623}">
          <xlrd:rvb i="2"/>
        </ext>
      </extLst>
    </bk>
    <bk>
      <extLst>
        <ext uri="{3e2802c4-a4d2-4d8b-9148-e3be6c30e623}">
          <xlrd:rvb i="5"/>
        </ext>
      </extLst>
    </bk>
    <bk>
      <extLst>
        <ext uri="{3e2802c4-a4d2-4d8b-9148-e3be6c30e623}">
          <xlrd:rvb i="7"/>
        </ext>
      </extLst>
    </bk>
    <bk>
      <extLst>
        <ext uri="{3e2802c4-a4d2-4d8b-9148-e3be6c30e623}">
          <xlrd:rvb i="10"/>
        </ext>
      </extLst>
    </bk>
    <bk>
      <extLst>
        <ext uri="{3e2802c4-a4d2-4d8b-9148-e3be6c30e623}">
          <xlrd:rvb i="13"/>
        </ext>
      </extLst>
    </bk>
    <bk>
      <extLst>
        <ext uri="{3e2802c4-a4d2-4d8b-9148-e3be6c30e623}">
          <xlrd:rvb i="16"/>
        </ext>
      </extLst>
    </bk>
    <bk>
      <extLst>
        <ext uri="{3e2802c4-a4d2-4d8b-9148-e3be6c30e623}">
          <xlrd:rvb i="19"/>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6"/>
        </ext>
      </extLst>
    </bk>
    <bk>
      <extLst>
        <ext uri="{3e2802c4-a4d2-4d8b-9148-e3be6c30e623}">
          <xlrd:rvb i="179"/>
        </ext>
      </extLst>
    </bk>
    <bk>
      <extLst>
        <ext uri="{3e2802c4-a4d2-4d8b-9148-e3be6c30e623}">
          <xlrd:rvb i="182"/>
        </ext>
      </extLst>
    </bk>
    <bk>
      <extLst>
        <ext uri="{3e2802c4-a4d2-4d8b-9148-e3be6c30e623}">
          <xlrd:rvb i="185"/>
        </ext>
      </extLst>
    </bk>
    <bk>
      <extLst>
        <ext uri="{3e2802c4-a4d2-4d8b-9148-e3be6c30e623}">
          <xlrd:rvb i="188"/>
        </ext>
      </extLst>
    </bk>
    <bk>
      <extLst>
        <ext uri="{3e2802c4-a4d2-4d8b-9148-e3be6c30e623}">
          <xlrd:rvb i="190"/>
        </ext>
      </extLst>
    </bk>
    <bk>
      <extLst>
        <ext uri="{3e2802c4-a4d2-4d8b-9148-e3be6c30e623}">
          <xlrd:rvb i="193"/>
        </ext>
      </extLst>
    </bk>
    <bk>
      <extLst>
        <ext uri="{3e2802c4-a4d2-4d8b-9148-e3be6c30e623}">
          <xlrd:rvb i="196"/>
        </ext>
      </extLst>
    </bk>
    <bk>
      <extLst>
        <ext uri="{3e2802c4-a4d2-4d8b-9148-e3be6c30e623}">
          <xlrd:rvb i="199"/>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2"/>
        </ext>
      </extLst>
    </bk>
    <bk>
      <extLst>
        <ext uri="{3e2802c4-a4d2-4d8b-9148-e3be6c30e623}">
          <xlrd:rvb i="315"/>
        </ext>
      </extLst>
    </bk>
    <bk>
      <extLst>
        <ext uri="{3e2802c4-a4d2-4d8b-9148-e3be6c30e623}">
          <xlrd:rvb i="318"/>
        </ext>
      </extLst>
    </bk>
    <bk>
      <extLst>
        <ext uri="{3e2802c4-a4d2-4d8b-9148-e3be6c30e623}">
          <xlrd:rvb i="321"/>
        </ext>
      </extLst>
    </bk>
    <bk>
      <extLst>
        <ext uri="{3e2802c4-a4d2-4d8b-9148-e3be6c30e623}">
          <xlrd:rvb i="324"/>
        </ext>
      </extLst>
    </bk>
    <bk>
      <extLst>
        <ext uri="{3e2802c4-a4d2-4d8b-9148-e3be6c30e623}">
          <xlrd:rvb i="327"/>
        </ext>
      </extLst>
    </bk>
    <bk>
      <extLst>
        <ext uri="{3e2802c4-a4d2-4d8b-9148-e3be6c30e623}">
          <xlrd:rvb i="330"/>
        </ext>
      </extLst>
    </bk>
    <bk>
      <extLst>
        <ext uri="{3e2802c4-a4d2-4d8b-9148-e3be6c30e623}">
          <xlrd:rvb i="333"/>
        </ext>
      </extLst>
    </bk>
    <bk>
      <extLst>
        <ext uri="{3e2802c4-a4d2-4d8b-9148-e3be6c30e623}">
          <xlrd:rvb i="336"/>
        </ext>
      </extLst>
    </bk>
    <bk>
      <extLst>
        <ext uri="{3e2802c4-a4d2-4d8b-9148-e3be6c30e623}">
          <xlrd:rvb i="339"/>
        </ext>
      </extLst>
    </bk>
    <bk>
      <extLst>
        <ext uri="{3e2802c4-a4d2-4d8b-9148-e3be6c30e623}">
          <xlrd:rvb i="342"/>
        </ext>
      </extLst>
    </bk>
    <bk>
      <extLst>
        <ext uri="{3e2802c4-a4d2-4d8b-9148-e3be6c30e623}">
          <xlrd:rvb i="345"/>
        </ext>
      </extLst>
    </bk>
    <bk>
      <extLst>
        <ext uri="{3e2802c4-a4d2-4d8b-9148-e3be6c30e623}">
          <xlrd:rvb i="348"/>
        </ext>
      </extLst>
    </bk>
    <bk>
      <extLst>
        <ext uri="{3e2802c4-a4d2-4d8b-9148-e3be6c30e623}">
          <xlrd:rvb i="351"/>
        </ext>
      </extLst>
    </bk>
  </futureMetadata>
  <cellMetadata count="1">
    <bk>
      <rc t="1" v="0"/>
    </bk>
  </cellMetadata>
  <valueMetadata count="11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valueMetadata>
</metadata>
</file>

<file path=xl/sharedStrings.xml><?xml version="1.0" encoding="utf-8"?>
<sst xmlns="http://schemas.openxmlformats.org/spreadsheetml/2006/main" count="345" uniqueCount="259">
  <si>
    <t>Company</t>
  </si>
  <si>
    <t>MC</t>
  </si>
  <si>
    <t>Ticker</t>
  </si>
  <si>
    <t>Ovintiv</t>
  </si>
  <si>
    <t>Price</t>
  </si>
  <si>
    <t>UUUU</t>
  </si>
  <si>
    <t>QUBT</t>
  </si>
  <si>
    <t>BTCY</t>
  </si>
  <si>
    <t>GEO</t>
  </si>
  <si>
    <t>UPS</t>
  </si>
  <si>
    <t>Beta</t>
  </si>
  <si>
    <t>% of 52wk high</t>
  </si>
  <si>
    <t>Country of Origin</t>
  </si>
  <si>
    <t>Market Cap</t>
  </si>
  <si>
    <t>PSNYW</t>
  </si>
  <si>
    <t>Mean</t>
  </si>
  <si>
    <t>Median</t>
  </si>
  <si>
    <t>ARKKOW</t>
  </si>
  <si>
    <t>Debt</t>
  </si>
  <si>
    <t>Region</t>
  </si>
  <si>
    <t>Indices</t>
  </si>
  <si>
    <t>Commodities</t>
  </si>
  <si>
    <t>Industries</t>
  </si>
  <si>
    <t>Style</t>
  </si>
  <si>
    <t>Risk</t>
  </si>
  <si>
    <t>US Nom 5/10y</t>
  </si>
  <si>
    <t>US Real 5/10y</t>
  </si>
  <si>
    <t>US 1-30 y treas</t>
  </si>
  <si>
    <t>US &lt;1y Treas</t>
  </si>
  <si>
    <t>US 1-3 year Treas</t>
  </si>
  <si>
    <t>US 7-10y Treas</t>
  </si>
  <si>
    <t>US 20+y Treas</t>
  </si>
  <si>
    <t>US TIPS</t>
  </si>
  <si>
    <t>US Bond Market</t>
  </si>
  <si>
    <t>Corp ST Bond</t>
  </si>
  <si>
    <t>Corp MT Bond</t>
  </si>
  <si>
    <t>Corp LT Bond</t>
  </si>
  <si>
    <t>US Agency MBS</t>
  </si>
  <si>
    <t>US Corp Bond IG</t>
  </si>
  <si>
    <t>US Corp Bond Junk</t>
  </si>
  <si>
    <t>Corp Bond Intnl</t>
  </si>
  <si>
    <t>EM local</t>
  </si>
  <si>
    <t>EUR/USD</t>
  </si>
  <si>
    <t>GBP/USD</t>
  </si>
  <si>
    <t>JPY/USD</t>
  </si>
  <si>
    <t>Change</t>
  </si>
  <si>
    <t>Vang US stock Mrkt</t>
  </si>
  <si>
    <t>All-World ex US</t>
  </si>
  <si>
    <t>EAFE</t>
  </si>
  <si>
    <t>International</t>
  </si>
  <si>
    <t>International Small Cap</t>
  </si>
  <si>
    <t>Developed Mrkts</t>
  </si>
  <si>
    <t>Emerging Mrkts 1</t>
  </si>
  <si>
    <t>Emerging Mrkts 2</t>
  </si>
  <si>
    <t>Emerging Small Cap 1</t>
  </si>
  <si>
    <t>Emerging Small Cap 2</t>
  </si>
  <si>
    <t>Europe</t>
  </si>
  <si>
    <t>Asia</t>
  </si>
  <si>
    <t>Pacific ex Japan</t>
  </si>
  <si>
    <t>Bric</t>
  </si>
  <si>
    <t>Latin 40</t>
  </si>
  <si>
    <t>Japan</t>
  </si>
  <si>
    <t>China</t>
  </si>
  <si>
    <t>Brazil</t>
  </si>
  <si>
    <t>South Korea</t>
  </si>
  <si>
    <t>Taiwan</t>
  </si>
  <si>
    <t>India</t>
  </si>
  <si>
    <t>UK</t>
  </si>
  <si>
    <t>Canada</t>
  </si>
  <si>
    <t>Germany</t>
  </si>
  <si>
    <t>Switzerland</t>
  </si>
  <si>
    <t>Hong Kong</t>
  </si>
  <si>
    <t>S. Africa</t>
  </si>
  <si>
    <t>S&amp;P 500</t>
  </si>
  <si>
    <t>Wilshire 5000</t>
  </si>
  <si>
    <t>NYSE composite</t>
  </si>
  <si>
    <t>Euronext 100</t>
  </si>
  <si>
    <t>London FTSE 100</t>
  </si>
  <si>
    <t>France CAC 40</t>
  </si>
  <si>
    <t>Japan Nikkei 225</t>
  </si>
  <si>
    <t>Hong Kong Hang Seng</t>
  </si>
  <si>
    <t>India CNX Nifty</t>
  </si>
  <si>
    <t>Australia ASX 200</t>
  </si>
  <si>
    <t>Canada TSX</t>
  </si>
  <si>
    <t>Energy</t>
  </si>
  <si>
    <t>Materials</t>
  </si>
  <si>
    <t>Industrials</t>
  </si>
  <si>
    <t>Consumer Discretionary</t>
  </si>
  <si>
    <t>Information Technology</t>
  </si>
  <si>
    <t>Health Care</t>
  </si>
  <si>
    <t>Financials</t>
  </si>
  <si>
    <t>Communication Services</t>
  </si>
  <si>
    <t>Consumer Staples</t>
  </si>
  <si>
    <t>Real Estate</t>
  </si>
  <si>
    <t>Silver</t>
  </si>
  <si>
    <t>Copper</t>
  </si>
  <si>
    <t>Palladium</t>
  </si>
  <si>
    <t>Platinum</t>
  </si>
  <si>
    <t>Zinc</t>
  </si>
  <si>
    <t>Aluminum</t>
  </si>
  <si>
    <t>Wheat US</t>
  </si>
  <si>
    <t>Corn US</t>
  </si>
  <si>
    <t>Soybeans US</t>
  </si>
  <si>
    <t>Sugar US</t>
  </si>
  <si>
    <t>Coffee US</t>
  </si>
  <si>
    <t>Cotton US</t>
  </si>
  <si>
    <t>Cocoa US</t>
  </si>
  <si>
    <t>Live Cattle</t>
  </si>
  <si>
    <t>Lumber</t>
  </si>
  <si>
    <t>Natural Resources NA</t>
  </si>
  <si>
    <t>O&amp;G E&amp;P</t>
  </si>
  <si>
    <t>O&amp;G E&amp;S</t>
  </si>
  <si>
    <t>Oil Services</t>
  </si>
  <si>
    <t>Energy MLP</t>
  </si>
  <si>
    <t>Natural Gas</t>
  </si>
  <si>
    <t>Coal</t>
  </si>
  <si>
    <t>Uranium</t>
  </si>
  <si>
    <t>Solar</t>
  </si>
  <si>
    <t>Basic Materials</t>
  </si>
  <si>
    <t>Metals &amp; Mining</t>
  </si>
  <si>
    <t>Gold Miners</t>
  </si>
  <si>
    <t>Gold Miners Jrs</t>
  </si>
  <si>
    <t>Silver Miners</t>
  </si>
  <si>
    <t>Steel</t>
  </si>
  <si>
    <t>Rare Earths</t>
  </si>
  <si>
    <t>Lithium</t>
  </si>
  <si>
    <t>Timber &amp; Forestry</t>
  </si>
  <si>
    <t>Agribusiness</t>
  </si>
  <si>
    <t>Water</t>
  </si>
  <si>
    <t>Gaming</t>
  </si>
  <si>
    <t>Aero &amp; Defense</t>
  </si>
  <si>
    <t>DJ Transports</t>
  </si>
  <si>
    <t>Shipping / Maersk</t>
  </si>
  <si>
    <t>Enviro Srvcs</t>
  </si>
  <si>
    <t>US Technology</t>
  </si>
  <si>
    <t>Computer Software</t>
  </si>
  <si>
    <t>Internet</t>
  </si>
  <si>
    <t>Cloud Computing</t>
  </si>
  <si>
    <t>Innovation</t>
  </si>
  <si>
    <t>China Internet</t>
  </si>
  <si>
    <t>Semis</t>
  </si>
  <si>
    <t>Robotics</t>
  </si>
  <si>
    <t>Cyber Security</t>
  </si>
  <si>
    <t>Biotech NASDAQ</t>
  </si>
  <si>
    <t>Biotech General</t>
  </si>
  <si>
    <t>Pharma</t>
  </si>
  <si>
    <t>Medical Devices</t>
  </si>
  <si>
    <t>Insurance</t>
  </si>
  <si>
    <t>Banks</t>
  </si>
  <si>
    <t>Regional Banking</t>
  </si>
  <si>
    <t>Real Estate US</t>
  </si>
  <si>
    <t>Real Estate US Residential</t>
  </si>
  <si>
    <t>RE International</t>
  </si>
  <si>
    <t>RE Ex-US</t>
  </si>
  <si>
    <t>REIT US</t>
  </si>
  <si>
    <t>REIT Global</t>
  </si>
  <si>
    <t>s&amp;P 500 Eq Wt</t>
  </si>
  <si>
    <t>S&amp;P 400</t>
  </si>
  <si>
    <t>S&amp;P 600</t>
  </si>
  <si>
    <t>Cambria Tail</t>
  </si>
  <si>
    <t>s&amp;P Dividend</t>
  </si>
  <si>
    <t>MSCI US Momentum</t>
  </si>
  <si>
    <t>Cambria Momentum</t>
  </si>
  <si>
    <t>S&amp;P 500 Value</t>
  </si>
  <si>
    <t>S&amp;P 400 Value</t>
  </si>
  <si>
    <t>S&amp;P 600 Value</t>
  </si>
  <si>
    <t>Russell 1000 Value</t>
  </si>
  <si>
    <t>Russell Midcap Value</t>
  </si>
  <si>
    <t>Russell 2000 Value</t>
  </si>
  <si>
    <t>Towle</t>
  </si>
  <si>
    <t>Hussman Str Growth</t>
  </si>
  <si>
    <t>Global Value</t>
  </si>
  <si>
    <t>S&amp;P 500 Growth</t>
  </si>
  <si>
    <t>S&amp;P 400 Growth</t>
  </si>
  <si>
    <t>S&amp;P 600 Growth</t>
  </si>
  <si>
    <t>Russell 1000 Growth</t>
  </si>
  <si>
    <t>Russell Midcap Growth</t>
  </si>
  <si>
    <t>Russell 2000 Growth</t>
  </si>
  <si>
    <t>VIX</t>
  </si>
  <si>
    <t>NYSE New Highs/Lows</t>
  </si>
  <si>
    <t>NYSE AD Line</t>
  </si>
  <si>
    <t>NASDAQ AD Line</t>
  </si>
  <si>
    <t>NYSE MClellan Oscilator</t>
  </si>
  <si>
    <t>NASDAQ McClellan Oscillator</t>
  </si>
  <si>
    <t>Put-Call</t>
  </si>
  <si>
    <t>US 1-3 year Treasuries</t>
  </si>
  <si>
    <t>US 20+y Treasuries</t>
  </si>
  <si>
    <t>US Corp Bonds Junk</t>
  </si>
  <si>
    <t>Natural Resources No</t>
  </si>
  <si>
    <t>Gold</t>
  </si>
  <si>
    <t>Oil WTI</t>
  </si>
  <si>
    <t>Transocean</t>
  </si>
  <si>
    <t>Baytex</t>
  </si>
  <si>
    <t>Teck</t>
  </si>
  <si>
    <t>Alcoa</t>
  </si>
  <si>
    <t>Freeport-McMoRan</t>
  </si>
  <si>
    <t>Sibanye Stillwater</t>
  </si>
  <si>
    <t>Caterpillar</t>
  </si>
  <si>
    <t>Homebuilders</t>
  </si>
  <si>
    <t>Lennar</t>
  </si>
  <si>
    <t>Toll Brothers</t>
  </si>
  <si>
    <t>KB Home</t>
  </si>
  <si>
    <t>M/I Homes</t>
  </si>
  <si>
    <t>Fastenal</t>
  </si>
  <si>
    <t>Cummins</t>
  </si>
  <si>
    <t>Goodyear</t>
  </si>
  <si>
    <t>Ryder</t>
  </si>
  <si>
    <t>Robert Half</t>
  </si>
  <si>
    <t>Manpower</t>
  </si>
  <si>
    <t>QQQ</t>
  </si>
  <si>
    <t>Tesla</t>
  </si>
  <si>
    <t>Netflix</t>
  </si>
  <si>
    <t>NVIDIA</t>
  </si>
  <si>
    <t>AMD</t>
  </si>
  <si>
    <t>Boitech</t>
  </si>
  <si>
    <t>Bitcoin</t>
  </si>
  <si>
    <t>Bitcoin Trust</t>
  </si>
  <si>
    <t>Blockchain</t>
  </si>
  <si>
    <t>Marjuna</t>
  </si>
  <si>
    <t>Canopy</t>
  </si>
  <si>
    <t>Space</t>
  </si>
  <si>
    <t>Virgin Gal</t>
  </si>
  <si>
    <t>Tail Risk</t>
  </si>
  <si>
    <t>Hussman</t>
  </si>
  <si>
    <t>Momentum</t>
  </si>
  <si>
    <t>Crypto</t>
  </si>
  <si>
    <t>DASH</t>
  </si>
  <si>
    <t>Industry</t>
  </si>
  <si>
    <t>Portfolio</t>
  </si>
  <si>
    <t>Buy</t>
  </si>
  <si>
    <t>Sell</t>
  </si>
  <si>
    <t>Pulse</t>
  </si>
  <si>
    <t>Trend</t>
  </si>
  <si>
    <t>Ind Filter</t>
  </si>
  <si>
    <t>Hidden</t>
  </si>
  <si>
    <t>Change(%)</t>
  </si>
  <si>
    <t>% of 52wk</t>
  </si>
  <si>
    <t>Ethereum</t>
  </si>
  <si>
    <t>Consumer Services</t>
  </si>
  <si>
    <t>Utilities</t>
  </si>
  <si>
    <t>Dow Jones</t>
  </si>
  <si>
    <t>Nadaq</t>
  </si>
  <si>
    <t>Russell 2000</t>
  </si>
  <si>
    <t>P/E</t>
  </si>
  <si>
    <t>Name</t>
  </si>
  <si>
    <t>Layer</t>
  </si>
  <si>
    <t>Type</t>
  </si>
  <si>
    <t>Originator</t>
  </si>
  <si>
    <t>Founded</t>
  </si>
  <si>
    <t>BTC</t>
  </si>
  <si>
    <t>ETH</t>
  </si>
  <si>
    <t>USDT</t>
  </si>
  <si>
    <t>BNB</t>
  </si>
  <si>
    <t>USDC</t>
  </si>
  <si>
    <t>XRP</t>
  </si>
  <si>
    <t>Tether</t>
  </si>
  <si>
    <t>Value</t>
  </si>
  <si>
    <t>Nakamoto</t>
  </si>
  <si>
    <t>Layer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</si>
</sst>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409]* #,##0_);_([$$-409]* \(#,##0\);_([$$-409]* &quot;-&quot;_);_(@_)"/>
    <numFmt numFmtId="165" formatCode="_([$$-409]* #,##0.00_);_([$$-409]* \(#,##0.00\);_([$$-409]* &quot;-&quot;??_);_(@_)"/>
    <numFmt numFmtId="166" formatCode="_(* #,##0.00_);_(* \(#,##0.00\);_(* &quot;-&quot;??_);_(@_)"/>
    <numFmt numFmtId="167" formatCode="_([$£-809]* #,##0_);_([$£-809]* \(#,##0\);_([$£-809]* &quot;-&quot;_);_(@_)"/>
    <numFmt numFmtId="168" formatCode="_([$€-2]\ * #,##0_);_([$€-2]\ * \(#,##0\);_([$€-2]\ * &quot;-&quot;_);_(@_)"/>
    <numFmt numFmtId="169" formatCode="_([$€-2]\ * #,##0.00_);_([$€-2]\ * \(#,##0.00\);_([$€-2]\ * &quot;-&quot;??_);_(@_)"/>
  </numFmts>
  <fonts count="4" x14ac:knownFonts="1">
    <font>
      <sz val="12"/>
      <color theme="1"/>
      <name val="Calibri"/>
      <family val="2"/>
      <scheme val="minor"/>
    </font>
    <font>
      <b/>
      <sz val="12"/>
      <color theme="1"/>
      <name val="Calibri"/>
      <family val="2"/>
      <scheme val="minor"/>
    </font>
    <font>
      <u/>
      <sz val="12"/>
      <color theme="10"/>
      <name val="Calibri"/>
      <family val="2"/>
      <scheme val="minor"/>
    </font>
    <font>
      <sz val="12"/>
      <color theme="1"/>
      <name val="Calibri"/>
      <family val="2"/>
      <scheme val="minor"/>
    </font>
  </fonts>
  <fills count="11">
    <fill>
      <patternFill patternType="none"/>
    </fill>
    <fill>
      <patternFill patternType="gray125"/>
    </fill>
    <fill>
      <patternFill patternType="solid">
        <fgColor theme="7" tint="0.39997558519241921"/>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F6C1DA"/>
        <bgColor indexed="64"/>
      </patternFill>
    </fill>
    <fill>
      <patternFill patternType="solid">
        <fgColor theme="8" tint="0.79998168889431442"/>
        <bgColor indexed="64"/>
      </patternFill>
    </fill>
    <fill>
      <patternFill patternType="solid">
        <fgColor rgb="FFF0E8FF"/>
        <bgColor indexed="64"/>
      </patternFill>
    </fill>
    <fill>
      <patternFill patternType="solid">
        <fgColor rgb="FFFFDEDE"/>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9" fontId="3" fillId="0" borderId="0" applyFont="0" applyFill="0" applyBorder="0" applyAlignment="0" applyProtection="0"/>
  </cellStyleXfs>
  <cellXfs count="59">
    <xf numFmtId="0" fontId="0" fillId="0" borderId="0" xfId="0"/>
    <xf numFmtId="0" fontId="1" fillId="0" borderId="0" xfId="0" applyFont="1"/>
    <xf numFmtId="164" fontId="0" fillId="0" borderId="0" xfId="0" applyNumberFormat="1"/>
    <xf numFmtId="0" fontId="2" fillId="0" borderId="0" xfId="1"/>
    <xf numFmtId="4" fontId="0" fillId="0" borderId="0" xfId="0" applyNumberFormat="1"/>
    <xf numFmtId="165" fontId="0" fillId="0" borderId="0" xfId="0" applyNumberFormat="1"/>
    <xf numFmtId="10" fontId="0" fillId="0" borderId="0" xfId="0" applyNumberFormat="1"/>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4" fontId="0" fillId="0" borderId="0" xfId="0" applyNumberFormat="1" applyAlignment="1">
      <alignment horizontal="right" vertical="center" wrapText="1"/>
    </xf>
    <xf numFmtId="9" fontId="0" fillId="0" borderId="0" xfId="2" applyFont="1" applyAlignment="1">
      <alignment horizontal="right" vertical="center" wrapText="1"/>
    </xf>
    <xf numFmtId="9" fontId="0" fillId="0" borderId="0" xfId="2" applyFont="1" applyAlignment="1">
      <alignment horizontal="right" vertical="center"/>
    </xf>
    <xf numFmtId="165" fontId="0" fillId="0" borderId="0" xfId="0" applyNumberFormat="1" applyAlignment="1">
      <alignment horizontal="right" vertical="center"/>
    </xf>
    <xf numFmtId="3" fontId="0" fillId="0" borderId="0" xfId="0" applyNumberFormat="1" applyAlignment="1">
      <alignment horizontal="right" vertical="center" wrapText="1"/>
    </xf>
    <xf numFmtId="0" fontId="1" fillId="0" borderId="0" xfId="0" applyFont="1" applyAlignment="1">
      <alignment horizontal="center" vertical="center"/>
    </xf>
    <xf numFmtId="0" fontId="2" fillId="0" borderId="0" xfId="1" applyAlignment="1">
      <alignment horizontal="left" vertical="center"/>
    </xf>
    <xf numFmtId="3" fontId="0" fillId="0" borderId="0" xfId="0" applyNumberFormat="1"/>
    <xf numFmtId="0" fontId="1" fillId="0" borderId="0" xfId="0" applyFont="1" applyAlignment="1">
      <alignment horizontal="center" vertical="center" wrapText="1"/>
    </xf>
    <xf numFmtId="0" fontId="0" fillId="2" borderId="0" xfId="0" applyFill="1"/>
    <xf numFmtId="167" fontId="0" fillId="0" borderId="0" xfId="0" applyNumberFormat="1"/>
    <xf numFmtId="168" fontId="0" fillId="0" borderId="0" xfId="0" applyNumberFormat="1"/>
    <xf numFmtId="0" fontId="0" fillId="3" borderId="0" xfId="0" applyFill="1"/>
    <xf numFmtId="0" fontId="1" fillId="3" borderId="0" xfId="0" applyFont="1" applyFill="1"/>
    <xf numFmtId="165" fontId="0" fillId="3" borderId="0" xfId="0" applyNumberFormat="1" applyFill="1"/>
    <xf numFmtId="10" fontId="0" fillId="3" borderId="0" xfId="0" applyNumberFormat="1" applyFill="1"/>
    <xf numFmtId="0" fontId="0" fillId="4" borderId="0" xfId="0" applyFill="1"/>
    <xf numFmtId="0" fontId="1" fillId="4" borderId="0" xfId="0" applyFont="1" applyFill="1"/>
    <xf numFmtId="165" fontId="0" fillId="4" borderId="0" xfId="0" applyNumberFormat="1" applyFill="1"/>
    <xf numFmtId="10" fontId="0" fillId="4" borderId="0" xfId="0" applyNumberFormat="1" applyFill="1"/>
    <xf numFmtId="0" fontId="0" fillId="5" borderId="0" xfId="0" applyFill="1"/>
    <xf numFmtId="0" fontId="1" fillId="5" borderId="0" xfId="0" applyFont="1" applyFill="1"/>
    <xf numFmtId="165" fontId="0" fillId="5" borderId="0" xfId="0" applyNumberFormat="1" applyFill="1"/>
    <xf numFmtId="10" fontId="0" fillId="5" borderId="0" xfId="0" applyNumberFormat="1" applyFill="1"/>
    <xf numFmtId="0" fontId="0" fillId="6" borderId="0" xfId="0" applyFill="1"/>
    <xf numFmtId="0" fontId="1" fillId="6" borderId="0" xfId="0" applyFont="1" applyFill="1"/>
    <xf numFmtId="165" fontId="0" fillId="6" borderId="0" xfId="0" applyNumberFormat="1" applyFill="1"/>
    <xf numFmtId="10" fontId="0" fillId="6" borderId="0" xfId="0" applyNumberFormat="1" applyFill="1"/>
    <xf numFmtId="169" fontId="0" fillId="6" borderId="0" xfId="0" applyNumberFormat="1" applyFill="1"/>
    <xf numFmtId="0" fontId="0" fillId="7" borderId="0" xfId="0" applyFill="1"/>
    <xf numFmtId="0" fontId="1" fillId="7" borderId="0" xfId="0" applyFont="1" applyFill="1"/>
    <xf numFmtId="165" fontId="0" fillId="7" borderId="0" xfId="0" applyNumberFormat="1" applyFill="1"/>
    <xf numFmtId="10" fontId="0" fillId="7" borderId="0" xfId="0" applyNumberFormat="1" applyFill="1"/>
    <xf numFmtId="0" fontId="0" fillId="8" borderId="0" xfId="0" applyFill="1"/>
    <xf numFmtId="0" fontId="1" fillId="8" borderId="0" xfId="0" applyFont="1" applyFill="1"/>
    <xf numFmtId="165" fontId="0" fillId="8" borderId="0" xfId="0" applyNumberFormat="1" applyFill="1"/>
    <xf numFmtId="10" fontId="0" fillId="8" borderId="0" xfId="0" applyNumberFormat="1" applyFill="1"/>
    <xf numFmtId="0" fontId="2" fillId="8" borderId="0" xfId="1" applyFill="1"/>
    <xf numFmtId="0" fontId="0" fillId="9" borderId="0" xfId="0" applyFill="1"/>
    <xf numFmtId="0" fontId="1" fillId="9" borderId="0" xfId="0" applyFont="1" applyFill="1"/>
    <xf numFmtId="0" fontId="0" fillId="10" borderId="0" xfId="0" applyFill="1"/>
    <xf numFmtId="0" fontId="1" fillId="10" borderId="0" xfId="0" applyFont="1" applyFill="1"/>
    <xf numFmtId="165" fontId="0" fillId="10" borderId="0" xfId="0" applyNumberFormat="1" applyFill="1"/>
    <xf numFmtId="10" fontId="0" fillId="10" borderId="0" xfId="0" applyNumberFormat="1" applyFill="1"/>
    <xf numFmtId="165" fontId="0" fillId="9" borderId="0" xfId="0" applyNumberFormat="1" applyFill="1"/>
    <xf numFmtId="166" fontId="0" fillId="9" borderId="0" xfId="0" applyNumberFormat="1" applyFill="1"/>
    <xf numFmtId="10" fontId="0" fillId="9" borderId="0" xfId="0" applyNumberFormat="1" applyFill="1"/>
    <xf numFmtId="9" fontId="0" fillId="0" borderId="0" xfId="2" applyFont="1"/>
    <xf numFmtId="2" fontId="0" fillId="0" borderId="0" xfId="0" applyNumberFormat="1"/>
  </cellXfs>
  <cellStyles count="3">
    <cellStyle name="Hyperlink" xfId="1" builtinId="8"/>
    <cellStyle name="Normal" xfId="0" builtinId="0"/>
    <cellStyle name="Per cent" xfId="2" builtinId="5"/>
  </cellStyles>
  <dxfs count="0"/>
  <tableStyles count="0" defaultTableStyle="TableStyleMedium2" defaultPivotStyle="PivotStyleLight16"/>
  <colors>
    <mruColors>
      <color rgb="FFFFDEDE"/>
      <color rgb="FFF0E8FF"/>
      <color rgb="FFF6C1DA"/>
      <color rgb="FFFF69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microsoft.com/office/2017/06/relationships/richStyles" Target="richData/rich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tyles" Target="style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theme" Target="theme/theme1.xml"/><Relationship Id="rId23" Type="http://schemas.microsoft.com/office/2017/06/relationships/rdSupportingPropertyBag" Target="richData/rdsupportingpropertybag.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52">
  <rv s="0">
    <v>https://www.bing.com/financeapi/forcetrigger?t=a25lrw&amp;q=ARCX%3aVTI&amp;form=skydnc</v>
    <v>Learn more on Bing</v>
  </rv>
  <rv s="1">
    <v>0</v>
    <v>Vanguard TSM Idx;ETF (ARCX:VTI)</v>
    <v>2</v>
    <v>3</v>
    <v>Finance</v>
    <v>4</v>
    <v>en-GB</v>
    <v>a25lrw</v>
    <v>268435456</v>
    <v>1</v>
    <v>Powered by Refinitiv</v>
    <v>233.36</v>
    <v>174.84</v>
    <v>1.0009999999999999</v>
    <v>-0.75</v>
    <v>-3.8809999999999999E-3</v>
    <v>0.13</v>
    <v>6.7549999999999999E-4</v>
    <v>USD</v>
    <v>NYSE Arca</v>
    <v>ARCX</v>
    <v>2.9999999999999997E-4</v>
    <v>195.16</v>
    <v>ETF</v>
    <v>44998.885809027342</v>
    <v>0</v>
    <v>190.18</v>
    <v>275618115349</v>
    <v>Vanguard TSM Idx;ETF</v>
    <v>190.9</v>
    <v>193.26</v>
    <v>192.51</v>
    <v>192.59</v>
    <v>VTI</v>
    <v>Vanguard TSM Idx;ETF (ARCX:VTI)</v>
    <v>6252613</v>
    <v>3028864</v>
  </rv>
  <rv s="2">
    <v>1</v>
  </rv>
  <rv s="0">
    <v>https://www.bing.com/financeapi/forcetrigger?t=a33k6h&amp;q=S%26P+500+INDEX&amp;form=skydnc</v>
    <v>Learn more on Bing</v>
  </rv>
  <rv s="3">
    <v>5</v>
    <v>S&amp;P 500 INDEX</v>
    <v>2</v>
    <v>6</v>
    <v>Finance</v>
    <v>7</v>
    <v>en-GB</v>
    <v>a33k6h</v>
    <v>268435456</v>
    <v>1</v>
    <v>Powered by Refinitiv</v>
    <v>4637.3</v>
    <v>3491.58</v>
    <v>-5.83</v>
    <v>-1.5100000000000001E-3</v>
    <v>US</v>
    <v>3905.05</v>
    <v>Index</v>
    <v>3</v>
    <v>3808.86</v>
    <v>S&amp;P 500 INDEX</v>
    <v>3835.12</v>
    <v>3861.59</v>
    <v>3855.76</v>
    <v>INX</v>
    <v>S&amp;P 500 INDEX</v>
  </rv>
  <rv s="2">
    <v>4</v>
  </rv>
  <rv s="4">
    <v>8</v>
    <v>BTC/USD</v>
    <v>9</v>
    <v>10</v>
    <v>Finance</v>
    <v>11</v>
    <v>en-GB</v>
    <v>bo8l6h</v>
    <v>268435456</v>
    <v>1</v>
    <v>Powered by Refinitiv</v>
    <v>48226.46</v>
    <v>15479</v>
    <v>67</v>
    <v>2.7650000000000001E-3</v>
    <v>USD</v>
    <v>BTC</v>
    <v>24328</v>
    <v>Currency Pair</v>
    <v>44998.89</v>
    <v>24228.75</v>
    <v>Bitcoin/US Dollar FX Spot Rate</v>
    <v>24234</v>
    <v>24233</v>
    <v>24300</v>
    <v>BTCUSD</v>
    <v>BTC/USD</v>
  </rv>
  <rv s="2">
    <v>6</v>
  </rv>
  <rv s="0">
    <v>https://www.bing.com/financeapi/forcetrigger?t=a1vytc&amp;q=ARCX%3aIYC&amp;form=skydnc</v>
    <v>Learn more on Bing</v>
  </rv>
  <rv s="1">
    <v>0</v>
    <v>iShares:US Cnsmr Disc (ARCX:IYC)</v>
    <v>2</v>
    <v>3</v>
    <v>Finance</v>
    <v>12</v>
    <v>en-GB</v>
    <v>a1vytc</v>
    <v>268435456</v>
    <v>1</v>
    <v>Powered by Refinitiv</v>
    <v>77.64</v>
    <v>55.085000000000001</v>
    <v>0.88160000000000005</v>
    <v>-0.08</v>
    <v>-1.328E-3</v>
    <v>0</v>
    <v>0</v>
    <v>USD</v>
    <v>NYSE Arca</v>
    <v>ARCX</v>
    <v>3.9000000000000003E-3</v>
    <v>60.77</v>
    <v>ETF</v>
    <v>44998.84027780078</v>
    <v>8</v>
    <v>59.2</v>
    <v>711858352.5</v>
    <v>iShares:US Cnsmr Disc</v>
    <v>59.45</v>
    <v>60.25</v>
    <v>60.17</v>
    <v>60.17</v>
    <v>IYC</v>
    <v>iShares:US Cnsmr Disc (ARCX:IYC)</v>
    <v>47823</v>
    <v>65791</v>
  </rv>
  <rv s="2">
    <v>9</v>
  </rv>
  <rv s="0">
    <v>https://www.bing.com/financeapi/forcetrigger?t=a229vh&amp;q=ARCX%3aRSP&amp;form=skydnc</v>
    <v>Learn more on Bing</v>
  </rv>
  <rv s="1">
    <v>0</v>
    <v>Invesco S&amp;P500 EWght (ARCX:RSP)</v>
    <v>2</v>
    <v>3</v>
    <v>Finance</v>
    <v>12</v>
    <v>en-GB</v>
    <v>a229vh</v>
    <v>268435456</v>
    <v>1</v>
    <v>Powered by Refinitiv</v>
    <v>161.23500000000001</v>
    <v>124.91500000000001</v>
    <v>1.0762</v>
    <v>-1.72</v>
    <v>-1.2244999999999999E-2</v>
    <v>0</v>
    <v>0</v>
    <v>USD</v>
    <v>NYSE Arca</v>
    <v>ARCX</v>
    <v>2E-3</v>
    <v>140.69999999999999</v>
    <v>ETF</v>
    <v>44998.84731717578</v>
    <v>11</v>
    <v>137.02000000000001</v>
    <v>35792800538.129997</v>
    <v>Invesco S&amp;P500 EWght</v>
    <v>138.01</v>
    <v>140.47</v>
    <v>138.75</v>
    <v>138.75</v>
    <v>RSP</v>
    <v>Invesco S&amp;P500 EWght (ARCX:RSP)</v>
    <v>8103361</v>
    <v>3031455</v>
  </rv>
  <rv s="2">
    <v>12</v>
  </rv>
  <rv s="0">
    <v>https://www.bing.com/financeapi/forcetrigger?t=a33pk2&amp;q=CBOE+MKT+VOLATILITY+IDX&amp;form=skydnc</v>
    <v>Learn more on Bing</v>
  </rv>
  <rv s="3">
    <v>5</v>
    <v>CBOE MKT VOLATILITY IDX</v>
    <v>2</v>
    <v>6</v>
    <v>Finance</v>
    <v>7</v>
    <v>en-GB</v>
    <v>a33pk2</v>
    <v>268435456</v>
    <v>1</v>
    <v>Powered by Refinitiv</v>
    <v>36.64</v>
    <v>17.059999999999999</v>
    <v>1.72</v>
    <v>6.9355E-2</v>
    <v>US</v>
    <v>30.81</v>
    <v>Index</v>
    <v>14</v>
    <v>23.85</v>
    <v>CBOE MKT VOLATILITY IDX</v>
    <v>24.05</v>
    <v>24.8</v>
    <v>26.52</v>
    <v>VIX</v>
    <v>CBOE MKT VOLATILITY IDX</v>
  </rv>
  <rv s="2">
    <v>15</v>
  </rv>
  <rv s="0">
    <v>https://www.bing.com/financeapi/forcetrigger?t=a6qja2&amp;q=DOW+JONES+INDU+AVERAGE+NDX&amp;form=skydnc</v>
    <v>Learn more on Bing</v>
  </rv>
  <rv s="3">
    <v>5</v>
    <v>DOW JONES INDU AVERAGE NDX</v>
    <v>2</v>
    <v>6</v>
    <v>Finance</v>
    <v>7</v>
    <v>en-GB</v>
    <v>a6qja2</v>
    <v>268435456</v>
    <v>1</v>
    <v>Powered by Refinitiv</v>
    <v>35492.22</v>
    <v>28660.94</v>
    <v>-90.5</v>
    <v>-2.836E-3</v>
    <v>US</v>
    <v>32240.35</v>
    <v>Index</v>
    <v>17</v>
    <v>31624.87</v>
    <v>DOW JONES INDU AVERAGE NDX</v>
    <v>31819.93</v>
    <v>31909.64</v>
    <v>31819.14</v>
    <v>DJI</v>
    <v>DOW JONES INDU AVERAGE NDX</v>
  </rv>
  <rv s="2">
    <v>18</v>
  </rv>
  <rv s="4">
    <v>8</v>
    <v>ETH/USD</v>
    <v>9</v>
    <v>10</v>
    <v>Finance</v>
    <v>11</v>
    <v>en-GB</v>
    <v>brjcfr</v>
    <v>268435456</v>
    <v>1</v>
    <v>Powered by Refinitiv</v>
    <v>3581.2</v>
    <v>897.37</v>
    <v>5.0999999999999996</v>
    <v>3.0499999999999998E-3</v>
    <v>USD</v>
    <v>ETH</v>
    <v>1681.1</v>
    <v>Currency Pair</v>
    <v>44998.889965277776</v>
    <v>1672.3</v>
    <v>Ethereum/US Dollar FX Spot Rate</v>
    <v>1672.2</v>
    <v>1672.2</v>
    <v>1677.3</v>
    <v>ETHUSD</v>
    <v>ETH/USD</v>
  </rv>
  <rv s="2">
    <v>20</v>
  </rv>
  <rv s="0">
    <v>https://www.bing.com/financeapi/forcetrigger?t=bng4gh&amp;q=XNAS%3aESPO&amp;form=skydnc</v>
    <v>Learn more on Bing</v>
  </rv>
  <rv s="1">
    <v>0</v>
    <v>VanEck:VG and eSports (XNAS:ESPO)</v>
    <v>2</v>
    <v>3</v>
    <v>Finance</v>
    <v>12</v>
    <v>en-GB</v>
    <v>bng4gh</v>
    <v>268435456</v>
    <v>1</v>
    <v>Powered by Refinitiv</v>
    <v>61.112099999999998</v>
    <v>37.93</v>
    <v>0.82520000000000004</v>
    <v>0.22</v>
    <v>4.6709999999999998E-3</v>
    <v>-0.12</v>
    <v>-2.5360000000000001E-3</v>
    <v>USD</v>
    <v>Nasdaq Stock Market</v>
    <v>XNAS</v>
    <v>5.5000000000000005E-3</v>
    <v>47.79</v>
    <v>ETF</v>
    <v>44998.858523193747</v>
    <v>22</v>
    <v>46.464599999999997</v>
    <v>260640412.78999999</v>
    <v>VanEck:VG and eSports</v>
    <v>46.81</v>
    <v>47.1</v>
    <v>47.32</v>
    <v>47.2</v>
    <v>ESPO</v>
    <v>VanEck:VG and eSports (XNAS:ESPO)</v>
    <v>26721</v>
    <v>31651</v>
  </rv>
  <rv s="2">
    <v>23</v>
  </rv>
  <rv s="0">
    <v>https://www.bing.com/financeapi/forcetrigger?t=a23evh&amp;q=ARCX%3aSPMD&amp;form=skydnc</v>
    <v>Learn more on Bing</v>
  </rv>
  <rv s="1">
    <v>0</v>
    <v>SPDR Ptf S&amp;P 400 Mid Cap (ARCX:SPMD)</v>
    <v>2</v>
    <v>3</v>
    <v>Finance</v>
    <v>12</v>
    <v>en-GB</v>
    <v>a23evh</v>
    <v>268435456</v>
    <v>1</v>
    <v>Powered by Refinitiv</v>
    <v>48.67</v>
    <v>38.21</v>
    <v>0.99790000000000001</v>
    <v>-0.81</v>
    <v>-1.8828000000000001E-2</v>
    <v>0.03</v>
    <v>7.1069999999999998E-4</v>
    <v>USD</v>
    <v>NYSE Arca</v>
    <v>ARCX</v>
    <v>5.0000000000000001E-4</v>
    <v>42.91</v>
    <v>ETF</v>
    <v>44998.84027780078</v>
    <v>25</v>
    <v>41.759900000000002</v>
    <v>6183278856.1000004</v>
    <v>SPDR Ptf S&amp;P 400 Mid Cap</v>
    <v>42.24</v>
    <v>43.02</v>
    <v>42.21</v>
    <v>42.24</v>
    <v>SPMD</v>
    <v>SPDR Ptf S&amp;P 400 Mid Cap (ARCX:SPMD)</v>
    <v>1966386</v>
    <v>585548</v>
  </rv>
  <rv s="2">
    <v>26</v>
  </rv>
  <rv s="0">
    <v>https://www.bing.com/financeapi/forcetrigger?t=a25acw&amp;q=ARCX%3aVEU&amp;form=skydnc</v>
    <v>Learn more on Bing</v>
  </rv>
  <rv s="1">
    <v>0</v>
    <v>Vanguard FTSE xUS;ETF (ARCX:VEU)</v>
    <v>2</v>
    <v>3</v>
    <v>Finance</v>
    <v>12</v>
    <v>en-GB</v>
    <v>a25acw</v>
    <v>268435456</v>
    <v>1</v>
    <v>Powered by Refinitiv</v>
    <v>58.82</v>
    <v>43.06</v>
    <v>0.98570000000000002</v>
    <v>-0.2</v>
    <v>-3.8800000000000002E-3</v>
    <v>0</v>
    <v>0</v>
    <v>USD</v>
    <v>NYSE Arca</v>
    <v>ARCX</v>
    <v>8.0000000000000004E-4</v>
    <v>51.744999999999997</v>
    <v>ETF</v>
    <v>44998.843824073439</v>
    <v>28</v>
    <v>51.04</v>
    <v>33795745254</v>
    <v>Vanguard FTSE xUS;ETF</v>
    <v>51.16</v>
    <v>51.55</v>
    <v>51.35</v>
    <v>51.35</v>
    <v>VEU</v>
    <v>Vanguard FTSE xUS;ETF (ARCX:VEU)</v>
    <v>6457112</v>
    <v>2755370</v>
  </rv>
  <rv s="2">
    <v>29</v>
  </rv>
  <rv s="0">
    <v>https://www.bing.com/financeapi/forcetrigger?t=a3oxnm&amp;q=NASDAQ+Composite+Index&amp;form=skydnc</v>
    <v>Learn more on Bing</v>
  </rv>
  <rv s="3">
    <v>5</v>
    <v>NASDAQ Composite Index</v>
    <v>2</v>
    <v>6</v>
    <v>Finance</v>
    <v>7</v>
    <v>en-GB</v>
    <v>a3oxnm</v>
    <v>268435456</v>
    <v>1</v>
    <v>Powered by Refinitiv</v>
    <v>14646.902</v>
    <v>10088.828</v>
    <v>49.954999999999998</v>
    <v>4.4850000000000003E-3</v>
    <v>US</v>
    <v>11326.732</v>
    <v>Index</v>
    <v>31</v>
    <v>10982.803</v>
    <v>NASDAQ Composite Index</v>
    <v>11041.459000000001</v>
    <v>11138.888000000001</v>
    <v>11188.843000000001</v>
    <v>COMP</v>
    <v>NASDAQ Composite Index</v>
  </rv>
  <rv s="2">
    <v>32</v>
  </rv>
  <rv s="0">
    <v>https://www.bing.com/financeapi/forcetrigger?t=a1vtr7&amp;q=BATS%3aITA&amp;form=skydnc</v>
    <v>Learn more on Bing</v>
  </rv>
  <rv s="1">
    <v>0</v>
    <v>iShares:US Aer&amp;Def ETF (BATS:ITA)</v>
    <v>2</v>
    <v>3</v>
    <v>Finance</v>
    <v>13</v>
    <v>en-GB</v>
    <v>a1vtr7</v>
    <v>268435456</v>
    <v>1</v>
    <v>Powered by Refinitiv</v>
    <v>118.14</v>
    <v>91.02</v>
    <v>1.0556000000000001</v>
    <v>-0.49</v>
    <v>-4.3350000000000003E-3</v>
    <v>-0.04</v>
    <v>-3.5540000000000002E-4</v>
    <v>USD</v>
    <v>CBOE BZX Exchange</v>
    <v>BATS</v>
    <v>3.9000000000000003E-3</v>
    <v>113.39</v>
    <v>ETF</v>
    <v>44998.87917288125</v>
    <v>34</v>
    <v>111.15</v>
    <v>5640016909.0500002</v>
    <v>iShares:US Aer&amp;Def ETF</v>
    <v>111.94</v>
    <v>113.03</v>
    <v>112.54</v>
    <v>112.5</v>
    <v>ITA</v>
    <v>iShares:US Aer&amp;Def ETF (BATS:ITA)</v>
    <v>838873</v>
    <v>719422</v>
  </rv>
  <rv s="2">
    <v>35</v>
  </rv>
  <rv s="0">
    <v>https://www.bing.com/financeapi/forcetrigger?t=a23477&amp;q=ARCX%3aSLY&amp;form=skydnc</v>
    <v>Learn more on Bing</v>
  </rv>
  <rv s="1">
    <v>0</v>
    <v>SPDR S&amp;P 600 Sm Cap (ARCX:SLY)</v>
    <v>2</v>
    <v>3</v>
    <v>Finance</v>
    <v>12</v>
    <v>en-GB</v>
    <v>a23477</v>
    <v>268435456</v>
    <v>1</v>
    <v>Powered by Refinitiv</v>
    <v>96.8</v>
    <v>75.117500000000007</v>
    <v>0.99819999999999998</v>
    <v>-2.0499999999999998</v>
    <v>-2.4551E-2</v>
    <v>0.06</v>
    <v>7.3660000000000002E-4</v>
    <v>USD</v>
    <v>NYSE Arca</v>
    <v>ARCX</v>
    <v>5.0000000000000001E-4</v>
    <v>82.92</v>
    <v>ETF</v>
    <v>44998.840277812502</v>
    <v>37</v>
    <v>81</v>
    <v>1803683136.74</v>
    <v>SPDR S&amp;P 600 Sm Cap</v>
    <v>81.59</v>
    <v>83.5</v>
    <v>81.45</v>
    <v>81.510000000000005</v>
    <v>SLY</v>
    <v>SPDR S&amp;P 600 Sm Cap (ARCX:SLY)</v>
    <v>163169</v>
    <v>122662</v>
  </rv>
  <rv s="2">
    <v>38</v>
  </rv>
  <rv s="0">
    <v>https://www.bing.com/financeapi/forcetrigger?t=a1to9c&amp;q=ARCX%3aGBIL&amp;form=skydnc</v>
    <v>Learn more on Bing</v>
  </rv>
  <rv s="1">
    <v>0</v>
    <v>Goldman:Acc Trsry 0-1 Yr (ARCX:GBIL)</v>
    <v>2</v>
    <v>3</v>
    <v>Finance</v>
    <v>12</v>
    <v>en-GB</v>
    <v>a1to9c</v>
    <v>268435456</v>
    <v>1</v>
    <v>Powered by Refinitiv</v>
    <v>100.01</v>
    <v>99.56</v>
    <v>0.57499999999999996</v>
    <v>0.18</v>
    <v>1.804E-3</v>
    <v>-0.01</v>
    <v>-1E-4</v>
    <v>USD</v>
    <v>NYSE Arca</v>
    <v>ARCX</v>
    <v>1.1999999999999999E-3</v>
    <v>99.98</v>
    <v>ETF</v>
    <v>44998.84027780078</v>
    <v>40</v>
    <v>99.91</v>
    <v>5355633778.7700005</v>
    <v>Goldman:Acc Trsry 0-1 Yr</v>
    <v>99.96</v>
    <v>99.8</v>
    <v>99.98</v>
    <v>99.97</v>
    <v>GBIL</v>
    <v>Goldman:Acc Trsry 0-1 Yr (ARCX:GBIL)</v>
    <v>2717768</v>
    <v>1142077</v>
  </rv>
  <rv s="2">
    <v>41</v>
  </rv>
  <rv s="0">
    <v>https://www.bing.com/financeapi/forcetrigger?t=a1rpu2&amp;q=ARCX%3aEFA&amp;form=skydnc</v>
    <v>Learn more on Bing</v>
  </rv>
  <rv s="1">
    <v>0</v>
    <v>iShares:MSCI EAFE ETF (ARCX:EFA)</v>
    <v>2</v>
    <v>3</v>
    <v>Finance</v>
    <v>12</v>
    <v>en-GB</v>
    <v>a1rpu2</v>
    <v>268435456</v>
    <v>1</v>
    <v>Powered by Refinitiv</v>
    <v>75.38</v>
    <v>54.61</v>
    <v>1.0287999999999999</v>
    <v>-0.47</v>
    <v>-6.8459999999999997E-3</v>
    <v>0</v>
    <v>0</v>
    <v>USD</v>
    <v>NYSE Arca</v>
    <v>ARCX</v>
    <v>3.3E-3</v>
    <v>68.739999999999995</v>
    <v>ETF</v>
    <v>44998.870096967185</v>
    <v>43</v>
    <v>67.805000000000007</v>
    <v>47200218960</v>
    <v>iShares:MSCI EAFE ETF</v>
    <v>67.930000000000007</v>
    <v>68.650000000000006</v>
    <v>68.180000000000007</v>
    <v>68.180000000000007</v>
    <v>EFA</v>
    <v>iShares:MSCI EAFE ETF (ARCX:EFA)</v>
    <v>26894693</v>
    <v>19519391</v>
  </rv>
  <rv s="2">
    <v>44</v>
  </rv>
  <rv s="0">
    <v>https://www.bing.com/financeapi/forcetrigger?t=a1vzmw&amp;q=BATS%3aIYT&amp;form=skydnc</v>
    <v>Learn more on Bing</v>
  </rv>
  <rv s="1">
    <v>0</v>
    <v>iShares:US Transportatn (BATS:IYT)</v>
    <v>2</v>
    <v>3</v>
    <v>Finance</v>
    <v>13</v>
    <v>en-GB</v>
    <v>a1vzmw</v>
    <v>268435456</v>
    <v>1</v>
    <v>Powered by Refinitiv</v>
    <v>276.87</v>
    <v>192.71</v>
    <v>0.9597</v>
    <v>-3.5550000000000002</v>
    <v>-1.5798E-2</v>
    <v>-2.1949999999999998</v>
    <v>-9.9109999999999997E-3</v>
    <v>USD</v>
    <v>CBOE BZX Exchange</v>
    <v>BATS</v>
    <v>3.9000000000000003E-3</v>
    <v>223.83</v>
    <v>ETF</v>
    <v>44998.840302673438</v>
    <v>46</v>
    <v>219.56</v>
    <v>787517108.60000002</v>
    <v>iShares:US Transportatn</v>
    <v>220.83</v>
    <v>225.03</v>
    <v>221.47499999999999</v>
    <v>219.28</v>
    <v>IYT</v>
    <v>iShares:US Transportatn (BATS:IYT)</v>
    <v>352354</v>
    <v>159094</v>
  </rv>
  <rv s="2">
    <v>47</v>
  </rv>
  <rv s="0">
    <v>https://www.bing.com/financeapi/forcetrigger?t=a23xhw&amp;q=BATS%3aTAIL&amp;form=skydnc</v>
    <v>Learn more on Bing</v>
  </rv>
  <rv s="1">
    <v>0</v>
    <v>Cambria Tail Risk (BATS:TAIL)</v>
    <v>2</v>
    <v>3</v>
    <v>Finance</v>
    <v>13</v>
    <v>en-GB</v>
    <v>a23xhw</v>
    <v>268435456</v>
    <v>1</v>
    <v>Powered by Refinitiv</v>
    <v>18.2</v>
    <v>14.29</v>
    <v>-0.46450000000000002</v>
    <v>0.21</v>
    <v>1.3879999999999998E-2</v>
    <v>0.05</v>
    <v>3.2590000000000002E-3</v>
    <v>USD</v>
    <v>CBOE BZX Exchange</v>
    <v>BATS</v>
    <v>5.8999999999999999E-3</v>
    <v>15.67</v>
    <v>ETF</v>
    <v>44998.840321226562</v>
    <v>49</v>
    <v>15.2</v>
    <v>210895875.31</v>
    <v>Cambria Tail Risk</v>
    <v>15.52</v>
    <v>15.13</v>
    <v>15.34</v>
    <v>15.39</v>
    <v>TAIL</v>
    <v>Cambria Tail Risk (BATS:TAIL)</v>
    <v>1365846</v>
    <v>217083</v>
  </rv>
  <rv s="2">
    <v>50</v>
  </rv>
  <rv s="0">
    <v>https://www.bing.com/financeapi/forcetrigger?t=a1vsm7&amp;q=XNAS%3aISHG&amp;form=skydnc</v>
    <v>Learn more on Bing</v>
  </rv>
  <rv s="1">
    <v>0</v>
    <v>iShares:1-3 Itl Trs Bd (XNAS:ISHG)</v>
    <v>2</v>
    <v>3</v>
    <v>Finance</v>
    <v>12</v>
    <v>en-GB</v>
    <v>a1vsm7</v>
    <v>268435456</v>
    <v>1</v>
    <v>Powered by Refinitiv</v>
    <v>76</v>
    <v>63.264600000000002</v>
    <v>0.59730000000000005</v>
    <v>0.94059999999999999</v>
    <v>1.3717E-2</v>
    <v>0</v>
    <v>0</v>
    <v>USD</v>
    <v>Nasdaq Stock Market</v>
    <v>XNAS</v>
    <v>3.4999999999999996E-3</v>
    <v>69.591399999999993</v>
    <v>ETF</v>
    <v>44998.843750092186</v>
    <v>52</v>
    <v>69.45</v>
    <v>57945214.850000001</v>
    <v>iShares:1-3 Itl Trs Bd</v>
    <v>69.48</v>
    <v>68.569400000000002</v>
    <v>69.510000000000005</v>
    <v>69.510000000000005</v>
    <v>ISHG</v>
    <v>iShares:1-3 Itl Trs Bd (XNAS:ISHG)</v>
    <v>1450</v>
    <v>4936</v>
  </rv>
  <rv s="2">
    <v>53</v>
  </rv>
  <rv s="0">
    <v>https://www.bing.com/financeapi/forcetrigger?t=a27szr&amp;q=OTCM%3aAMKBY&amp;form=skydnc</v>
    <v>Learn more on Bing</v>
  </rv>
  <rv s="5">
    <v>14</v>
    <v>AP Moeller - Maersk A/S (OTCM:AMKBY)</v>
    <v>15</v>
    <v>16</v>
    <v>Finance</v>
    <v>17</v>
    <v>en-GB</v>
    <v>a27szr</v>
    <v>268435456</v>
    <v>1</v>
    <v>Powered by Refinitiv</v>
    <v>17.5</v>
    <v>8.61</v>
    <v>1.5343</v>
    <v>-0.06</v>
    <v>-5.3239999999999997E-3</v>
    <v>USD</v>
    <v>A.P. Moeller-Maersk A/S is a Denmark-based shipping and oil company. It is active in the container logistics and upstream oil value chains. The Company's operational structure comprises eight segments: Maersk Line, APM Terminals, Damco, Svitzer, Maersk Oil, Maersk Drilling, Maersk Supply Service and Maersk Tankers. Maersk Line manages the Company's global container shipping activities. APM Terminals is responsible for container services and terminal activities, includes container shipping line Hamburg Sudamerikanische Dampfschifffahrts-Gesellschaft KG. Damco is engaged in supply chain management services. Svitzer is engaged in towing and related marine activities. Maersk Oil is active in gas exploration and production. Maersk Drilling operates land-rigs, as well as offshore drilling activities. Maersk Supply Service manages the Company's global offshore marine services. Maersk Tankers ships refined oil products.</v>
    <v>104260</v>
    <v>OTC Markets</v>
    <v>OTCM</v>
    <v>OTCM</v>
    <v>Esplanaden 50, KOEBENHAVN K, DENMARK-NA, 1263 DK</v>
    <v>11.29</v>
    <v>Freight &amp; Logistics Services</v>
    <v>Stock</v>
    <v>44998.833333333336</v>
    <v>55</v>
    <v>11.13</v>
    <v>293410300000</v>
    <v>AP Moeller - Maersk A/S</v>
    <v>AP Moeller - Maersk A/S</v>
    <v>11.18</v>
    <v>11.27</v>
    <v>11.21</v>
    <v>11.219900000000001</v>
    <v>18707160</v>
    <v>AMKBY</v>
    <v>AP Moeller - Maersk A/S (OTCM:AMKBY)</v>
    <v>147687</v>
    <v>27300</v>
    <v>1904</v>
  </rv>
  <rv s="2">
    <v>56</v>
  </rv>
  <rv s="0">
    <v>https://www.bing.com/financeapi/forcetrigger?t=aodcoc&amp;q=XLON%3aSDY&amp;form=skydnc</v>
    <v>Learn more on Bing</v>
  </rv>
  <rv s="6">
    <v>18</v>
    <v>SPEEDY HIRE PLC (XLON:SDY)</v>
    <v>15</v>
    <v>19</v>
    <v>Finance</v>
    <v>20</v>
    <v>en-GB</v>
    <v>aodcoc</v>
    <v>268435456</v>
    <v>1</v>
    <v>Powered by Refinitiv</v>
    <v>54.6</v>
    <v>32.091999999999999</v>
    <v>1.6088</v>
    <v>-1.1499999999999999</v>
    <v>-3.2809999999999999E-2</v>
    <v>GBp</v>
    <v>Speedy Hire Plc is a hire and services company. The Company is engaged in providing tools and equipment hire, and services to the construction, infrastructure, and industrial markets. Its segment includes UK and Ireland, and Corporate. The UK and Ireland segment delivers asset management services. It provides equipment hire for building and site works, heating, drying, and cooling, lifting, and handling, pipework and engineering, power tools, and plant and waste management. Its sales include rail, site, survey, tools, and equipment, grinding, and sanding. It provides various training, such as access training, powered access training, crane operations and lift training, fire training, first aid training, health, safety and environment training, speedy powered access, confined space training, and plant operator training. It provides a range of services, including aviation services, partnered services, fuel solutions, advisory/technical services, and powered access specialist services.</v>
    <v>3779</v>
    <v>London Stock Exchange</v>
    <v>XLON</v>
    <v>XLON</v>
    <v>Chase House, 16 the Parks, NEWTON-LE-WILLOWS, MERSEYSIDE, WA12 0JQ GB</v>
    <v>35.049999999999997</v>
    <v>Professional &amp; Commercial Services</v>
    <v>Stock</v>
    <v>44998.691043367966</v>
    <v>58</v>
    <v>33.25</v>
    <v>161874000</v>
    <v>SPEEDY HIRE PLC</v>
    <v>SPEEDY HIRE PLC</v>
    <v>35.049999999999997</v>
    <v>7.8764000000000003</v>
    <v>35.049999999999997</v>
    <v>33.9</v>
    <v>461837400</v>
    <v>SDY</v>
    <v>SPEEDY HIRE PLC (XLON:SDY)</v>
    <v>945382</v>
    <v>926730</v>
    <v>1968</v>
  </rv>
  <rv s="2">
    <v>59</v>
  </rv>
  <rv s="0">
    <v>https://www.bing.com/financeapi/forcetrigger?t=a1vbbh&amp;q=XNAS%3aIEF&amp;form=skydnc</v>
    <v>Learn more on Bing</v>
  </rv>
  <rv s="1">
    <v>0</v>
    <v>iShares:7-10 Trs Bd ETF (XNAS:IEF)</v>
    <v>2</v>
    <v>3</v>
    <v>Finance</v>
    <v>4</v>
    <v>en-GB</v>
    <v>a1vbbh</v>
    <v>268435456</v>
    <v>1</v>
    <v>Powered by Refinitiv</v>
    <v>109.8</v>
    <v>92.48</v>
    <v>1.9751000000000001</v>
    <v>1.18</v>
    <v>1.2123999999999999E-2</v>
    <v>-0.01</v>
    <v>-1.0149999999999999E-4</v>
    <v>USD</v>
    <v>Nasdaq Stock Market</v>
    <v>XNAS</v>
    <v>1.5E-3</v>
    <v>99.415000000000006</v>
    <v>ETF</v>
    <v>44998.887291006249</v>
    <v>61</v>
    <v>98.14</v>
    <v>22981693237.299999</v>
    <v>iShares:7-10 Trs Bd ETF</v>
    <v>98.95</v>
    <v>97.33</v>
    <v>98.51</v>
    <v>98.5</v>
    <v>IEF</v>
    <v>iShares:7-10 Trs Bd ETF (XNAS:IEF)</v>
    <v>23928065</v>
    <v>9139233</v>
  </rv>
  <rv s="2">
    <v>62</v>
  </rv>
  <rv s="0">
    <v>https://www.bing.com/financeapi/forcetrigger?t=a1selh&amp;q=ARCX%3aEVX&amp;form=skydnc</v>
    <v>Learn more on Bing</v>
  </rv>
  <rv s="1">
    <v>0</v>
    <v>VanEck:Envrmntl Svcs (ARCX:EVX)</v>
    <v>2</v>
    <v>3</v>
    <v>Finance</v>
    <v>12</v>
    <v>en-GB</v>
    <v>a1selh</v>
    <v>268435456</v>
    <v>1</v>
    <v>Powered by Refinitiv</v>
    <v>154.59</v>
    <v>125</v>
    <v>0.98129999999999995</v>
    <v>-0.81279999999999997</v>
    <v>-5.914E-3</v>
    <v>-1.6213</v>
    <v>-1.1867000000000001E-2</v>
    <v>USD</v>
    <v>NYSE Arca</v>
    <v>ARCX</v>
    <v>5.5000000000000005E-3</v>
    <v>137.31</v>
    <v>ETF</v>
    <v>44998.84027780078</v>
    <v>64</v>
    <v>135.16999999999999</v>
    <v>70786143.359999999</v>
    <v>VanEck:Envrmntl Svcs</v>
    <v>135.16999999999999</v>
    <v>137.4341</v>
    <v>136.62129999999999</v>
    <v>135</v>
    <v>EVX</v>
    <v>VanEck:Envrmntl Svcs (ARCX:EVX)</v>
    <v>1023</v>
    <v>906</v>
  </rv>
  <rv s="2">
    <v>65</v>
  </rv>
  <rv s="0">
    <v>https://www.bing.com/financeapi/forcetrigger?t=a1y4cw&amp;q=BATS%3aMTUM&amp;form=skydnc</v>
    <v>Learn more on Bing</v>
  </rv>
  <rv s="1">
    <v>0</v>
    <v>iShares:MSCI USA Mom Fct (BATS:MTUM)</v>
    <v>2</v>
    <v>3</v>
    <v>Finance</v>
    <v>13</v>
    <v>en-GB</v>
    <v>a1y4cw</v>
    <v>268435456</v>
    <v>1</v>
    <v>Powered by Refinitiv</v>
    <v>173.11</v>
    <v>129.62</v>
    <v>0.91180000000000005</v>
    <v>-0.88</v>
    <v>-6.4659999999999995E-3</v>
    <v>-1.89</v>
    <v>-1.3977999999999999E-2</v>
    <v>USD</v>
    <v>CBOE BZX Exchange</v>
    <v>BATS</v>
    <v>1.5E-3</v>
    <v>136.98990000000001</v>
    <v>ETF</v>
    <v>44998.840307314065</v>
    <v>67</v>
    <v>134.10040000000001</v>
    <v>11528072882.25</v>
    <v>iShares:MSCI USA Mom Fct</v>
    <v>134.22</v>
    <v>136.09</v>
    <v>135.21</v>
    <v>133.32</v>
    <v>MTUM</v>
    <v>iShares:MSCI USA Mom Fct (BATS:MTUM)</v>
    <v>605702</v>
    <v>540913</v>
  </rv>
  <rv s="2">
    <v>68</v>
  </rv>
  <rv s="0">
    <v>https://www.bing.com/financeapi/forcetrigger?t=a1vzpr&amp;q=ARCX%3aIYW&amp;form=skydnc</v>
    <v>Learn more on Bing</v>
  </rv>
  <rv s="1">
    <v>0</v>
    <v>iShares:US Tech ETF (ARCX:IYW)</v>
    <v>2</v>
    <v>3</v>
    <v>Finance</v>
    <v>12</v>
    <v>en-GB</v>
    <v>a1vzpr</v>
    <v>268435456</v>
    <v>1</v>
    <v>Powered by Refinitiv</v>
    <v>106.6</v>
    <v>69.489999999999995</v>
    <v>1.0235000000000001</v>
    <v>0.57999999999999996</v>
    <v>7.0159999999999997E-3</v>
    <v>0.22</v>
    <v>2.643E-3</v>
    <v>USD</v>
    <v>NYSE Arca</v>
    <v>ARCX</v>
    <v>3.9000000000000003E-3</v>
    <v>84.31</v>
    <v>ETF</v>
    <v>44998.877132568748</v>
    <v>70</v>
    <v>81.540000000000006</v>
    <v>8820879289.7999992</v>
    <v>iShares:US Tech ETF</v>
    <v>82.02</v>
    <v>82.67</v>
    <v>83.25</v>
    <v>83.47</v>
    <v>IYW</v>
    <v>iShares:US Tech ETF (ARCX:IYW)</v>
    <v>1741181</v>
    <v>372041</v>
  </rv>
  <rv s="2">
    <v>71</v>
  </rv>
  <rv s="0">
    <v>https://www.bing.com/financeapi/forcetrigger?t=a1tzim&amp;q=BATS%3aGMOM&amp;form=skydnc</v>
    <v>Learn more on Bing</v>
  </rv>
  <rv s="1">
    <v>0</v>
    <v>Cambria Global Mom ETF (BATS:GMOM)</v>
    <v>2</v>
    <v>3</v>
    <v>Finance</v>
    <v>13</v>
    <v>en-GB</v>
    <v>a1tzim</v>
    <v>268435456</v>
    <v>1</v>
    <v>Powered by Refinitiv</v>
    <v>33.679900000000004</v>
    <v>27.14</v>
    <v>0.41909999999999997</v>
    <v>-0.15</v>
    <v>-5.4450000000000002E-3</v>
    <v>-0.105</v>
    <v>-3.8319999999999999E-3</v>
    <v>USD</v>
    <v>CBOE BZX Exchange</v>
    <v>BATS</v>
    <v>5.8999999999999999E-3</v>
    <v>27.51</v>
    <v>ETF</v>
    <v>44998.840297048439</v>
    <v>73</v>
    <v>27.14</v>
    <v>183585605.31999999</v>
    <v>Cambria Global Mom ETF</v>
    <v>27.51</v>
    <v>27.55</v>
    <v>27.4</v>
    <v>27.295000000000002</v>
    <v>GMOM</v>
    <v>Cambria Global Mom ETF (BATS:GMOM)</v>
    <v>5661</v>
    <v>22323</v>
  </rv>
  <rv s="2">
    <v>74</v>
  </rv>
  <rv s="0">
    <v>https://www.bing.com/financeapi/forcetrigger?t=a2491h&amp;q=ARCX%3aTIP&amp;form=skydnc</v>
    <v>Learn more on Bing</v>
  </rv>
  <rv s="1">
    <v>0</v>
    <v>iShares:TIPS Bd ETF (ARCX:TIP)</v>
    <v>2</v>
    <v>3</v>
    <v>Finance</v>
    <v>12</v>
    <v>en-GB</v>
    <v>a2491h</v>
    <v>268435456</v>
    <v>1</v>
    <v>Powered by Refinitiv</v>
    <v>127.77</v>
    <v>104.63</v>
    <v>1.0003</v>
    <v>0.82</v>
    <v>7.5860000000000007E-3</v>
    <v>-0.53</v>
    <v>-4.8659999999999997E-3</v>
    <v>USD</v>
    <v>NYSE Arca</v>
    <v>ARCX</v>
    <v>1.9E-3</v>
    <v>109.64</v>
    <v>ETF</v>
    <v>44998.853807140622</v>
    <v>76</v>
    <v>108.37</v>
    <v>21563530761.5</v>
    <v>iShares:TIPS Bd ETF</v>
    <v>108.89</v>
    <v>108.09</v>
    <v>108.91</v>
    <v>108.38</v>
    <v>TIP</v>
    <v>iShares:TIPS Bd ETF (ARCX:TIP)</v>
    <v>6222659</v>
    <v>3776577</v>
  </rv>
  <rv s="2">
    <v>77</v>
  </rv>
  <rv s="0">
    <v>https://www.bing.com/financeapi/forcetrigger?t=afx2kr&amp;q=DEUTSCHE+BORSE+DAX+INDEX&amp;form=skydnc</v>
    <v>Learn more on Bing</v>
  </rv>
  <rv s="3">
    <v>5</v>
    <v>DEUTSCHE BORSE DAX INDEX</v>
    <v>2</v>
    <v>21</v>
    <v>Finance</v>
    <v>7</v>
    <v>en-GB</v>
    <v>afx2kr</v>
    <v>268435456</v>
    <v>1</v>
    <v>Powered by Refinitiv</v>
    <v>15706.37</v>
    <v>13976.44</v>
    <v>-468.5</v>
    <v>-3.0367000000000002E-2</v>
    <v>DE</v>
    <v>15435.81</v>
    <v>Index</v>
    <v>79</v>
    <v>14887.44</v>
    <v>DEUTSCHE BORSE DAX INDEX</v>
    <v>15435.16</v>
    <v>15427.97</v>
    <v>14959.47</v>
    <v>DAX</v>
    <v>DEUTSCHE BORSE DAX INDEX</v>
  </rv>
  <rv s="2">
    <v>80</v>
  </rv>
  <rv s="0">
    <v>https://www.bing.com/financeapi/forcetrigger?t=a1vekr&amp;q=BATS%3aIGV&amp;form=skydnc</v>
    <v>Learn more on Bing</v>
  </rv>
  <rv s="1">
    <v>0</v>
    <v>iShares:Expand Tch-Sftwr (BATS:IGV)</v>
    <v>2</v>
    <v>3</v>
    <v>Finance</v>
    <v>13</v>
    <v>en-GB</v>
    <v>a1vekr</v>
    <v>268435456</v>
    <v>1</v>
    <v>Powered by Refinitiv</v>
    <v>355.52</v>
    <v>235.41</v>
    <v>0.96830000000000005</v>
    <v>1.66</v>
    <v>6.097E-3</v>
    <v>-5.64</v>
    <v>-2.0590999999999998E-2</v>
    <v>USD</v>
    <v>CBOE BZX Exchange</v>
    <v>BATS</v>
    <v>4.0000000000000001E-3</v>
    <v>277.13</v>
    <v>ETF</v>
    <v>44998.84747130781</v>
    <v>82</v>
    <v>267.61</v>
    <v>4722338385.6199999</v>
    <v>iShares:Expand Tch-Sftwr</v>
    <v>269.83999999999997</v>
    <v>272.25</v>
    <v>273.91000000000003</v>
    <v>268.27</v>
    <v>IGV</v>
    <v>iShares:Expand Tch-Sftwr (BATS:IGV)</v>
    <v>1427400</v>
    <v>1224018</v>
  </rv>
  <rv s="2">
    <v>83</v>
  </rv>
  <rv s="0">
    <v>https://www.bing.com/financeapi/forcetrigger?t=a1vvsm&amp;q=ARCX%3aIVE&amp;form=skydnc</v>
    <v>Learn more on Bing</v>
  </rv>
  <rv s="1">
    <v>0</v>
    <v>iShares:S&amp;P 500 Val (ARCX:IVE)</v>
    <v>2</v>
    <v>3</v>
    <v>Finance</v>
    <v>12</v>
    <v>en-GB</v>
    <v>a1vvsm</v>
    <v>268435456</v>
    <v>1</v>
    <v>Powered by Refinitiv</v>
    <v>160.30000000000001</v>
    <v>127.33</v>
    <v>1.0003</v>
    <v>-1.08</v>
    <v>-7.4329999999999995E-3</v>
    <v>-0.49</v>
    <v>-3.398E-3</v>
    <v>USD</v>
    <v>NYSE Arca</v>
    <v>ARCX</v>
    <v>1.8E-3</v>
    <v>146.12</v>
    <v>ETF</v>
    <v>44998.855167152346</v>
    <v>85</v>
    <v>142.56200000000001</v>
    <v>25099476463.389999</v>
    <v>iShares:S&amp;P 500 Val</v>
    <v>143.33000000000001</v>
    <v>145.29</v>
    <v>144.21</v>
    <v>143.72</v>
    <v>IVE</v>
    <v>iShares:S&amp;P 500 Val (ARCX:IVE)</v>
    <v>751551</v>
    <v>901265</v>
  </rv>
  <rv s="2">
    <v>86</v>
  </rv>
  <rv s="0">
    <v>https://www.bing.com/financeapi/forcetrigger?t=a1n26h&amp;q=ARCX%3aAGG&amp;form=skydnc</v>
    <v>Learn more on Bing</v>
  </rv>
  <rv s="1">
    <v>0</v>
    <v>iShares:Core US Agg Bd (ARCX:AGG)</v>
    <v>2</v>
    <v>3</v>
    <v>Finance</v>
    <v>12</v>
    <v>en-GB</v>
    <v>a1n26h</v>
    <v>268435456</v>
    <v>1</v>
    <v>Powered by Refinitiv</v>
    <v>108.14</v>
    <v>93.2</v>
    <v>1.0022</v>
    <v>0.78</v>
    <v>7.9520000000000007E-3</v>
    <v>0.18</v>
    <v>1.8210000000000001E-3</v>
    <v>USD</v>
    <v>NYSE Arca</v>
    <v>ARCX</v>
    <v>2.9999999999999997E-4</v>
    <v>99.65</v>
    <v>ETF</v>
    <v>44998.872495775002</v>
    <v>88</v>
    <v>98.62</v>
    <v>85475730169.149994</v>
    <v>iShares:Core US Agg Bd</v>
    <v>99.05</v>
    <v>98.09</v>
    <v>98.87</v>
    <v>99.05</v>
    <v>AGG</v>
    <v>iShares:Core US Agg Bd (ARCX:AGG)</v>
    <v>10343933</v>
    <v>6953615</v>
  </rv>
  <rv s="2">
    <v>89</v>
  </rv>
  <rv s="0">
    <v>https://www.bing.com/financeapi/forcetrigger?t=a26bzr&amp;q=ARCX%3aXWEB&amp;form=skydnc</v>
    <v>Learn more on Bing</v>
  </rv>
  <rv s="1">
    <v>0</v>
    <v>SPDR S&amp;P Internet (ARCX:XWEB)</v>
    <v>2</v>
    <v>3</v>
    <v>Finance</v>
    <v>4</v>
    <v>en-GB</v>
    <v>a26bzr</v>
    <v>268435456</v>
    <v>1</v>
    <v>Powered by Refinitiv</v>
    <v>122.65</v>
    <v>59.09</v>
    <v>1.2407999999999999</v>
    <v>-0.92889999999999995</v>
    <v>-1.4191E-2</v>
    <v>-0.94579999999999997</v>
    <v>-1.4447000000000002E-2</v>
    <v>USD</v>
    <v>NYSE Arca</v>
    <v>ARCX</v>
    <v>3.4999999999999996E-3</v>
    <v>66.349999999999994</v>
    <v>ETF</v>
    <v>44998.880396203123</v>
    <v>91</v>
    <v>64.42</v>
    <v>21980525.57</v>
    <v>SPDR S&amp;P Internet</v>
    <v>64.42</v>
    <v>65.4589</v>
    <v>64.53</v>
    <v>64.52</v>
    <v>XWEB</v>
    <v>SPDR S&amp;P Internet (ARCX:XWEB)</v>
    <v>1468</v>
    <v>1974</v>
  </rv>
  <rv s="2">
    <v>92</v>
  </rv>
  <rv s="0">
    <v>https://www.bing.com/financeapi/forcetrigger?t=a1xgnm&amp;q=ARCX%3aMDYV&amp;form=skydnc</v>
    <v>Learn more on Bing</v>
  </rv>
  <rv s="1">
    <v>0</v>
    <v>SPDR S&amp;P 400 Mid Cap Val (ARCX:MDYV)</v>
    <v>2</v>
    <v>3</v>
    <v>Finance</v>
    <v>12</v>
    <v>en-GB</v>
    <v>a1xgnm</v>
    <v>268435456</v>
    <v>1</v>
    <v>Powered by Refinitiv</v>
    <v>75.02</v>
    <v>57.631100000000004</v>
    <v>0.99690000000000001</v>
    <v>-1.48</v>
    <v>-2.2660999999999997E-2</v>
    <v>-0.18</v>
    <v>-2.8199999999999996E-3</v>
    <v>USD</v>
    <v>NYSE Arca</v>
    <v>ARCX</v>
    <v>1.5E-3</v>
    <v>64.88</v>
    <v>ETF</v>
    <v>44998.84027780078</v>
    <v>94</v>
    <v>63.05</v>
    <v>2983478461.3899999</v>
    <v>SPDR S&amp;P 400 Mid Cap Val</v>
    <v>63.83</v>
    <v>65.31</v>
    <v>63.83</v>
    <v>63.65</v>
    <v>MDYV</v>
    <v>SPDR S&amp;P 400 Mid Cap Val (ARCX:MDYV)</v>
    <v>449964</v>
    <v>378599</v>
  </rv>
  <rv s="2">
    <v>95</v>
  </rv>
  <rv s="0">
    <v>https://www.bing.com/financeapi/forcetrigger?t=a258h7&amp;q=XNAS%3aVCSH&amp;form=skydnc</v>
    <v>Learn more on Bing</v>
  </rv>
  <rv s="1">
    <v>0</v>
    <v>Vanguard ST Corp Bd;ETF (XNAS:VCSH)</v>
    <v>2</v>
    <v>3</v>
    <v>Finance</v>
    <v>12</v>
    <v>en-GB</v>
    <v>a258h7</v>
    <v>268435456</v>
    <v>1</v>
    <v>Powered by Refinitiv</v>
    <v>78.400000000000006</v>
    <v>73.260000000000005</v>
    <v>0.72889999999999999</v>
    <v>0.04</v>
    <v>5.3129999999999996E-4</v>
    <v>0.06</v>
    <v>7.9650000000000001E-4</v>
    <v>USD</v>
    <v>Nasdaq Stock Market</v>
    <v>XNAS</v>
    <v>4.0000000000000002E-4</v>
    <v>75.924999999999997</v>
    <v>ETF</v>
    <v>44998.863786272654</v>
    <v>97</v>
    <v>75.31</v>
    <v>40360070283.82</v>
    <v>Vanguard ST Corp Bd;ETF</v>
    <v>75.66</v>
    <v>75.290000000000006</v>
    <v>75.33</v>
    <v>75.39</v>
    <v>VCSH</v>
    <v>Vanguard ST Corp Bd;ETF (XNAS:VCSH)</v>
    <v>14826816</v>
    <v>4448622</v>
  </rv>
  <rv s="2">
    <v>98</v>
  </rv>
  <rv s="0">
    <v>https://www.bing.com/financeapi/forcetrigger?t=a1nqf2&amp;q=ARCX%3aARKW&amp;form=skydnc</v>
    <v>Learn more on Bing</v>
  </rv>
  <rv s="1">
    <v>0</v>
    <v>ARK Next Gen Int ETF (ARCX:ARKW)</v>
    <v>2</v>
    <v>3</v>
    <v>Finance</v>
    <v>12</v>
    <v>en-GB</v>
    <v>a1nqf2</v>
    <v>268435456</v>
    <v>1</v>
    <v>Powered by Refinitiv</v>
    <v>94.67</v>
    <v>36.020000000000003</v>
    <v>1.5258</v>
    <v>0.96</v>
    <v>2.0503999999999998E-2</v>
    <v>-0.53</v>
    <v>-1.1092999999999999E-2</v>
    <v>USD</v>
    <v>NYSE Arca</v>
    <v>ARCX</v>
    <v>7.4999999999999997E-3</v>
    <v>48.69</v>
    <v>ETF</v>
    <v>44998.840494131247</v>
    <v>100</v>
    <v>45.2</v>
    <v>1235307229.3169999</v>
    <v>ARK Next Gen Int ETF</v>
    <v>46.04</v>
    <v>46.82</v>
    <v>47.78</v>
    <v>47.25</v>
    <v>ARKW</v>
    <v>ARK Next Gen Int ETF (ARCX:ARKW)</v>
    <v>880718</v>
    <v>621169</v>
  </rv>
  <rv s="2">
    <v>101</v>
  </rv>
  <rv s="0">
    <v>https://www.bing.com/financeapi/forcetrigger?t=a234cw&amp;q=ARCX%3aSLYV&amp;form=skydnc</v>
    <v>Learn more on Bing</v>
  </rv>
  <rv s="1">
    <v>0</v>
    <v>SPDR S&amp;P 600 Sm Cap Val (ARCX:SLYV)</v>
    <v>2</v>
    <v>3</v>
    <v>Finance</v>
    <v>12</v>
    <v>en-GB</v>
    <v>a234cw</v>
    <v>268435456</v>
    <v>1</v>
    <v>Powered by Refinitiv</v>
    <v>86.96</v>
    <v>66.841800000000006</v>
    <v>0.997</v>
    <v>-2.14</v>
    <v>-2.8014000000000001E-2</v>
    <v>0</v>
    <v>0</v>
    <v>USD</v>
    <v>NYSE Arca</v>
    <v>ARCX</v>
    <v>1.5E-3</v>
    <v>75.694999999999993</v>
    <v>ETF</v>
    <v>44998.870124015622</v>
    <v>103</v>
    <v>73.81</v>
    <v>4253757113.7399998</v>
    <v>SPDR S&amp;P 600 Sm Cap Val</v>
    <v>74.67</v>
    <v>76.39</v>
    <v>74.25</v>
    <v>74.25</v>
    <v>SLYV</v>
    <v>SPDR S&amp;P 600 Sm Cap Val (ARCX:SLYV)</v>
    <v>673854</v>
    <v>224804</v>
  </rv>
  <rv s="2">
    <v>104</v>
  </rv>
  <rv s="0">
    <v>https://www.bing.com/financeapi/forcetrigger?t=a2582w&amp;q=XNAS%3aVCIT&amp;form=skydnc</v>
    <v>Learn more on Bing</v>
  </rv>
  <rv s="1">
    <v>0</v>
    <v>Vanguard Int Crp Bd;ETF (XNAS:VCIT)</v>
    <v>2</v>
    <v>3</v>
    <v>Finance</v>
    <v>12</v>
    <v>en-GB</v>
    <v>a2582w</v>
    <v>268435456</v>
    <v>1</v>
    <v>Powered by Refinitiv</v>
    <v>86.869900000000001</v>
    <v>73.37</v>
    <v>1.5448999999999999</v>
    <v>0.41</v>
    <v>5.2390000000000006E-3</v>
    <v>0.08</v>
    <v>1.0169999999999999E-3</v>
    <v>USD</v>
    <v>Nasdaq Stock Market</v>
    <v>XNAS</v>
    <v>4.0000000000000002E-4</v>
    <v>79.400000000000006</v>
    <v>ETF</v>
    <v>44998.843750126565</v>
    <v>106</v>
    <v>78.48</v>
    <v>39796354189.610001</v>
    <v>Vanguard Int Crp Bd;ETF</v>
    <v>78.5</v>
    <v>78.260000000000005</v>
    <v>78.67</v>
    <v>78.75</v>
    <v>VCIT</v>
    <v>Vanguard Int Crp Bd;ETF (XNAS:VCIT)</v>
    <v>8751348</v>
    <v>5572271</v>
  </rv>
  <rv s="2">
    <v>107</v>
  </rv>
  <rv s="0">
    <v>https://www.bing.com/financeapi/forcetrigger?t=bosz7w&amp;q=ARCX%3aARKF&amp;form=skydnc</v>
    <v>Learn more on Bing</v>
  </rv>
  <rv s="1">
    <v>0</v>
    <v>ARK Fintech Innovation (ARCX:ARKF)</v>
    <v>2</v>
    <v>3</v>
    <v>Finance</v>
    <v>4</v>
    <v>en-GB</v>
    <v>bosz7w</v>
    <v>268435456</v>
    <v>1</v>
    <v>Powered by Refinitiv</v>
    <v>31.89</v>
    <v>13.5</v>
    <v>1.4420999999999999</v>
    <v>0.19</v>
    <v>1.1303000000000001E-2</v>
    <v>-0.19</v>
    <v>-1.1156999999999999E-2</v>
    <v>USD</v>
    <v>NYSE Arca</v>
    <v>ARCX</v>
    <v>7.4999999999999997E-3</v>
    <v>17.329999999999998</v>
    <v>ETF</v>
    <v>44998.881704258594</v>
    <v>109</v>
    <v>16.190000000000001</v>
    <v>840324576.00899994</v>
    <v>ARK Fintech Innovation</v>
    <v>16.489999999999998</v>
    <v>16.809999999999999</v>
    <v>17</v>
    <v>16.84</v>
    <v>ARKF</v>
    <v>ARK Fintech Innovation (ARCX:ARKF)</v>
    <v>2796259</v>
    <v>1055252</v>
  </rv>
  <rv s="2">
    <v>110</v>
  </rv>
  <rv s="0">
    <v>https://www.bing.com/financeapi/forcetrigger?t=a1vx77&amp;q=ARCX%3aIWD&amp;form=skydnc</v>
    <v>Learn more on Bing</v>
  </rv>
  <rv s="1">
    <v>0</v>
    <v>iShares:Russ 1000 Vl ETF (ARCX:IWD)</v>
    <v>2</v>
    <v>3</v>
    <v>Finance</v>
    <v>12</v>
    <v>en-GB</v>
    <v>a1vx77</v>
    <v>268435456</v>
    <v>1</v>
    <v>Powered by Refinitiv</v>
    <v>169.69</v>
    <v>134.09</v>
    <v>0.99990000000000001</v>
    <v>-1.53</v>
    <v>-1.0333000000000002E-2</v>
    <v>0</v>
    <v>0</v>
    <v>USD</v>
    <v>NYSE Arca</v>
    <v>ARCX</v>
    <v>1.8E-3</v>
    <v>148.59</v>
    <v>ETF</v>
    <v>44998.851564501565</v>
    <v>112</v>
    <v>145.30000000000001</v>
    <v>51678789111.900002</v>
    <v>iShares:Russ 1000 Vl ETF</v>
    <v>145.99</v>
    <v>148.07</v>
    <v>146.54</v>
    <v>146.54</v>
    <v>IWD</v>
    <v>iShares:Russ 1000 Vl ETF (ARCX:IWD)</v>
    <v>3143994</v>
    <v>1554854</v>
  </rv>
  <rv s="2">
    <v>113</v>
  </rv>
  <rv s="0">
    <v>https://www.bing.com/financeapi/forcetrigger?t=a2585r&amp;q=XNAS%3aVCLT&amp;form=skydnc</v>
    <v>Learn more on Bing</v>
  </rv>
  <rv s="1">
    <v>0</v>
    <v>Vanguard LT Corp Bd;ETF (XNAS:VCLT)</v>
    <v>2</v>
    <v>3</v>
    <v>Finance</v>
    <v>12</v>
    <v>en-GB</v>
    <v>a2585r</v>
    <v>268435456</v>
    <v>1</v>
    <v>Powered by Refinitiv</v>
    <v>94.44</v>
    <v>68.680000000000007</v>
    <v>1.7186999999999999</v>
    <v>-0.02</v>
    <v>-2.5700000000000001E-4</v>
    <v>-0.03</v>
    <v>-3.857E-4</v>
    <v>USD</v>
    <v>Nasdaq Stock Market</v>
    <v>XNAS</v>
    <v>4.0000000000000002E-4</v>
    <v>78.94</v>
    <v>ETF</v>
    <v>44998.864663089844</v>
    <v>115</v>
    <v>77.28</v>
    <v>5189006423.9499998</v>
    <v>Vanguard LT Corp Bd;ETF</v>
    <v>77.760000000000005</v>
    <v>77.81</v>
    <v>77.790000000000006</v>
    <v>77.760000000000005</v>
    <v>VCLT</v>
    <v>Vanguard LT Corp Bd;ETF (XNAS:VCLT)</v>
    <v>2807415</v>
    <v>1783206</v>
  </rv>
  <rv s="2">
    <v>116</v>
  </rv>
  <rv s="0">
    <v>https://www.bing.com/financeapi/forcetrigger?t=aw2enm&amp;q=ARCX%3aKWEB&amp;form=skydnc</v>
    <v>Learn more on Bing</v>
  </rv>
  <rv s="1">
    <v>0</v>
    <v>KraneShs:CSI China Intrt (ARCX:KWEB)</v>
    <v>2</v>
    <v>3</v>
    <v>Finance</v>
    <v>4</v>
    <v>en-GB</v>
    <v>aw2enm</v>
    <v>268435456</v>
    <v>1</v>
    <v>Powered by Refinitiv</v>
    <v>36.19</v>
    <v>17.22</v>
    <v>0.3735</v>
    <v>0.47</v>
    <v>1.6655E-2</v>
    <v>0.06</v>
    <v>2.0930000000000002E-3</v>
    <v>USD</v>
    <v>NYSE Arca</v>
    <v>ARCX</v>
    <v>6.8999999999999999E-3</v>
    <v>29.01</v>
    <v>ETF</v>
    <v>44998.885057418753</v>
    <v>118</v>
    <v>28.06</v>
    <v>6113082800</v>
    <v>KraneShs:CSI China Intrt</v>
    <v>28.19</v>
    <v>28.22</v>
    <v>28.69</v>
    <v>28.73</v>
    <v>KWEB</v>
    <v>KraneShs:CSI China Intrt (ARCX:KWEB)</v>
    <v>21521724</v>
    <v>19185477</v>
  </rv>
  <rv s="2">
    <v>119</v>
  </rv>
  <rv s="0">
    <v>https://www.bing.com/financeapi/forcetrigger?t=a1vx1h&amp;q=ARCX%3aIWB&amp;form=skydnc</v>
    <v>Learn more on Bing</v>
  </rv>
  <rv s="1">
    <v>0</v>
    <v>iShares:Russ 1000 ETF (ARCX:IWB)</v>
    <v>2</v>
    <v>3</v>
    <v>Finance</v>
    <v>12</v>
    <v>en-GB</v>
    <v>a1vx1h</v>
    <v>268435456</v>
    <v>1</v>
    <v>Powered by Refinitiv</v>
    <v>256.17</v>
    <v>192.01</v>
    <v>1.0001</v>
    <v>-0.54</v>
    <v>-2.5400000000000002E-3</v>
    <v>-0.31</v>
    <v>-1.462E-3</v>
    <v>USD</v>
    <v>NYSE Arca</v>
    <v>ARCX</v>
    <v>1.5E-3</v>
    <v>214.58</v>
    <v>ETF</v>
    <v>44998.844251678122</v>
    <v>121</v>
    <v>209.39</v>
    <v>27605033187.049999</v>
    <v>iShares:Russ 1000 ETF</v>
    <v>210.09</v>
    <v>212.62</v>
    <v>212.08</v>
    <v>211.77</v>
    <v>IWB</v>
    <v>iShares:Russ 1000 ETF (ARCX:IWB)</v>
    <v>671419</v>
    <v>677083</v>
  </rv>
  <rv s="2">
    <v>122</v>
  </rv>
  <rv s="0">
    <v>https://www.bing.com/financeapi/forcetrigger?t=a1xblh&amp;q=XNAS%3aMBB&amp;form=skydnc</v>
    <v>Learn more on Bing</v>
  </rv>
  <rv s="1">
    <v>0</v>
    <v>iShares:MBS ETF (XNAS:MBB)</v>
    <v>2</v>
    <v>3</v>
    <v>Finance</v>
    <v>12</v>
    <v>en-GB</v>
    <v>a1xblh</v>
    <v>268435456</v>
    <v>1</v>
    <v>Powered by Refinitiv</v>
    <v>103.1</v>
    <v>88</v>
    <v>0.99239999999999995</v>
    <v>0.91</v>
    <v>9.7629999999999991E-3</v>
    <v>0</v>
    <v>0</v>
    <v>USD</v>
    <v>Nasdaq Stock Market</v>
    <v>XNAS</v>
    <v>4.0000000000000002E-4</v>
    <v>94.79</v>
    <v>ETF</v>
    <v>44998.870140682811</v>
    <v>124</v>
    <v>94.001199999999997</v>
    <v>24730567263</v>
    <v>iShares:MBS ETF</v>
    <v>94.13</v>
    <v>93.21</v>
    <v>94.12</v>
    <v>94.12</v>
    <v>MBB</v>
    <v>iShares:MBS ETF (XNAS:MBB)</v>
    <v>2217947</v>
    <v>2358732</v>
  </rv>
  <rv s="2">
    <v>125</v>
  </rv>
  <rv s="0">
    <v>https://www.bing.com/financeapi/forcetrigger?t=a23bxm&amp;q=XNAS%3aSOXX&amp;form=skydnc</v>
    <v>Learn more on Bing</v>
  </rv>
  <rv s="1">
    <v>0</v>
    <v>iShares:Semiconductor (XNAS:SOXX)</v>
    <v>2</v>
    <v>3</v>
    <v>Finance</v>
    <v>12</v>
    <v>en-GB</v>
    <v>a23bxm</v>
    <v>268435456</v>
    <v>1</v>
    <v>Powered by Refinitiv</v>
    <v>501.09</v>
    <v>287.82</v>
    <v>1.1347</v>
    <v>0.12</v>
    <v>2.9639999999999999E-4</v>
    <v>0.57999999999999996</v>
    <v>1.4319999999999999E-3</v>
    <v>USD</v>
    <v>Nasdaq Stock Market</v>
    <v>XNAS</v>
    <v>4.0000000000000001E-3</v>
    <v>410</v>
    <v>ETF</v>
    <v>44998.877754235938</v>
    <v>127</v>
    <v>396.48</v>
    <v>6924283895.3000002</v>
    <v>iShares:Semiconductor</v>
    <v>400.67</v>
    <v>404.9</v>
    <v>405.02</v>
    <v>405.6</v>
    <v>SOXX</v>
    <v>iShares:Semiconductor (XNAS:SOXX)</v>
    <v>1168725</v>
    <v>949980</v>
  </rv>
  <rv s="2">
    <v>128</v>
  </rv>
  <rv s="0">
    <v>https://www.bing.com/financeapi/forcetrigger?t=a1vxu2&amp;q=ARCX%3aIWS&amp;form=skydnc</v>
    <v>Learn more on Bing</v>
  </rv>
  <rv s="1">
    <v>0</v>
    <v>iShares:Russ MC Val (ARCX:IWS)</v>
    <v>2</v>
    <v>3</v>
    <v>Finance</v>
    <v>12</v>
    <v>en-GB</v>
    <v>a1vxu2</v>
    <v>268435456</v>
    <v>1</v>
    <v>Powered by Refinitiv</v>
    <v>122.68</v>
    <v>94.320999999999998</v>
    <v>0.99960000000000004</v>
    <v>-1.82</v>
    <v>-1.7478E-2</v>
    <v>0</v>
    <v>0</v>
    <v>USD</v>
    <v>NYSE Arca</v>
    <v>ARCX</v>
    <v>2.3E-3</v>
    <v>103.82</v>
    <v>ETF</v>
    <v>44998.870140728905</v>
    <v>130</v>
    <v>101.14</v>
    <v>13092407935.200001</v>
    <v>iShares:Russ MC Val</v>
    <v>102.2</v>
    <v>104.13</v>
    <v>102.31</v>
    <v>102.31</v>
    <v>IWS</v>
    <v>iShares:Russ MC Val (ARCX:IWS)</v>
    <v>721235</v>
    <v>326501</v>
  </rv>
  <rv s="2">
    <v>131</v>
  </rv>
  <rv s="0">
    <v>https://www.bing.com/financeapi/forcetrigger?t=a1vdim&amp;q=BATS%3aIGEB&amp;form=skydnc</v>
    <v>Learn more on Bing</v>
  </rv>
  <rv s="1">
    <v>0</v>
    <v>iShares:IG Bond Factor (BATS:IGEB)</v>
    <v>2</v>
    <v>3</v>
    <v>Finance</v>
    <v>13</v>
    <v>en-GB</v>
    <v>a1vdim</v>
    <v>268435456</v>
    <v>1</v>
    <v>Powered by Refinitiv</v>
    <v>48.82</v>
    <v>41.15</v>
    <v>1.0622</v>
    <v>0.04</v>
    <v>9.1279999999999996E-4</v>
    <v>-1.4999999999999999E-2</v>
    <v>-3.4200000000000002E-4</v>
    <v>USD</v>
    <v>CBOE BZX Exchange</v>
    <v>BATS</v>
    <v>1.8E-3</v>
    <v>44.31</v>
    <v>ETF</v>
    <v>44998.840302673438</v>
    <v>133</v>
    <v>43.75</v>
    <v>235509757.19999999</v>
    <v>iShares:IG Bond Factor</v>
    <v>44.06</v>
    <v>43.82</v>
    <v>43.86</v>
    <v>43.844999999999999</v>
    <v>IGEB</v>
    <v>iShares:IG Bond Factor (BATS:IGEB)</v>
    <v>27547</v>
    <v>36703</v>
  </rv>
  <rv s="2">
    <v>134</v>
  </rv>
  <rv s="0">
    <v>https://www.bing.com/financeapi/forcetrigger?t=b1pgim&amp;q=ARCX%3aIRBO&amp;form=skydnc</v>
    <v>Learn more on Bing</v>
  </rv>
  <rv s="1">
    <v>0</v>
    <v>iShares:Rob &amp; Art Int Ms (ARCX:IRBO)</v>
    <v>2</v>
    <v>3</v>
    <v>Finance</v>
    <v>12</v>
    <v>en-GB</v>
    <v>b1pgim</v>
    <v>268435456</v>
    <v>1</v>
    <v>Powered by Refinitiv</v>
    <v>35.887999999999998</v>
    <v>22.21</v>
    <v>1.0028999999999999</v>
    <v>0.05</v>
    <v>1.7340000000000001E-3</v>
    <v>-0.1</v>
    <v>-3.4610000000000001E-3</v>
    <v>USD</v>
    <v>NYSE Arca</v>
    <v>ARCX</v>
    <v>4.6999999999999993E-3</v>
    <v>29.16</v>
    <v>ETF</v>
    <v>44998.871881793748</v>
    <v>136</v>
    <v>28.383800000000001</v>
    <v>273034288</v>
    <v>iShares:Rob &amp; Art Int Ms</v>
    <v>28.62</v>
    <v>28.84</v>
    <v>28.89</v>
    <v>28.79</v>
    <v>IRBO</v>
    <v>iShares:Rob &amp; Art Int Ms (ARCX:IRBO)</v>
    <v>105192</v>
    <v>94595</v>
  </rv>
  <rv s="2">
    <v>137</v>
  </rv>
  <rv s="0">
    <v>https://www.bing.com/financeapi/forcetrigger?t=a8por7&amp;q=Towle+Deep+Value+Fund&amp;form=skydnc</v>
    <v>Learn more on Bing</v>
  </rv>
  <rv s="7">
    <v>22</v>
    <v>Towle Deep Value Fund</v>
    <v>23</v>
    <v>24</v>
    <v>Finance</v>
    <v>25</v>
    <v>en-GB</v>
    <v>a8por7</v>
    <v>268435456</v>
    <v>1</v>
    <v>Powered by Refinitiv</v>
    <v>-0.6</v>
    <v>-3.3315000000000004E-2</v>
    <v>US</v>
    <v>USD</v>
    <v>1.1000000000000001E-2</v>
    <v>Mutual Fund</v>
    <v>44995.989583333336</v>
    <v>44998.874045897654</v>
    <v>139</v>
    <v>Towle Deep Value Fund</v>
    <v>119408638.05</v>
    <v>18.010000000000002</v>
    <v>17.41</v>
    <v>3.2422</v>
    <v>-8.7048E-2</v>
    <v>-0.102114</v>
    <v>-8.9859999999999992E-3</v>
    <v>8.1069999999999996E-3</v>
    <v>0.253108</v>
    <v>2.835E-2</v>
    <v>1.8724000000000001E-2</v>
    <v>TDVFX</v>
    <v>Towle Deep Value Fund</v>
  </rv>
  <rv s="2">
    <v>140</v>
  </rv>
  <rv s="0">
    <v>https://www.bing.com/financeapi/forcetrigger?t=a1v1r7&amp;q=ARCX%3aHYG&amp;form=skydnc</v>
    <v>Learn more on Bing</v>
  </rv>
  <rv s="1">
    <v>0</v>
    <v>iShares:iBoxx $HY Corp (ARCX:HYG)</v>
    <v>2</v>
    <v>3</v>
    <v>Finance</v>
    <v>4</v>
    <v>en-GB</v>
    <v>a1v1r7</v>
    <v>268435456</v>
    <v>1</v>
    <v>Powered by Refinitiv</v>
    <v>82.86</v>
    <v>70.400000000000006</v>
    <v>0.96609999999999996</v>
    <v>-0.41</v>
    <v>-5.5830000000000003E-3</v>
    <v>-0.01</v>
    <v>-1.3690000000000002E-4</v>
    <v>USD</v>
    <v>NYSE Arca</v>
    <v>ARCX</v>
    <v>4.7999999999999996E-3</v>
    <v>73.98</v>
    <v>ETF</v>
    <v>44998.882564513282</v>
    <v>142</v>
    <v>72.83</v>
    <v>12703173939.5</v>
    <v>iShares:iBoxx $HY Corp</v>
    <v>73.19</v>
    <v>73.44</v>
    <v>73.03</v>
    <v>73.03</v>
    <v>HYG</v>
    <v>iShares:iBoxx $HY Corp (ARCX:HYG)</v>
    <v>78048703</v>
    <v>51878160</v>
  </rv>
  <rv s="2">
    <v>143</v>
  </rv>
  <rv s="0">
    <v>https://www.bing.com/financeapi/forcetrigger?t=bqf977&amp;q=ARCX%3aIHAK&amp;form=skydnc</v>
    <v>Learn more on Bing</v>
  </rv>
  <rv s="1">
    <v>0</v>
    <v>iShares:Cybersec &amp; Tech (ARCX:IHAK)</v>
    <v>2</v>
    <v>3</v>
    <v>Finance</v>
    <v>12</v>
    <v>en-GB</v>
    <v>bqf977</v>
    <v>268435456</v>
    <v>1</v>
    <v>Powered by Refinitiv</v>
    <v>43.44</v>
    <v>31.29</v>
    <v>0.7409</v>
    <v>-7.0000000000000007E-2</v>
    <v>-2.081E-3</v>
    <v>-0.86</v>
    <v>-2.5626000000000003E-2</v>
    <v>USD</v>
    <v>NYSE Arca</v>
    <v>ARCX</v>
    <v>4.6999999999999993E-3</v>
    <v>33.97</v>
    <v>ETF</v>
    <v>44998.840277789066</v>
    <v>145</v>
    <v>33.14</v>
    <v>488911988.60000002</v>
    <v>iShares:Cybersec &amp; Tech</v>
    <v>33.36</v>
    <v>33.630000000000003</v>
    <v>33.56</v>
    <v>32.700000000000003</v>
    <v>IHAK</v>
    <v>iShares:Cybersec &amp; Tech (ARCX:IHAK)</v>
    <v>59127</v>
    <v>68060</v>
  </rv>
  <rv s="2">
    <v>146</v>
  </rv>
  <rv s="0">
    <v>https://www.bing.com/financeapi/forcetrigger?t=a7l75r&amp;q=Hussman+Strategic+Growth+Fund&amp;form=skydnc</v>
    <v>Learn more on Bing</v>
  </rv>
  <rv s="7">
    <v>22</v>
    <v>Hussman Strategic Growth Fund</v>
    <v>23</v>
    <v>24</v>
    <v>Finance</v>
    <v>25</v>
    <v>en-GB</v>
    <v>a7l75r</v>
    <v>268435456</v>
    <v>1</v>
    <v>Powered by Refinitiv</v>
    <v>-0.01</v>
    <v>-1.4249999999999998E-3</v>
    <v>US</v>
    <v>USD</v>
    <v>1.15E-2</v>
    <v>Mutual Fund</v>
    <v>44998.868796296294</v>
    <v>44998.857823664061</v>
    <v>148</v>
    <v>Hussman Strategic Growth Fund</v>
    <v>528652304.36699998</v>
    <v>7.02</v>
    <v>7.01</v>
    <v>6.4100000000000004E-2</v>
    <v>2.0348999999999999E-2</v>
    <v>2.9325999999999998E-2</v>
    <v>3.8967999999999996E-2</v>
    <v>-5.4239999999999996E-4</v>
    <v>6.6148999999999999E-2</v>
    <v>3.3742000000000001E-2</v>
    <v>-8.4749999999999999E-3</v>
    <v>HSGFX</v>
    <v>Hussman Strategic Growth Fund</v>
  </rv>
  <rv s="2">
    <v>149</v>
  </rv>
  <rv s="0">
    <v>https://www.bing.com/financeapi/forcetrigger?t=a1v7bh&amp;q=ARCX%3aIBND&amp;form=skydnc</v>
    <v>Learn more on Bing</v>
  </rv>
  <rv s="1">
    <v>0</v>
    <v>SPDR Bbg Intl Corp Bd (ARCX:IBND)</v>
    <v>2</v>
    <v>3</v>
    <v>Finance</v>
    <v>12</v>
    <v>en-GB</v>
    <v>a1v7bh</v>
    <v>268435456</v>
    <v>1</v>
    <v>Powered by Refinitiv</v>
    <v>32.119999999999997</v>
    <v>24.181899999999999</v>
    <v>1.5064</v>
    <v>0.39</v>
    <v>1.4156E-2</v>
    <v>-0.03</v>
    <v>-1.0739999999999999E-3</v>
    <v>USD</v>
    <v>NYSE Arca</v>
    <v>ARCX</v>
    <v>5.0000000000000001E-3</v>
    <v>27.99</v>
    <v>ETF</v>
    <v>44998.84027780078</v>
    <v>151</v>
    <v>27.85</v>
    <v>181707648.65000001</v>
    <v>SPDR Bbg Intl Corp Bd</v>
    <v>27.94</v>
    <v>27.55</v>
    <v>27.94</v>
    <v>27.91</v>
    <v>IBND</v>
    <v>SPDR Bbg Intl Corp Bd (ARCX:IBND)</v>
    <v>25646</v>
    <v>102090</v>
  </rv>
  <rv s="2">
    <v>152</v>
  </rv>
  <rv s="0">
    <v>https://www.bing.com/financeapi/forcetrigger?t=a1y9kr&amp;q=ARCX%3aNANR&amp;form=skydnc</v>
    <v>Learn more on Bing</v>
  </rv>
  <rv s="1">
    <v>0</v>
    <v>SPDR S&amp;P N Amer Ntrl Res (ARCX:NANR)</v>
    <v>2</v>
    <v>3</v>
    <v>Finance</v>
    <v>12</v>
    <v>en-GB</v>
    <v>a1y9kr</v>
    <v>268435456</v>
    <v>1</v>
    <v>Powered by Refinitiv</v>
    <v>61.96</v>
    <v>44.030799999999999</v>
    <v>0.85780000000000001</v>
    <v>-0.1</v>
    <v>-1.9500000000000001E-3</v>
    <v>-0.47</v>
    <v>-9.1830000000000002E-3</v>
    <v>USD</v>
    <v>NYSE Arca</v>
    <v>ARCX</v>
    <v>3.4999999999999996E-3</v>
    <v>51.919899999999998</v>
    <v>ETF</v>
    <v>44998.84027780078</v>
    <v>154</v>
    <v>50.66</v>
    <v>769442387.75999999</v>
    <v>SPDR S&amp;P N Amer Ntrl Res</v>
    <v>50.87</v>
    <v>51.28</v>
    <v>51.18</v>
    <v>50.71</v>
    <v>NANR</v>
    <v>SPDR S&amp;P N Amer Ntrl Res (ARCX:NANR)</v>
    <v>39625</v>
    <v>52395</v>
  </rv>
  <rv s="2">
    <v>155</v>
  </rv>
  <rv s="0">
    <v>https://www.bing.com/financeapi/forcetrigger?t=a1v4jc&amp;q=XNAS%3aIBB&amp;form=skydnc</v>
    <v>Learn more on Bing</v>
  </rv>
  <rv s="1">
    <v>0</v>
    <v>iShares:Biotechnology (XNAS:IBB)</v>
    <v>2</v>
    <v>3</v>
    <v>Finance</v>
    <v>12</v>
    <v>en-GB</v>
    <v>a1v4jc</v>
    <v>268435456</v>
    <v>1</v>
    <v>Powered by Refinitiv</v>
    <v>138.74</v>
    <v>104.29</v>
    <v>1.0008999999999999</v>
    <v>3.4</v>
    <v>2.7875999999999998E-2</v>
    <v>-0.34</v>
    <v>-2.712E-3</v>
    <v>USD</v>
    <v>Nasdaq Stock Market</v>
    <v>XNAS</v>
    <v>4.4000000000000003E-3</v>
    <v>126.88</v>
    <v>ETF</v>
    <v>44998.870218935153</v>
    <v>157</v>
    <v>122.33</v>
    <v>8084871251.4899998</v>
    <v>iShares:Biotechnology</v>
    <v>122.34</v>
    <v>121.97</v>
    <v>125.37</v>
    <v>125.03</v>
    <v>IBB</v>
    <v>iShares:Biotechnology (XNAS:IBB)</v>
    <v>2797820</v>
    <v>1518383</v>
  </rv>
  <rv s="2">
    <v>158</v>
  </rv>
  <rv s="0">
    <v>https://www.bing.com/financeapi/forcetrigger?t=a1ud6h&amp;q=BATS%3aGVAL&amp;form=skydnc</v>
    <v>Learn more on Bing</v>
  </rv>
  <rv s="1">
    <v>0</v>
    <v>Cambria Global Value ETF (BATS:GVAL)</v>
    <v>2</v>
    <v>3</v>
    <v>Finance</v>
    <v>13</v>
    <v>en-GB</v>
    <v>a1ud6h</v>
    <v>268435456</v>
    <v>1</v>
    <v>Powered by Refinitiv</v>
    <v>21.81</v>
    <v>15.9</v>
    <v>1.0334000000000001</v>
    <v>-0.39</v>
    <v>-1.9006000000000002E-2</v>
    <v>-0.6</v>
    <v>-2.9805999999999999E-2</v>
    <v>USD</v>
    <v>CBOE BZX Exchange</v>
    <v>BATS</v>
    <v>6.6E-3</v>
    <v>20.37</v>
    <v>ETF</v>
    <v>44998.840298043753</v>
    <v>160</v>
    <v>20.079999999999998</v>
    <v>125323018.56999999</v>
    <v>Cambria Global Value ETF</v>
    <v>20.22</v>
    <v>20.52</v>
    <v>20.13</v>
    <v>19.53</v>
    <v>GVAL</v>
    <v>Cambria Global Value ETF (BATS:GVAL)</v>
    <v>24829</v>
    <v>18362</v>
  </rv>
  <rv s="2">
    <v>161</v>
  </rv>
  <rv s="0">
    <v>https://www.bing.com/financeapi/forcetrigger?t=a1srhw&amp;q=XNAS%3aFEMB&amp;form=skydnc</v>
    <v>Learn more on Bing</v>
  </rv>
  <rv s="1">
    <v>0</v>
    <v>FT III:EM Loc Cur Bd (XNAS:FEMB)</v>
    <v>2</v>
    <v>3</v>
    <v>Finance</v>
    <v>12</v>
    <v>en-GB</v>
    <v>a1srhw</v>
    <v>268435456</v>
    <v>1</v>
    <v>Powered by Refinitiv</v>
    <v>30.48</v>
    <v>23.95</v>
    <v>1.0570999999999999</v>
    <v>0.05</v>
    <v>1.872E-3</v>
    <v>-0.32</v>
    <v>-1.1958E-2</v>
    <v>USD</v>
    <v>Nasdaq Stock Market</v>
    <v>XNAS</v>
    <v>8.5000000000000006E-3</v>
    <v>26.86</v>
    <v>ETF</v>
    <v>44998.843750253909</v>
    <v>163</v>
    <v>26.56</v>
    <v>138563514.63</v>
    <v>FT III:EM Loc Cur Bd</v>
    <v>26.81</v>
    <v>26.71</v>
    <v>26.76</v>
    <v>26.44</v>
    <v>FEMB</v>
    <v>FT III:EM Loc Cur Bd (XNAS:FEMB)</v>
    <v>106408</v>
    <v>100678</v>
  </rv>
  <rv s="2">
    <v>164</v>
  </rv>
  <rv s="0">
    <v>https://www.bing.com/financeapi/forcetrigger?t=a269pr&amp;q=ARCX%3aXOP&amp;form=skydnc</v>
    <v>Learn more on Bing</v>
  </rv>
  <rv s="1">
    <v>0</v>
    <v>SPDR S&amp;P Oil&amp;Gas Exp (ARCX:XOP)</v>
    <v>2</v>
    <v>3</v>
    <v>Finance</v>
    <v>12</v>
    <v>en-GB</v>
    <v>a269pr</v>
    <v>268435456</v>
    <v>1</v>
    <v>Powered by Refinitiv</v>
    <v>170.62</v>
    <v>108.001</v>
    <v>1.6600999999999999</v>
    <v>-3.9</v>
    <v>-3.0459E-2</v>
    <v>7.0000000000000007E-2</v>
    <v>5.6389999999999999E-4</v>
    <v>USD</v>
    <v>NYSE Arca</v>
    <v>ARCX</v>
    <v>3.4999999999999996E-3</v>
    <v>127.98</v>
    <v>ETF</v>
    <v>44998.876113796097</v>
    <v>166</v>
    <v>121.63</v>
    <v>3655938034.1999998</v>
    <v>SPDR S&amp;P Oil&amp;Gas Exp</v>
    <v>124.35</v>
    <v>128.04</v>
    <v>124.14</v>
    <v>124.21</v>
    <v>XOP</v>
    <v>SPDR S&amp;P Oil&amp;Gas Exp (ARCX:XOP)</v>
    <v>11403791</v>
    <v>4858536</v>
  </rv>
  <rv s="2">
    <v>167</v>
  </rv>
  <rv s="0">
    <v>https://www.bing.com/financeapi/forcetrigger?t=a265h7&amp;q=ARCX%3aXBI&amp;form=skydnc</v>
    <v>Learn more on Bing</v>
  </rv>
  <rv s="1">
    <v>0</v>
    <v>SPDR S&amp;P Biotech (ARCX:XBI)</v>
    <v>2</v>
    <v>3</v>
    <v>Finance</v>
    <v>12</v>
    <v>en-GB</v>
    <v>a265h7</v>
    <v>268435456</v>
    <v>1</v>
    <v>Powered by Refinitiv</v>
    <v>97.19</v>
    <v>61.78</v>
    <v>0.41770000000000002</v>
    <v>2.2000000000000002</v>
    <v>2.9077000000000002E-2</v>
    <v>0.03</v>
    <v>3.8530000000000004E-4</v>
    <v>USD</v>
    <v>NYSE Arca</v>
    <v>ARCX</v>
    <v>3.4999999999999996E-3</v>
    <v>78.709999999999994</v>
    <v>ETF</v>
    <v>44998.87021201328</v>
    <v>169</v>
    <v>74.989999999999995</v>
    <v>7190060608.96</v>
    <v>SPDR S&amp;P Biotech</v>
    <v>74.989999999999995</v>
    <v>75.66</v>
    <v>77.86</v>
    <v>77.89</v>
    <v>XBI</v>
    <v>SPDR S&amp;P Biotech (ARCX:XBI)</v>
    <v>20801004</v>
    <v>8531575</v>
  </rv>
  <rv s="2">
    <v>170</v>
  </rv>
  <rv s="0">
    <v>https://www.bing.com/financeapi/forcetrigger?t=a1vwur&amp;q=ARCX%3aIVW&amp;form=skydnc</v>
    <v>Learn more on Bing</v>
  </rv>
  <rv s="1">
    <v>0</v>
    <v>iShares:S&amp;P 500 Gro (ARCX:IVW)</v>
    <v>2</v>
    <v>3</v>
    <v>Finance</v>
    <v>12</v>
    <v>en-GB</v>
    <v>a1vwur</v>
    <v>268435456</v>
    <v>1</v>
    <v>Powered by Refinitiv</v>
    <v>78.650000000000006</v>
    <v>55.3</v>
    <v>1.0003</v>
    <v>0.17</v>
    <v>2.8610000000000003E-3</v>
    <v>-0.7</v>
    <v>-1.1747E-2</v>
    <v>USD</v>
    <v>NYSE Arca</v>
    <v>ARCX</v>
    <v>1.8E-3</v>
    <v>60.395000000000003</v>
    <v>ETF</v>
    <v>44998.868879258596</v>
    <v>172</v>
    <v>58.819299999999998</v>
    <v>28195982087</v>
    <v>iShares:S&amp;P 500 Gro</v>
    <v>58.89</v>
    <v>59.42</v>
    <v>59.59</v>
    <v>58.89</v>
    <v>IVW</v>
    <v>iShares:S&amp;P 500 Gro (ARCX:IVW)</v>
    <v>3595075</v>
    <v>1524424</v>
  </rv>
  <rv s="2">
    <v>173</v>
  </rv>
  <rv s="4">
    <v>8</v>
    <v>EUR/USD</v>
    <v>9</v>
    <v>10</v>
    <v>Finance</v>
    <v>11</v>
    <v>en-GB</v>
    <v>av932w</v>
    <v>268435456</v>
    <v>1</v>
    <v>Powered by Refinitiv</v>
    <v>1.1184000000000001</v>
    <v>0.95340000000000003</v>
    <v>-2.0000000000000001E-4</v>
    <v>-1.864E-4</v>
    <v>USD</v>
    <v>EUR</v>
    <v>1.0733999999999999</v>
    <v>Currency Pair</v>
    <v>44998.889768518522</v>
    <v>1.0729</v>
    <v>Euro/US Dollar FX Spot Rate</v>
    <v>1.0729</v>
    <v>1.0729</v>
    <v>1.0727</v>
    <v>EURUSD</v>
    <v>EUR/USD</v>
  </rv>
  <rv s="2">
    <v>175</v>
  </rv>
  <rv s="0">
    <v>https://www.bing.com/financeapi/forcetrigger?t=a1xdsm&amp;q=XNAS%3aMCHI&amp;form=skydnc</v>
    <v>Learn more on Bing</v>
  </rv>
  <rv s="1">
    <v>0</v>
    <v>iShares:MSCI China (XNAS:MCHI)</v>
    <v>2</v>
    <v>3</v>
    <v>Finance</v>
    <v>12</v>
    <v>en-GB</v>
    <v>a1xdsm</v>
    <v>268435456</v>
    <v>1</v>
    <v>Powered by Refinitiv</v>
    <v>57.08</v>
    <v>35.020000000000003</v>
    <v>1.1246</v>
    <v>0.4</v>
    <v>8.5599999999999999E-3</v>
    <v>0</v>
    <v>0</v>
    <v>USD</v>
    <v>Nasdaq Stock Market</v>
    <v>XNAS</v>
    <v>5.7999999999999996E-3</v>
    <v>47.465000000000003</v>
    <v>ETF</v>
    <v>44998.851564501565</v>
    <v>177</v>
    <v>46.73</v>
    <v>8313002829.6000004</v>
    <v>iShares:MSCI China</v>
    <v>46.76</v>
    <v>46.73</v>
    <v>47.13</v>
    <v>47.13</v>
    <v>MCHI</v>
    <v>iShares:MSCI China (XNAS:MCHI)</v>
    <v>5361307</v>
    <v>4829732</v>
  </rv>
  <rv s="2">
    <v>178</v>
  </rv>
  <rv s="0">
    <v>https://www.bing.com/financeapi/forcetrigger?t=a266jc&amp;q=ARCX%3aXES&amp;form=skydnc</v>
    <v>Learn more on Bing</v>
  </rv>
  <rv s="1">
    <v>0</v>
    <v>SPDR S&amp;P Oil&amp;Gas E&amp;S (ARCX:XES)</v>
    <v>2</v>
    <v>3</v>
    <v>Finance</v>
    <v>12</v>
    <v>en-GB</v>
    <v>a266jc</v>
    <v>268435456</v>
    <v>1</v>
    <v>Powered by Refinitiv</v>
    <v>91.22</v>
    <v>49.99</v>
    <v>1.8075000000000001</v>
    <v>-4</v>
    <v>-4.9850000000000005E-2</v>
    <v>-1.1599999999999999</v>
    <v>-1.5215000000000001E-2</v>
    <v>USD</v>
    <v>NYSE Arca</v>
    <v>ARCX</v>
    <v>3.4999999999999996E-3</v>
    <v>79.150000000000006</v>
    <v>ETF</v>
    <v>44998.853142753906</v>
    <v>180</v>
    <v>75.67</v>
    <v>534670266.69</v>
    <v>SPDR S&amp;P Oil&amp;Gas E&amp;S</v>
    <v>77.88</v>
    <v>80.239999999999995</v>
    <v>76.239999999999995</v>
    <v>75.08</v>
    <v>XES</v>
    <v>SPDR S&amp;P Oil&amp;Gas E&amp;S (ARCX:XES)</v>
    <v>172381</v>
    <v>156791</v>
  </rv>
  <rv s="2">
    <v>181</v>
  </rv>
  <rv s="0">
    <v>https://www.bing.com/financeapi/forcetrigger?t=a1vez2&amp;q=ARCX%3aIHE&amp;form=skydnc</v>
    <v>Learn more on Bing</v>
  </rv>
  <rv s="1">
    <v>0</v>
    <v>iShares:US Pharma ETF (ARCX:IHE)</v>
    <v>2</v>
    <v>3</v>
    <v>Finance</v>
    <v>12</v>
    <v>en-GB</v>
    <v>a1vez2</v>
    <v>268435456</v>
    <v>1</v>
    <v>Powered by Refinitiv</v>
    <v>202.77</v>
    <v>166.99</v>
    <v>0.83819999999999995</v>
    <v>0.79659999999999997</v>
    <v>4.6829999999999997E-3</v>
    <v>-1.8861000000000001</v>
    <v>-1.1036999999999998E-2</v>
    <v>USD</v>
    <v>NYSE Arca</v>
    <v>ARCX</v>
    <v>3.9000000000000003E-3</v>
    <v>173.0778</v>
    <v>ETF</v>
    <v>44998.84027780078</v>
    <v>183</v>
    <v>170.89609999999999</v>
    <v>387089450</v>
    <v>iShares:US Pharma ETF</v>
    <v>173.0778</v>
    <v>170.09950000000001</v>
    <v>170.89609999999999</v>
    <v>169.01</v>
    <v>IHE</v>
    <v>iShares:US Pharma ETF (ARCX:IHE)</v>
    <v>2604</v>
    <v>9369</v>
  </rv>
  <rv s="2">
    <v>184</v>
  </rv>
  <rv s="0">
    <v>https://www.bing.com/financeapi/forcetrigger?t=a1xgkr&amp;q=ARCX%3aMDYG&amp;form=skydnc</v>
    <v>Learn more on Bing</v>
  </rv>
  <rv s="1">
    <v>0</v>
    <v>SPDR S&amp;P 400 Mid Cap Gro (ARCX:MDYG)</v>
    <v>2</v>
    <v>3</v>
    <v>Finance</v>
    <v>12</v>
    <v>en-GB</v>
    <v>a1xgkr</v>
    <v>268435456</v>
    <v>1</v>
    <v>Powered by Refinitiv</v>
    <v>76.8797</v>
    <v>58.97</v>
    <v>0.99890000000000001</v>
    <v>-0.97</v>
    <v>-1.4622E-2</v>
    <v>-0.01</v>
    <v>-1.5300000000000001E-4</v>
    <v>USD</v>
    <v>NYSE Arca</v>
    <v>ARCX</v>
    <v>1.5E-3</v>
    <v>66.28</v>
    <v>ETF</v>
    <v>44998.84027780078</v>
    <v>186</v>
    <v>64.83</v>
    <v>1696660250.49</v>
    <v>SPDR S&amp;P 400 Mid Cap Gro</v>
    <v>65.25</v>
    <v>66.34</v>
    <v>65.37</v>
    <v>65.36</v>
    <v>MDYG</v>
    <v>SPDR S&amp;P 400 Mid Cap Gro (ARCX:MDYG)</v>
    <v>44836</v>
    <v>56442</v>
  </rv>
  <rv s="2">
    <v>187</v>
  </rv>
  <rv s="4">
    <v>8</v>
    <v>GBP/USD</v>
    <v>9</v>
    <v>10</v>
    <v>Finance</v>
    <v>11</v>
    <v>en-GB</v>
    <v>avyjhw</v>
    <v>268435456</v>
    <v>1</v>
    <v>Powered by Refinitiv</v>
    <v>1.3298000000000001</v>
    <v>1.0382</v>
    <v>0</v>
    <v>0</v>
    <v>USD</v>
    <v>GBP</v>
    <v>1.2182999999999999</v>
    <v>Currency Pair</v>
    <v>44998.889918981484</v>
    <v>1.2176</v>
    <v>UK Pound Sterling/US Dollar FX Spot Rate</v>
    <v>1.2181999999999999</v>
    <v>1.2181</v>
    <v>1.2181</v>
    <v>GBPUSD</v>
    <v>GBP/USD</v>
  </rv>
  <rv s="2">
    <v>189</v>
  </rv>
  <rv s="0">
    <v>https://www.bing.com/financeapi/forcetrigger?t=a1z5r7&amp;q=ARCX%3aOIH&amp;form=skydnc</v>
    <v>Learn more on Bing</v>
  </rv>
  <rv s="1">
    <v>0</v>
    <v>VanEck:Oil Services (ARCX:OIH)</v>
    <v>2</v>
    <v>3</v>
    <v>Finance</v>
    <v>12</v>
    <v>en-GB</v>
    <v>a1z5r7</v>
    <v>268435456</v>
    <v>1</v>
    <v>Powered by Refinitiv</v>
    <v>336.3</v>
    <v>195.77</v>
    <v>1.821</v>
    <v>-12.86</v>
    <v>-4.3684000000000001E-2</v>
    <v>-0.03</v>
    <v>-1.0659999999999999E-4</v>
    <v>USD</v>
    <v>NYSE Arca</v>
    <v>ARCX</v>
    <v>3.4999999999999996E-3</v>
    <v>292.17500000000001</v>
    <v>ETF</v>
    <v>44998.875442510936</v>
    <v>191</v>
    <v>278.38</v>
    <v>2453935048.3200002</v>
    <v>VanEck:Oil Services</v>
    <v>284.75</v>
    <v>294.39</v>
    <v>281.52999999999997</v>
    <v>281.5</v>
    <v>OIH</v>
    <v>VanEck:Oil Services (ARCX:OIH)</v>
    <v>1336043</v>
    <v>688647</v>
  </rv>
  <rv s="2">
    <v>192</v>
  </rv>
  <rv s="0">
    <v>https://www.bing.com/financeapi/forcetrigger?t=a1vf8m&amp;q=ARCX%3aIHI&amp;form=skydnc</v>
    <v>Learn more on Bing</v>
  </rv>
  <rv s="1">
    <v>0</v>
    <v>iShares:US Med Dev ETF (ARCX:IHI)</v>
    <v>2</v>
    <v>3</v>
    <v>Finance</v>
    <v>4</v>
    <v>en-GB</v>
    <v>a1vf8m</v>
    <v>268435456</v>
    <v>1</v>
    <v>Powered by Refinitiv</v>
    <v>62.553800000000003</v>
    <v>46.21</v>
    <v>1.0815999999999999</v>
    <v>0.57999999999999996</v>
    <v>1.1493999999999999E-2</v>
    <v>-1.35</v>
    <v>-2.6455000000000003E-2</v>
    <v>USD</v>
    <v>NYSE Arca</v>
    <v>ARCX</v>
    <v>3.9000000000000003E-3</v>
    <v>51.61</v>
    <v>ETF</v>
    <v>44998.882750821096</v>
    <v>194</v>
    <v>50.13</v>
    <v>5854132125</v>
    <v>iShares:US Med Dev ETF</v>
    <v>50.17</v>
    <v>50.46</v>
    <v>51.04</v>
    <v>49.68</v>
    <v>IHI</v>
    <v>iShares:US Med Dev ETF (ARCX:IHI)</v>
    <v>1942435</v>
    <v>676058</v>
  </rv>
  <rv s="2">
    <v>195</v>
  </rv>
  <rv s="0">
    <v>https://www.bing.com/financeapi/forcetrigger?t=a234a2&amp;q=ARCX%3aSLYG&amp;form=skydnc</v>
    <v>Learn more on Bing</v>
  </rv>
  <rv s="1">
    <v>0</v>
    <v>SPDR S&amp;P 600 Sm Cap Gro (ARCX:SLYG)</v>
    <v>2</v>
    <v>3</v>
    <v>Finance</v>
    <v>12</v>
    <v>en-GB</v>
    <v>a234a2</v>
    <v>268435456</v>
    <v>1</v>
    <v>Powered by Refinitiv</v>
    <v>86.89</v>
    <v>67.069999999999993</v>
    <v>0.99870000000000003</v>
    <v>-1.64</v>
    <v>-2.2577E-2</v>
    <v>0.08</v>
    <v>1.127E-3</v>
    <v>USD</v>
    <v>NYSE Arca</v>
    <v>ARCX</v>
    <v>1.5E-3</v>
    <v>72.3506</v>
    <v>ETF</v>
    <v>44998.84027780078</v>
    <v>197</v>
    <v>70.489999999999995</v>
    <v>2450591648.0100002</v>
    <v>SPDR S&amp;P 600 Sm Cap Gro</v>
    <v>71.150000000000006</v>
    <v>72.64</v>
    <v>71</v>
    <v>71.08</v>
    <v>SLYG</v>
    <v>SPDR S&amp;P 600 Sm Cap Gro (ARCX:SLYG)</v>
    <v>184162</v>
    <v>114554</v>
  </rv>
  <rv s="2">
    <v>198</v>
  </rv>
  <rv s="4">
    <v>8</v>
    <v>JPY/USD</v>
    <v>9</v>
    <v>10</v>
    <v>Finance</v>
    <v>11</v>
    <v>en-GB</v>
    <v>ave8h7</v>
    <v>268435456</v>
    <v>1</v>
    <v>Powered by Refinitiv</v>
    <v>8.6750000000000004E-3</v>
    <v>6.5799999999999999E-3</v>
    <v>9.9999999999999995E-7</v>
    <v>1.3320000000000001E-4</v>
    <v>USD</v>
    <v>JPY</v>
    <v>7.5079999999999999E-3</v>
    <v>Currency Pair</v>
    <v>44998.889479166668</v>
    <v>7.5059999999999997E-3</v>
    <v>Japanese Yen/US Dollar FX Cross Rate</v>
    <v>7.5059999999999997E-3</v>
    <v>7.5059999999999997E-3</v>
    <v>7.5069999999999998E-3</v>
    <v>JPYUSD</v>
    <v>JPY/USD</v>
  </rv>
  <rv s="2">
    <v>200</v>
  </rv>
  <rv s="0">
    <v>https://www.bing.com/financeapi/forcetrigger?t=a1xpk2&amp;q=ARCX%3aMLPA&amp;form=skydnc</v>
    <v>Learn more on Bing</v>
  </rv>
  <rv s="1">
    <v>0</v>
    <v>Glbl X MLP ETF (ARCX:MLPA)</v>
    <v>2</v>
    <v>3</v>
    <v>Finance</v>
    <v>12</v>
    <v>en-GB</v>
    <v>a1xpk2</v>
    <v>268435456</v>
    <v>1</v>
    <v>Powered by Refinitiv</v>
    <v>44.22</v>
    <v>34.799999999999997</v>
    <v>2.3917000000000002</v>
    <v>-0.32500000000000001</v>
    <v>-7.7370000000000008E-3</v>
    <v>0.53</v>
    <v>1.2716E-2</v>
    <v>USD</v>
    <v>NYSE Arca</v>
    <v>ARCX</v>
    <v>4.4000000000000003E-3</v>
    <v>42.279899999999998</v>
    <v>ETF</v>
    <v>44998.840277812502</v>
    <v>202</v>
    <v>40.909999999999997</v>
    <v>1358356300</v>
    <v>Glbl X MLP ETF</v>
    <v>41.8</v>
    <v>42.005000000000003</v>
    <v>41.68</v>
    <v>42.21</v>
    <v>MLPA</v>
    <v>Glbl X MLP ETF (ARCX:MLPA)</v>
    <v>109117</v>
    <v>98840</v>
  </rv>
  <rv s="2">
    <v>203</v>
  </rv>
  <rv s="0">
    <v>https://www.bing.com/financeapi/forcetrigger?t=a1v427&amp;q=ARCX%3aIAK&amp;form=skydnc</v>
    <v>Learn more on Bing</v>
  </rv>
  <rv s="1">
    <v>0</v>
    <v>iShares:US Ins ETF (ARCX:IAK)</v>
    <v>2</v>
    <v>3</v>
    <v>Finance</v>
    <v>12</v>
    <v>en-GB</v>
    <v>a1v427</v>
    <v>268435456</v>
    <v>1</v>
    <v>Powered by Refinitiv</v>
    <v>95.3</v>
    <v>77.94</v>
    <v>1.0349999999999999</v>
    <v>-3.0680000000000001</v>
    <v>-3.5272999999999999E-2</v>
    <v>-0.76</v>
    <v>-9.0569999999999991E-3</v>
    <v>USD</v>
    <v>NYSE Arca</v>
    <v>ARCX</v>
    <v>3.9000000000000003E-3</v>
    <v>85.61</v>
    <v>ETF</v>
    <v>44998.840277812502</v>
    <v>205</v>
    <v>83.753100000000003</v>
    <v>572297980.10000002</v>
    <v>iShares:US Ins ETF</v>
    <v>85.08</v>
    <v>86.977999999999994</v>
    <v>83.91</v>
    <v>83.15</v>
    <v>IAK</v>
    <v>iShares:US Ins ETF (ARCX:IAK)</v>
    <v>192156</v>
    <v>44760</v>
  </rv>
  <rv s="2">
    <v>206</v>
  </rv>
  <rv s="0">
    <v>https://www.bing.com/financeapi/forcetrigger?t=a1vxa2&amp;q=ARCX%3aIWF&amp;form=skydnc</v>
    <v>Learn more on Bing</v>
  </rv>
  <rv s="1">
    <v>0</v>
    <v>iShares:Russ 1000 Gr ETF (ARCX:IWF)</v>
    <v>2</v>
    <v>3</v>
    <v>Finance</v>
    <v>12</v>
    <v>en-GB</v>
    <v>a1vxa2</v>
    <v>268435456</v>
    <v>1</v>
    <v>Powered by Refinitiv</v>
    <v>285.76</v>
    <v>202.05</v>
    <v>0.99970000000000003</v>
    <v>1.31</v>
    <v>5.8450000000000004E-3</v>
    <v>-0.49</v>
    <v>-2.173E-3</v>
    <v>USD</v>
    <v>NYSE Arca</v>
    <v>ARCX</v>
    <v>1.8E-3</v>
    <v>228.22</v>
    <v>ETF</v>
    <v>44998.869499536719</v>
    <v>208</v>
    <v>221.56</v>
    <v>58836277030.5</v>
    <v>iShares:Russ 1000 Gr ETF</v>
    <v>222.51</v>
    <v>224.14</v>
    <v>225.45</v>
    <v>224.96</v>
    <v>IWF</v>
    <v>iShares:Russ 1000 Gr ETF (ARCX:IWF)</v>
    <v>1896269</v>
    <v>1189359</v>
  </rv>
  <rv s="2">
    <v>209</v>
  </rv>
  <rv s="0">
    <v>https://www.bing.com/financeapi/forcetrigger?t=a1wer7&amp;q=ARCX%3aKBE&amp;form=skydnc</v>
    <v>Learn more on Bing</v>
  </rv>
  <rv s="1">
    <v>0</v>
    <v>SPDR S&amp;P Bank ETF (ARCX:KBE)</v>
    <v>2</v>
    <v>3</v>
    <v>Finance</v>
    <v>4</v>
    <v>en-GB</v>
    <v>a1wer7</v>
    <v>268435456</v>
    <v>1</v>
    <v>Powered by Refinitiv</v>
    <v>55.5</v>
    <v>35.091000000000001</v>
    <v>1.1099000000000001</v>
    <v>-4.07</v>
    <v>-9.9559999999999996E-2</v>
    <v>0.31</v>
    <v>8.4219999999999989E-3</v>
    <v>USD</v>
    <v>NYSE Arca</v>
    <v>ARCX</v>
    <v>3.4999999999999996E-3</v>
    <v>38.54</v>
    <v>ETF</v>
    <v>44998.888738101559</v>
    <v>211</v>
    <v>35.091000000000001</v>
    <v>1653024749.1500001</v>
    <v>SPDR S&amp;P Bank ETF</v>
    <v>37.58</v>
    <v>40.880000000000003</v>
    <v>36.81</v>
    <v>37.119999999999997</v>
    <v>KBE</v>
    <v>SPDR S&amp;P Bank ETF (ARCX:KBE)</v>
    <v>15534498</v>
    <v>2173316</v>
  </rv>
  <rv s="2">
    <v>212</v>
  </rv>
  <rv s="0">
    <v>https://www.bing.com/financeapi/forcetrigger?t=a1vxoc&amp;q=ARCX%3aIWP&amp;form=skydnc</v>
    <v>Learn more on Bing</v>
  </rv>
  <rv s="1">
    <v>0</v>
    <v>iShares:Russ MC Gr (ARCX:IWP)</v>
    <v>2</v>
    <v>3</v>
    <v>Finance</v>
    <v>12</v>
    <v>en-GB</v>
    <v>a1vxoc</v>
    <v>268435456</v>
    <v>1</v>
    <v>Powered by Refinitiv</v>
    <v>103.72</v>
    <v>74.75</v>
    <v>0.99980000000000002</v>
    <v>-0.24</v>
    <v>-2.7729999999999999E-3</v>
    <v>-2.12</v>
    <v>-2.4563000000000001E-2</v>
    <v>USD</v>
    <v>NYSE Arca</v>
    <v>ARCX</v>
    <v>2.3E-3</v>
    <v>87.42</v>
    <v>ETF</v>
    <v>44998.869957985939</v>
    <v>214</v>
    <v>85</v>
    <v>11988613567.15</v>
    <v>iShares:Russ MC Gr</v>
    <v>85.56</v>
    <v>86.55</v>
    <v>86.31</v>
    <v>84.19</v>
    <v>IWP</v>
    <v>iShares:Russ MC Gr (ARCX:IWP)</v>
    <v>848785</v>
    <v>637559</v>
  </rv>
  <rv s="2">
    <v>215</v>
  </rv>
  <rv s="0">
    <v>https://www.bing.com/financeapi/forcetrigger?t=a1v4ar&amp;q=ARCX%3aIAT&amp;form=skydnc</v>
    <v>Learn more on Bing</v>
  </rv>
  <rv s="1">
    <v>0</v>
    <v>iShares:US Rgnl Bnks ETF (ARCX:IAT)</v>
    <v>2</v>
    <v>3</v>
    <v>Finance</v>
    <v>4</v>
    <v>en-GB</v>
    <v>a1v4ar</v>
    <v>268435456</v>
    <v>1</v>
    <v>Powered by Refinitiv</v>
    <v>63.368699999999997</v>
    <v>33.049999999999997</v>
    <v>1.071</v>
    <v>-5.99</v>
    <v>-0.14468600000000001</v>
    <v>0.54</v>
    <v>1.5240999999999999E-2</v>
    <v>USD</v>
    <v>NYSE Arca</v>
    <v>ARCX</v>
    <v>3.9000000000000003E-3</v>
    <v>37.129899999999999</v>
    <v>ETF</v>
    <v>44998.881127753906</v>
    <v>217</v>
    <v>33.049999999999997</v>
    <v>716811132.89999998</v>
    <v>iShares:US Rgnl Bnks ETF</v>
    <v>35.630000000000003</v>
    <v>41.4</v>
    <v>35.409999999999997</v>
    <v>35.97</v>
    <v>IAT</v>
    <v>iShares:US Rgnl Bnks ETF (ARCX:IAT)</v>
    <v>4567910</v>
    <v>129577</v>
  </rv>
  <rv s="2">
    <v>218</v>
  </rv>
  <rv s="0">
    <v>https://www.bing.com/financeapi/forcetrigger?t=a1vxlh&amp;q=ARCX%3aIWO&amp;form=skydnc</v>
    <v>Learn more on Bing</v>
  </rv>
  <rv s="1">
    <v>0</v>
    <v>iShares:Russ 2000 Gr ETF (ARCX:IWO)</v>
    <v>2</v>
    <v>3</v>
    <v>Finance</v>
    <v>12</v>
    <v>en-GB</v>
    <v>a1vxlh</v>
    <v>268435456</v>
    <v>1</v>
    <v>Powered by Refinitiv</v>
    <v>265.24</v>
    <v>192.88</v>
    <v>1.0002</v>
    <v>-2.06</v>
    <v>-9.3720000000000001E-3</v>
    <v>0</v>
    <v>0</v>
    <v>USD</v>
    <v>NYSE Arca</v>
    <v>ARCX</v>
    <v>2.3E-3</v>
    <v>221.31</v>
    <v>ETF</v>
    <v>44998.840277789066</v>
    <v>220</v>
    <v>214.89</v>
    <v>9637252104.7700005</v>
    <v>iShares:Russ 2000 Gr ETF</v>
    <v>215.81</v>
    <v>219.8</v>
    <v>217.74</v>
    <v>217.74</v>
    <v>IWO</v>
    <v>iShares:Russ 2000 Gr ETF (ARCX:IWO)</v>
    <v>639477</v>
    <v>386080</v>
  </rv>
  <rv s="2">
    <v>221</v>
  </rv>
  <rv s="0">
    <v>https://www.bing.com/financeapi/forcetrigger?t=a1vzk2&amp;q=ARCX%3aIYR&amp;form=skydnc</v>
    <v>Learn more on Bing</v>
  </rv>
  <rv s="1">
    <v>0</v>
    <v>iShares:US Rl Est ETF (ARCX:IYR)</v>
    <v>2</v>
    <v>3</v>
    <v>Finance</v>
    <v>12</v>
    <v>en-GB</v>
    <v>a1vzk2</v>
    <v>268435456</v>
    <v>1</v>
    <v>Powered by Refinitiv</v>
    <v>113.13</v>
    <v>75.66</v>
    <v>0.96240000000000003</v>
    <v>1.1399999999999999</v>
    <v>1.3886000000000001E-2</v>
    <v>0</v>
    <v>0</v>
    <v>USD</v>
    <v>NYSE Arca</v>
    <v>ARCX</v>
    <v>3.9000000000000003E-3</v>
    <v>84.35</v>
    <v>ETF</v>
    <v>44998.869914582814</v>
    <v>223</v>
    <v>81.41</v>
    <v>3416022877.5</v>
    <v>iShares:US Rl Est ETF</v>
    <v>81.61</v>
    <v>82.1</v>
    <v>83.24</v>
    <v>83.24</v>
    <v>IYR</v>
    <v>iShares:US Rl Est ETF (ARCX:IYR)</v>
    <v>20371499</v>
    <v>6466796</v>
  </rv>
  <rv s="2">
    <v>224</v>
  </rv>
  <rv s="0">
    <v>https://www.bing.com/financeapi/forcetrigger?t=a23xqh&amp;q=ARCX%3aTAN&amp;form=skydnc</v>
    <v>Learn more on Bing</v>
  </rv>
  <rv s="1">
    <v>0</v>
    <v>Invesco Solar (ARCX:TAN)</v>
    <v>2</v>
    <v>3</v>
    <v>Finance</v>
    <v>12</v>
    <v>en-GB</v>
    <v>a23xqh</v>
    <v>268435456</v>
    <v>1</v>
    <v>Powered by Refinitiv</v>
    <v>91.12</v>
    <v>55.54</v>
    <v>0.99880000000000002</v>
    <v>7.0000000000000007E-2</v>
    <v>9.3260000000000001E-4</v>
    <v>-2.13</v>
    <v>-2.8351000000000001E-2</v>
    <v>USD</v>
    <v>NYSE Arca</v>
    <v>ARCX</v>
    <v>6.8999999999999999E-3</v>
    <v>76.224999999999994</v>
    <v>ETF</v>
    <v>44998.859866203122</v>
    <v>226</v>
    <v>73.02</v>
    <v>2328526354.5100002</v>
    <v>Invesco Solar</v>
    <v>73.489999999999995</v>
    <v>75.06</v>
    <v>75.13</v>
    <v>73</v>
    <v>TAN</v>
    <v>Invesco Solar (ARCX:TAN)</v>
    <v>596612</v>
    <v>905533</v>
  </rv>
  <rv s="2">
    <v>227</v>
  </rv>
  <rv s="0">
    <v>https://www.bing.com/financeapi/forcetrigger?t=a21wpr&amp;q=ARCX%3aREZ&amp;form=skydnc</v>
    <v>Learn more on Bing</v>
  </rv>
  <rv s="1">
    <v>0</v>
    <v>iShares:Res &amp; Mltsctr RE (ARCX:REZ)</v>
    <v>2</v>
    <v>3</v>
    <v>Finance</v>
    <v>12</v>
    <v>en-GB</v>
    <v>a21wpr</v>
    <v>268435456</v>
    <v>1</v>
    <v>Powered by Refinitiv</v>
    <v>100.05</v>
    <v>66.03</v>
    <v>0.96199999999999997</v>
    <v>1.23</v>
    <v>1.7989999999999999E-2</v>
    <v>0.02</v>
    <v>2.8739999999999999E-4</v>
    <v>USD</v>
    <v>NYSE Arca</v>
    <v>ARCX</v>
    <v>4.7999999999999996E-3</v>
    <v>70.12</v>
    <v>ETF</v>
    <v>44998.840277789066</v>
    <v>229</v>
    <v>67.819999999999993</v>
    <v>667491649.04999995</v>
    <v>iShares:Res &amp; Mltsctr RE</v>
    <v>67.819999999999993</v>
    <v>68.37</v>
    <v>69.599999999999994</v>
    <v>69.62</v>
    <v>REZ</v>
    <v>iShares:Res &amp; Mltsctr RE (ARCX:REZ)</v>
    <v>76986</v>
    <v>47293</v>
  </rv>
  <rv s="2">
    <v>230</v>
  </rv>
  <rv s="0">
    <v>https://www.bing.com/financeapi/forcetrigger?t=a1vzh7&amp;q=ARCX%3aIYM&amp;form=skydnc</v>
    <v>Learn more on Bing</v>
  </rv>
  <rv s="1">
    <v>0</v>
    <v>iShares:US Bsc Mat ETF (ARCX:IYM)</v>
    <v>2</v>
    <v>3</v>
    <v>Finance</v>
    <v>12</v>
    <v>en-GB</v>
    <v>a1vzh7</v>
    <v>268435456</v>
    <v>1</v>
    <v>Powered by Refinitiv</v>
    <v>154.87</v>
    <v>106.2881</v>
    <v>1.0848</v>
    <v>-1.1599999999999999</v>
    <v>-8.9990000000000001E-3</v>
    <v>-1.27</v>
    <v>-9.9419999999999994E-3</v>
    <v>USD</v>
    <v>NYSE Arca</v>
    <v>ARCX</v>
    <v>3.9000000000000003E-3</v>
    <v>129.1</v>
    <v>ETF</v>
    <v>44998.84027780078</v>
    <v>232</v>
    <v>126.895</v>
    <v>811110972</v>
    <v>iShares:US Bsc Mat ETF</v>
    <v>127.98</v>
    <v>128.9</v>
    <v>127.74</v>
    <v>126.47</v>
    <v>IYM</v>
    <v>iShares:US Bsc Mat ETF (ARCX:IYM)</v>
    <v>55109</v>
    <v>42610</v>
  </rv>
  <rv s="2">
    <v>233</v>
  </rv>
  <rv s="0">
    <v>https://www.bing.com/financeapi/forcetrigger?t=a1wddm&amp;q=ARCX%3aJXI&amp;form=skydnc</v>
    <v>Learn more on Bing</v>
  </rv>
  <rv s="1">
    <v>0</v>
    <v>iShares:Glbl Utilities (ARCX:JXI)</v>
    <v>2</v>
    <v>3</v>
    <v>Finance</v>
    <v>12</v>
    <v>en-GB</v>
    <v>a1wddm</v>
    <v>268435456</v>
    <v>1</v>
    <v>Powered by Refinitiv</v>
    <v>67.688000000000002</v>
    <v>51.01</v>
    <v>0.90110000000000001</v>
    <v>0.82530000000000003</v>
    <v>1.4533000000000001E-2</v>
    <v>-1.5527</v>
    <v>-2.6950999999999999E-2</v>
    <v>USD</v>
    <v>NYSE Arca</v>
    <v>ARCX</v>
    <v>4.1999999999999997E-3</v>
    <v>58.28</v>
    <v>ETF</v>
    <v>44998.840277812502</v>
    <v>235</v>
    <v>56.91</v>
    <v>132044053.40000001</v>
    <v>iShares:Glbl Utilities</v>
    <v>56.91</v>
    <v>56.787399999999998</v>
    <v>57.612699999999997</v>
    <v>56.06</v>
    <v>JXI</v>
    <v>iShares:Glbl Utilities (ARCX:JXI)</v>
    <v>3193</v>
    <v>8461</v>
  </rv>
  <rv s="2">
    <v>236</v>
  </rv>
  <rv s="0">
    <v>https://www.bing.com/financeapi/forcetrigger?t=a268nm&amp;q=ARCX%3aXME&amp;form=skydnc</v>
    <v>Learn more on Bing</v>
  </rv>
  <rv s="1">
    <v>0</v>
    <v>SPDR S&amp;P Metals&amp;Mining (ARCX:XME)</v>
    <v>2</v>
    <v>3</v>
    <v>Finance</v>
    <v>12</v>
    <v>en-GB</v>
    <v>a268nm</v>
    <v>268435456</v>
    <v>1</v>
    <v>Powered by Refinitiv</v>
    <v>66.63</v>
    <v>39.83</v>
    <v>1.3895999999999999</v>
    <v>-0.42</v>
    <v>-8.0000000000000002E-3</v>
    <v>0</v>
    <v>0</v>
    <v>USD</v>
    <v>NYSE Arca</v>
    <v>ARCX</v>
    <v>3.4999999999999996E-3</v>
    <v>53.195</v>
    <v>ETF</v>
    <v>44998.8699604625</v>
    <v>238</v>
    <v>51.19</v>
    <v>2585181176.8400002</v>
    <v>SPDR S&amp;P Metals&amp;Mining</v>
    <v>51.84</v>
    <v>52.5</v>
    <v>52.08</v>
    <v>52.08</v>
    <v>XME</v>
    <v>SPDR S&amp;P Metals&amp;Mining (ARCX:XME)</v>
    <v>8601552</v>
    <v>3757864</v>
  </rv>
  <rv s="2">
    <v>239</v>
  </rv>
  <rv s="0">
    <v>https://www.bing.com/financeapi/forcetrigger?t=a25gpr&amp;q=XNAS%3aVNQI&amp;form=skydnc</v>
    <v>Learn more on Bing</v>
  </rv>
  <rv s="1">
    <v>0</v>
    <v>Vanguard GxUS RE;ETF (XNAS:VNQI)</v>
    <v>2</v>
    <v>3</v>
    <v>Finance</v>
    <v>12</v>
    <v>en-GB</v>
    <v>a25gpr</v>
    <v>268435456</v>
    <v>1</v>
    <v>Powered by Refinitiv</v>
    <v>52.95</v>
    <v>36.020000000000003</v>
    <v>0.88260000000000005</v>
    <v>0.04</v>
    <v>9.9449999999999994E-4</v>
    <v>-1.1100000000000001</v>
    <v>-2.7570999999999998E-2</v>
    <v>USD</v>
    <v>Nasdaq Stock Market</v>
    <v>XNAS</v>
    <v>1.1999999999999999E-3</v>
    <v>40.61</v>
    <v>ETF</v>
    <v>44998.853021897659</v>
    <v>241</v>
    <v>39.909999999999997</v>
    <v>3717315238.4099998</v>
    <v>Vanguard GxUS RE;ETF</v>
    <v>40</v>
    <v>40.22</v>
    <v>40.26</v>
    <v>39.15</v>
    <v>VNQI</v>
    <v>Vanguard GxUS RE;ETF (XNAS:VNQI)</v>
    <v>267340</v>
    <v>246783</v>
  </rv>
  <rv s="2">
    <v>242</v>
  </rv>
  <rv s="0">
    <v>https://www.bing.com/financeapi/forcetrigger?t=a221k2&amp;q=XNAS%3aRING&amp;form=skydnc</v>
    <v>Learn more on Bing</v>
  </rv>
  <rv s="1">
    <v>0</v>
    <v>iShares:MSCI Gl GMiners (XNAS:RING)</v>
    <v>2</v>
    <v>3</v>
    <v>Finance</v>
    <v>12</v>
    <v>en-GB</v>
    <v>a221k2</v>
    <v>268435456</v>
    <v>1</v>
    <v>Powered by Refinitiv</v>
    <v>33.58</v>
    <v>16.8</v>
    <v>0.99680000000000002</v>
    <v>1.41</v>
    <v>6.6477999999999995E-2</v>
    <v>0</v>
    <v>0</v>
    <v>USD</v>
    <v>Nasdaq Stock Market</v>
    <v>XNAS</v>
    <v>3.9000000000000003E-3</v>
    <v>22.68</v>
    <v>ETF</v>
    <v>44998.85159896953</v>
    <v>244</v>
    <v>21.95</v>
    <v>426746724.10000002</v>
    <v>iShares:MSCI Gl GMiners</v>
    <v>22.01</v>
    <v>21.21</v>
    <v>22.62</v>
    <v>22.62</v>
    <v>RING</v>
    <v>iShares:MSCI Gl GMiners (XNAS:RING)</v>
    <v>238607</v>
    <v>251206</v>
  </rv>
  <rv s="2">
    <v>245</v>
  </rv>
  <rv s="0">
    <v>https://www.bing.com/financeapi/forcetrigger?t=a253w7&amp;q=ARCX%3aUSRT&amp;form=skydnc</v>
    <v>Learn more on Bing</v>
  </rv>
  <rv s="1">
    <v>0</v>
    <v>iShares:Core US REIT (ARCX:USRT)</v>
    <v>2</v>
    <v>3</v>
    <v>Finance</v>
    <v>12</v>
    <v>en-GB</v>
    <v>a253w7</v>
    <v>268435456</v>
    <v>1</v>
    <v>Powered by Refinitiv</v>
    <v>67.5</v>
    <v>44.8</v>
    <v>1.0103</v>
    <v>0.56000000000000005</v>
    <v>1.1433E-2</v>
    <v>-1.1000000000000001</v>
    <v>-2.2204000000000002E-2</v>
    <v>USD</v>
    <v>NYSE Arca</v>
    <v>ARCX</v>
    <v>8.0000000000000004E-4</v>
    <v>50.12</v>
    <v>ETF</v>
    <v>44998.865818575781</v>
    <v>247</v>
    <v>48.52</v>
    <v>1992023280</v>
    <v>iShares:Core US REIT</v>
    <v>48.54</v>
    <v>48.98</v>
    <v>49.54</v>
    <v>48.44</v>
    <v>USRT</v>
    <v>iShares:Core US REIT (ARCX:USRT)</v>
    <v>232562</v>
    <v>567487</v>
  </rv>
  <rv s="2">
    <v>248</v>
  </rv>
  <rv s="0">
    <v>https://www.bing.com/financeapi/forcetrigger?t=a1tqrw&amp;q=ARCX%3aGDXJ&amp;form=skydnc</v>
    <v>Learn more on Bing</v>
  </rv>
  <rv s="1">
    <v>0</v>
    <v>VanEck:Jr Gold Miners (ARCX:GDXJ)</v>
    <v>2</v>
    <v>3</v>
    <v>Finance</v>
    <v>4</v>
    <v>en-GB</v>
    <v>a1tqrw</v>
    <v>268435456</v>
    <v>1</v>
    <v>Powered by Refinitiv</v>
    <v>51.92</v>
    <v>25.8001</v>
    <v>1.0376000000000001</v>
    <v>2.2599999999999998</v>
    <v>6.8735000000000004E-2</v>
    <v>7.0000000000000007E-2</v>
    <v>1.9910000000000001E-3</v>
    <v>USD</v>
    <v>NYSE Arca</v>
    <v>ARCX</v>
    <v>5.1999999999999998E-3</v>
    <v>35.479999999999997</v>
    <v>ETF</v>
    <v>44998.884717187502</v>
    <v>250</v>
    <v>34.21</v>
    <v>3482786460.7399998</v>
    <v>VanEck:Jr Gold Miners</v>
    <v>34.21</v>
    <v>32.880000000000003</v>
    <v>35.14</v>
    <v>35.22</v>
    <v>GDXJ</v>
    <v>VanEck:Jr Gold Miners (ARCX:GDXJ)</v>
    <v>15738688</v>
    <v>5882217</v>
  </rv>
  <rv s="2">
    <v>251</v>
  </rv>
  <rv s="0">
    <v>https://www.bing.com/financeapi/forcetrigger?t=a21u1h&amp;q=ARCX%3aREET&amp;form=skydnc</v>
    <v>Learn more on Bing</v>
  </rv>
  <rv s="1">
    <v>0</v>
    <v>iShares:Global REIT ETF (ARCX:REET)</v>
    <v>2</v>
    <v>3</v>
    <v>Finance</v>
    <v>12</v>
    <v>en-GB</v>
    <v>a21u1h</v>
    <v>268435456</v>
    <v>1</v>
    <v>Powered by Refinitiv</v>
    <v>30.024999999999999</v>
    <v>20.04</v>
    <v>1.0484</v>
    <v>0.26</v>
    <v>1.1618E-2</v>
    <v>-0.01</v>
    <v>-4.417E-4</v>
    <v>USD</v>
    <v>NYSE Arca</v>
    <v>ARCX</v>
    <v>1.4000000000000002E-3</v>
    <v>22.86</v>
    <v>ETF</v>
    <v>44998.84027780078</v>
    <v>253</v>
    <v>22.24</v>
    <v>3069730030.5</v>
    <v>iShares:Global REIT ETF</v>
    <v>22.24</v>
    <v>22.38</v>
    <v>22.64</v>
    <v>22.63</v>
    <v>REET</v>
    <v>iShares:Global REIT ETF (ARCX:REET)</v>
    <v>992791</v>
    <v>639965</v>
  </rv>
  <rv s="2">
    <v>254</v>
  </rv>
  <rv s="0">
    <v>https://www.bing.com/financeapi/forcetrigger?t=a2341h&amp;q=BATS%3aSLVP&amp;form=skydnc</v>
    <v>Learn more on Bing</v>
  </rv>
  <rv s="1">
    <v>0</v>
    <v>iShares:MSCI Gl SMetal (BATS:SLVP)</v>
    <v>2</v>
    <v>3</v>
    <v>Finance</v>
    <v>13</v>
    <v>en-GB</v>
    <v>a2341h</v>
    <v>268435456</v>
    <v>1</v>
    <v>Powered by Refinitiv</v>
    <v>15.72</v>
    <v>7.8550000000000004</v>
    <v>1.0078</v>
    <v>0.65</v>
    <v>6.8062999999999999E-2</v>
    <v>-0.05</v>
    <v>-4.9020000000000001E-3</v>
    <v>USD</v>
    <v>CBOE BZX Exchange</v>
    <v>BATS</v>
    <v>3.9000000000000003E-3</v>
    <v>10.3</v>
    <v>ETF</v>
    <v>44998.860718541408</v>
    <v>256</v>
    <v>10.0001</v>
    <v>173941740</v>
    <v>iShares:MSCI Gl SMetal</v>
    <v>10.06</v>
    <v>9.5500000000000007</v>
    <v>10.199999999999999</v>
    <v>10.15</v>
    <v>SLVP</v>
    <v>iShares:MSCI Gl SMetal (BATS:SLVP)</v>
    <v>203901</v>
    <v>117123</v>
  </rv>
  <rv s="2">
    <v>257</v>
  </rv>
  <rv s="0">
    <v>https://www.bing.com/financeapi/forcetrigger?t=a21vc7&amp;q=ARCX%3aREMX&amp;form=skydnc</v>
    <v>Learn more on Bing</v>
  </rv>
  <rv s="1">
    <v>0</v>
    <v>VanEck:Rare Earth/S Mtls (ARCX:REMX)</v>
    <v>2</v>
    <v>3</v>
    <v>Finance</v>
    <v>12</v>
    <v>en-GB</v>
    <v>a21vc7</v>
    <v>268435456</v>
    <v>1</v>
    <v>Powered by Refinitiv</v>
    <v>127.5</v>
    <v>74.36</v>
    <v>1.3709</v>
    <v>-1.18</v>
    <v>-1.4952E-2</v>
    <v>-2</v>
    <v>-2.5727000000000003E-2</v>
    <v>USD</v>
    <v>NYSE Arca</v>
    <v>ARCX</v>
    <v>5.3E-3</v>
    <v>78.709999999999994</v>
    <v>ETF</v>
    <v>44998.860085983593</v>
    <v>259</v>
    <v>76.14</v>
    <v>642033756.53999996</v>
    <v>VanEck:Rare Earth/S Mtls</v>
    <v>77.67</v>
    <v>78.92</v>
    <v>77.739999999999995</v>
    <v>75.739999999999995</v>
    <v>REMX</v>
    <v>VanEck:Rare Earth/S Mtls (ARCX:REMX)</v>
    <v>179933</v>
    <v>81393</v>
  </rv>
  <rv s="2">
    <v>260</v>
  </rv>
  <rv s="0">
    <v>https://www.bing.com/financeapi/forcetrigger?t=a25yoc&amp;q=XNAS%3aWOOD&amp;form=skydnc</v>
    <v>Learn more on Bing</v>
  </rv>
  <rv s="1">
    <v>0</v>
    <v>iShares:Gl Timber (XNAS:WOOD)</v>
    <v>2</v>
    <v>3</v>
    <v>Finance</v>
    <v>12</v>
    <v>en-GB</v>
    <v>a25yoc</v>
    <v>268435456</v>
    <v>1</v>
    <v>Powered by Refinitiv</v>
    <v>94.33</v>
    <v>63.78</v>
    <v>0.91180000000000005</v>
    <v>-0.6</v>
    <v>-8.353000000000001E-3</v>
    <v>0</v>
    <v>0</v>
    <v>USD</v>
    <v>Nasdaq Stock Market</v>
    <v>XNAS</v>
    <v>4.0999999999999995E-3</v>
    <v>71.7</v>
    <v>ETF</v>
    <v>44998.843750092186</v>
    <v>262</v>
    <v>70.39</v>
    <v>212356817.97</v>
    <v>iShares:Gl Timber</v>
    <v>71.28</v>
    <v>71.83</v>
    <v>71.23</v>
    <v>71.23</v>
    <v>WOOD</v>
    <v>iShares:Gl Timber (XNAS:WOOD)</v>
    <v>13888</v>
    <v>9954</v>
  </rv>
  <rv s="2">
    <v>263</v>
  </rv>
  <rv s="0">
    <v>https://www.bing.com/financeapi/forcetrigger?t=a1xurw&amp;q=ARCX%3aMOO&amp;form=skydnc</v>
    <v>Learn more on Bing</v>
  </rv>
  <rv s="1">
    <v>0</v>
    <v>VanEck:Agribusiness (ARCX:MOO)</v>
    <v>2</v>
    <v>3</v>
    <v>Finance</v>
    <v>12</v>
    <v>en-GB</v>
    <v>a1xurw</v>
    <v>268435456</v>
    <v>1</v>
    <v>Powered by Refinitiv</v>
    <v>109.19</v>
    <v>80.5</v>
    <v>0.81910000000000005</v>
    <v>-0.86</v>
    <v>-1.0081E-2</v>
    <v>0</v>
    <v>0</v>
    <v>USD</v>
    <v>NYSE Arca</v>
    <v>ARCX</v>
    <v>5.3E-3</v>
    <v>85.29</v>
    <v>ETF</v>
    <v>44998.84931138828</v>
    <v>265</v>
    <v>83.62</v>
    <v>1327993034.27</v>
    <v>VanEck:Agribusiness</v>
    <v>84.24</v>
    <v>85.31</v>
    <v>84.45</v>
    <v>84.45</v>
    <v>MOO</v>
    <v>VanEck:Agribusiness (ARCX:MOO)</v>
    <v>62154</v>
    <v>67822</v>
  </rv>
  <rv s="2">
    <v>266</v>
  </rv>
  <rv s="0">
    <v>https://www.bing.com/financeapi/forcetrigger?t=a1sxm7&amp;q=ARCX%3aFIW&amp;form=skydnc</v>
    <v>Learn more on Bing</v>
  </rv>
  <rv s="1">
    <v>0</v>
    <v>FT:Water ETF (ARCX:FIW)</v>
    <v>2</v>
    <v>3</v>
    <v>Finance</v>
    <v>12</v>
    <v>en-GB</v>
    <v>a1sxm7</v>
    <v>268435456</v>
    <v>1</v>
    <v>Powered by Refinitiv</v>
    <v>86.991600000000005</v>
    <v>67.47</v>
    <v>0.96750000000000003</v>
    <v>-0.19</v>
    <v>-2.379E-3</v>
    <v>-0.36</v>
    <v>-4.5179999999999994E-3</v>
    <v>USD</v>
    <v>NYSE Arca</v>
    <v>ARCX</v>
    <v>5.3E-3</v>
    <v>80.459999999999994</v>
    <v>ETF</v>
    <v>44998.840277789066</v>
    <v>268</v>
    <v>79</v>
    <v>1294170663.086</v>
    <v>FT:Water ETF</v>
    <v>79.010000000000005</v>
    <v>79.88</v>
    <v>79.69</v>
    <v>79.33</v>
    <v>FIW</v>
    <v>FT:Water ETF (ARCX:FIW)</v>
    <v>46547</v>
    <v>37104</v>
  </rv>
  <rv s="2">
    <v>269</v>
  </rv>
  <rv s="0">
    <v>https://www.bing.com/financeapi/forcetrigger?t=a1ptbh&amp;q=XNYS%3aCLF&amp;form=skydnc</v>
    <v>Learn more on Bing</v>
  </rv>
  <rv s="8">
    <v>26</v>
    <v>CLEVELAND-CLIFFS INC. (XNYS:CLF)</v>
    <v>15</v>
    <v>27</v>
    <v>Finance</v>
    <v>28</v>
    <v>en-GB</v>
    <v>a1ptbh</v>
    <v>268435456</v>
    <v>1</v>
    <v>Powered by Refinitiv</v>
    <v>34.04</v>
    <v>11.824999999999999</v>
    <v>2.2563</v>
    <v>-0.25</v>
    <v>-1.2907E-2</v>
    <v>0</v>
    <v>0</v>
    <v>USD</v>
    <v>Cleveland-Cliffs Inc. is a flat-rolled steel producer in North America. The Company is engaged in manufacturing iron ore pellets. It is vertically integrated from mined raw materials, direct reduced iron and ferrous scrap to primary steelmaking and downstream finishing, stamping, tooling, and tubing. It offers advanced high-strength steels (AHSS), hot-dipped galvanized, aluminized, galvalume, electrogalvanized, galvanneal, hot-rolled coil (HRC), cold-rolled coil, plate, tinplate, grain oriented electrical steel (GOES), non-oriented electrical steel (NOES), stainless steels, tool and die, stamped components, rail, slab and cast ingot. It provides steel solutions, such as operations of tooling and stamping, which provides advanced-engineered solutions, tool design and build, hot and cold-stamped components, and complex assemblies for the automotive market. It serves various markets, such as automotive, infrastructure and manufacturing, steel producers, and distributors and converters.</v>
    <v>27000</v>
    <v>New York Stock Exchange</v>
    <v>XNYS</v>
    <v>XNYS</v>
    <v>STE. 3300, 200 PUBLIC SQUARE, CLEVELAND, OH, 44114-2315 US</v>
    <v>19.555</v>
    <v>Metals &amp; Mining</v>
    <v>Stock</v>
    <v>44998.886931260939</v>
    <v>271</v>
    <v>18.605</v>
    <v>9842733176</v>
    <v>CLEVELAND-CLIFFS INC.</v>
    <v>CLEVELAND-CLIFFS INC.</v>
    <v>18.809999999999999</v>
    <v>7.7135999999999996</v>
    <v>19.37</v>
    <v>19.12</v>
    <v>19.12</v>
    <v>514787300</v>
    <v>CLF</v>
    <v>CLEVELAND-CLIFFS INC. (XNYS:CLF)</v>
    <v>11548186</v>
    <v>9788806</v>
    <v>1985</v>
  </rv>
  <rv s="2">
    <v>272</v>
  </rv>
  <rv s="0">
    <v>https://www.bing.com/financeapi/forcetrigger?t=a265bh&amp;q=XNYS%3aX&amp;form=skydnc</v>
    <v>Learn more on Bing</v>
  </rv>
  <rv s="8">
    <v>26</v>
    <v>UNITED STATES STEEL CORPORATION (XNYS:X)</v>
    <v>15</v>
    <v>27</v>
    <v>Finance</v>
    <v>28</v>
    <v>en-GB</v>
    <v>a265bh</v>
    <v>268435456</v>
    <v>1</v>
    <v>Powered by Refinitiv</v>
    <v>39.249899999999997</v>
    <v>16.41</v>
    <v>2.1897000000000002</v>
    <v>-0.41499999999999998</v>
    <v>-1.5251999999999998E-2</v>
    <v>0.12</v>
    <v>4.4779999999999993E-3</v>
    <v>USD</v>
    <v>United States Steel Corporation (U.S Steel) is an integrated steel producer, which is engaged in producing and selling steel products, including flat-rolled and tubular products, in North America and Europe. The Company’s operations in the United States also include iron ore and coke production facilities and real estate operations. Its operations in Europe also include coke production facilities. The Company operates through four segments: North American Flat-Rolled (Flat-Rolled), Mini Mill, U. S. Steel Europe (USSE) and Tubular Products (Tubular). Its Flat-Rolled segment is engaged in the production of slabs, strip mill plates, sheets and tin mill products, as well as all iron ore and coke production facilities in the United States. The Mini Mill segment produces hot-rolled, cold-rolled and coated sheets and electrical steels. The USSE segment includes U. S. Steel Kosice (USSK), U. S. Steels integrated steel plant and coke production facilities in Slovakia, and its subsidiaries.</v>
    <v>22740</v>
    <v>New York Stock Exchange</v>
    <v>XNYS</v>
    <v>XNYS</v>
    <v>ROOM 1500, 600 GRANT ST, PITTSBURGH, PA, 15219-2800 US</v>
    <v>27.38</v>
    <v>Metals &amp; Mining</v>
    <v>Stock</v>
    <v>44998.883718750003</v>
    <v>274</v>
    <v>26.09</v>
    <v>6071848821</v>
    <v>UNITED STATES STEEL CORPORATION</v>
    <v>UNITED STATES STEEL CORPORATION</v>
    <v>26.66</v>
    <v>3.0503</v>
    <v>27.21</v>
    <v>26.795000000000002</v>
    <v>26.92</v>
    <v>226603800</v>
    <v>X</v>
    <v>UNITED STATES STEEL CORPORATION (XNYS:X)</v>
    <v>8719891</v>
    <v>7066281</v>
    <v>2001</v>
  </rv>
  <rv s="2">
    <v>275</v>
  </rv>
  <rv s="0">
    <v>https://www.bing.com/financeapi/forcetrigger?t=a1ygoc&amp;q=XNAS%3aNFLX&amp;form=skydnc</v>
    <v>Learn more on Bing</v>
  </rv>
  <rv s="8">
    <v>26</v>
    <v>NETFLIX, INC. (XNAS:NFLX)</v>
    <v>15</v>
    <v>27</v>
    <v>Finance</v>
    <v>28</v>
    <v>en-GB</v>
    <v>a1ygoc</v>
    <v>268435456</v>
    <v>1</v>
    <v>Powered by Refinitiv</v>
    <v>396.5</v>
    <v>162.71</v>
    <v>1.2798</v>
    <v>0.75</v>
    <v>2.562E-3</v>
    <v>0.75</v>
    <v>2.555E-3</v>
    <v>USD</v>
    <v>Netflix, Inc. is an entertainment services company. The Company has paid memberships in over 190 countries with television (TV) series, films and games across a variety of genres and languages. Its members can play, pause and resume to watch, as much as they want, anytime, anywhere, and can change their plans at any time. It offers a variety of streaming membership plans, the price of which varies by country, and the features of the plan. The pricing of its plans ranges from United States dollar equivalent of approximately $1 to $26 per month. It offers members the ability to receive streaming content through a host of Internet-connected devices, including TVs, digital video players, TV set-top boxes, and mobile devices. The Company has agreements with various cable, satellite and telecommunications operators to make its service available through the TV set-top boxes of these service providers. The Company acquires, licenses, and produces content, including original programming.</v>
    <v>12800</v>
    <v>Nasdaq Stock Market</v>
    <v>XNAS</v>
    <v>XNAS</v>
    <v>121 Albright Way, LOS GATOS, CA, 95032 US</v>
    <v>299.24</v>
    <v>Software &amp; IT Services</v>
    <v>Stock</v>
    <v>44998.889000821095</v>
    <v>277</v>
    <v>285.33010000000002</v>
    <v>130713739268</v>
    <v>NETFLIX, INC.</v>
    <v>NETFLIX, INC.</v>
    <v>287.33999999999997</v>
    <v>32.038699999999999</v>
    <v>292.76</v>
    <v>293.51</v>
    <v>294.26</v>
    <v>445346800</v>
    <v>NFLX</v>
    <v>NETFLIX, INC. (XNAS:NFLX)</v>
    <v>6288893</v>
    <v>6007901</v>
    <v>1997</v>
  </rv>
  <rv s="2">
    <v>278</v>
  </rv>
  <rv s="0">
    <v>https://www.bing.com/financeapi/forcetrigger?t=bsmyr7&amp;q=XNAS%3aASTS&amp;form=skydnc</v>
    <v>Learn more on Bing</v>
  </rv>
  <rv s="8">
    <v>26</v>
    <v>AST SPACEMOBILE, INC. (XNAS:ASTS)</v>
    <v>15</v>
    <v>27</v>
    <v>Finance</v>
    <v>28</v>
    <v>en-GB</v>
    <v>bsmyr7</v>
    <v>268435456</v>
    <v>1</v>
    <v>Powered by Refinitiv</v>
    <v>14.27</v>
    <v>3.55</v>
    <v>0.7238</v>
    <v>-7.0000000000000007E-2</v>
    <v>-1.1647000000000001E-2</v>
    <v>0.26</v>
    <v>4.3771000000000004E-2</v>
    <v>USD</v>
    <v>Ast Spacemobile Inc, formerly New Providence Acquisition Corp, is engaged in building the space-based cellular broadband network accessible by standard mobile phones. The Company’s service offering is backed by an Internet Protocol (IP) portfolio and addresses global mobile wireless services market. The Company’s services eliminate connectivity gaps faced by mobile subscribers and bring cellular broadband to population who remain unconnected. It collaborates with mobile network operators and wireless infrastructure companies, including Vodafone Group (Vodafone), Rakuten and American Tower.</v>
    <v>386</v>
    <v>Nasdaq Stock Market</v>
    <v>XNAS</v>
    <v>XNAS</v>
    <v>Midland Intl. Air &amp; Space Port, 2901 Enterprise Lane, MIDLAND, TX, 79706 US</v>
    <v>6.04</v>
    <v>Telecommunications Services</v>
    <v>Stock</v>
    <v>44998.889740428123</v>
    <v>280</v>
    <v>5.5805999999999996</v>
    <v>1188062370</v>
    <v>AST SPACEMOBILE, INC.</v>
    <v>AST SPACEMOBILE, INC.</v>
    <v>5.73</v>
    <v>10771.42</v>
    <v>6.01</v>
    <v>5.94</v>
    <v>6.2</v>
    <v>200010500</v>
    <v>ASTS</v>
    <v>AST SPACEMOBILE, INC. (XNAS:ASTS)</v>
    <v>1388764</v>
    <v>1771432</v>
    <v>2019</v>
  </rv>
  <rv s="2">
    <v>281</v>
  </rv>
  <rv s="0">
    <v>https://www.bing.com/financeapi/forcetrigger?t=a1nhlh&amp;q=XNAS%3aAMZN&amp;form=skydnc</v>
    <v>Learn more on Bing</v>
  </rv>
  <rv s="8">
    <v>26</v>
    <v>AMAZON.COM, INC. (XNAS:AMZN)</v>
    <v>15</v>
    <v>27</v>
    <v>Finance</v>
    <v>28</v>
    <v>en-GB</v>
    <v>a1nhlh</v>
    <v>268435456</v>
    <v>1</v>
    <v>Powered by Refinitiv</v>
    <v>170.83150000000001</v>
    <v>81.430000000000007</v>
    <v>1.2523</v>
    <v>1.7</v>
    <v>1.8737E-2</v>
    <v>9.7500000000000003E-2</v>
    <v>1.0549999999999999E-3</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1541000</v>
    <v>Nasdaq Stock Market</v>
    <v>XNAS</v>
    <v>XNAS</v>
    <v>410 Terry Ave N, SEATTLE, WA, 98109 US</v>
    <v>94.02</v>
    <v>Diversified Retail</v>
    <v>Stock</v>
    <v>44998.889924560157</v>
    <v>283</v>
    <v>88.12</v>
    <v>947154241800</v>
    <v>AMAZON.COM, INC.</v>
    <v>AMAZON.COM, INC.</v>
    <v>89.97</v>
    <v>97.036199999999994</v>
    <v>90.73</v>
    <v>92.43</v>
    <v>92.527500000000003</v>
    <v>10247260000</v>
    <v>AMZN</v>
    <v>AMAZON.COM, INC. (XNAS:AMZN)</v>
    <v>72266092</v>
    <v>62455450</v>
    <v>1996</v>
  </rv>
  <rv s="2">
    <v>284</v>
  </rv>
  <rv s="0">
    <v>https://www.bing.com/financeapi/forcetrigger?t=a24kar&amp;q=XNAS%3aTSLA&amp;form=skydnc</v>
    <v>Learn more on Bing</v>
  </rv>
  <rv s="8">
    <v>26</v>
    <v>TESLA, INC. (XNAS:TSLA)</v>
    <v>15</v>
    <v>27</v>
    <v>Finance</v>
    <v>28</v>
    <v>en-GB</v>
    <v>a24kar</v>
    <v>268435456</v>
    <v>1</v>
    <v>Powered by Refinitiv</v>
    <v>384.28960000000001</v>
    <v>101.81</v>
    <v>2.0569000000000002</v>
    <v>1.04</v>
    <v>5.9960000000000005E-3</v>
    <v>0.15</v>
    <v>8.5970000000000003E-4</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177.35</v>
    <v>Automobiles &amp; Auto Parts</v>
    <v>Stock</v>
    <v>44998.889984710157</v>
    <v>286</v>
    <v>163.91</v>
    <v>552072691440</v>
    <v>TESLA, INC.</v>
    <v>TESLA, INC.</v>
    <v>167.45500000000001</v>
    <v>47.8459</v>
    <v>173.44</v>
    <v>174.48</v>
    <v>174.63</v>
    <v>3164103000</v>
    <v>TSLA</v>
    <v>TESLA, INC. (XNAS:TSLA)</v>
    <v>167387609</v>
    <v>179094176</v>
    <v>2003</v>
  </rv>
  <rv s="2">
    <v>287</v>
  </rv>
  <rv s="0">
    <v>https://www.bing.com/financeapi/forcetrigger?t=a1uj52&amp;q=XNYS%3aHD&amp;form=skydnc</v>
    <v>Learn more on Bing</v>
  </rv>
  <rv s="8">
    <v>26</v>
    <v>THE HOME DEPOT, INC. (XNYS:HD)</v>
    <v>15</v>
    <v>27</v>
    <v>Finance</v>
    <v>28</v>
    <v>en-GB</v>
    <v>a1uj52</v>
    <v>268435456</v>
    <v>1</v>
    <v>Powered by Refinitiv</v>
    <v>347.25</v>
    <v>264.51</v>
    <v>0.93620000000000003</v>
    <v>0.28000000000000003</v>
    <v>9.7799999999999992E-4</v>
    <v>0.16</v>
    <v>5.5840000000000002E-4</v>
    <v>USD</v>
    <v>The Home Depot, Inc. is a home improvement retailer. The Company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approximately 2,319 stores located throughout the United States (U.S.), including the Commonwealth of Puerto Rico and the territories of the U.S. Virgin Islands and Guam; Canada, and Mexico. The Company serves two primary customer groups: do-it-yourself (DIY) Customers and Professional Customers (Pros). DIY Customers include homeowners who purchase products and complete their own projects and installations. Pros are primarily professional renovators/remodelers, general contractors, handymen, property managers, building service contractors and specialty tradesmen, such as electricians, plumbers and painters.</v>
    <v>490600</v>
    <v>New York Stock Exchange</v>
    <v>XNYS</v>
    <v>XNYS</v>
    <v>2455 Paces Ferry Road, ATLANTA, GA, 30339 US</v>
    <v>292.33999999999997</v>
    <v>Specialty Retailers</v>
    <v>Stock</v>
    <v>44998.882375497655</v>
    <v>289</v>
    <v>282.60000000000002</v>
    <v>292088515740</v>
    <v>THE HOME DEPOT, INC.</v>
    <v>THE HOME DEPOT, INC.</v>
    <v>283.99</v>
    <v>17.162099999999999</v>
    <v>286.31</v>
    <v>286.58999999999997</v>
    <v>286.68</v>
    <v>1019186000</v>
    <v>HD</v>
    <v>THE HOME DEPOT, INC. (XNYS:HD)</v>
    <v>3840723</v>
    <v>4067933</v>
    <v>1978</v>
  </rv>
  <rv s="2">
    <v>290</v>
  </rv>
  <rv s="0">
    <v>https://www.bing.com/financeapi/forcetrigger?t=bqrtfr&amp;q=XNAS%3aDKNG&amp;form=skydnc</v>
    <v>Learn more on Bing</v>
  </rv>
  <rv s="9">
    <v>29</v>
    <v>DRAFTKINGS INC. (XNAS:DKNG)</v>
    <v>15</v>
    <v>30</v>
    <v>Finance</v>
    <v>28</v>
    <v>en-GB</v>
    <v>bqrtfr</v>
    <v>268435456</v>
    <v>1</v>
    <v>Powered by Refinitiv</v>
    <v>21.62</v>
    <v>9.77</v>
    <v>1.7979000000000001</v>
    <v>-0.33</v>
    <v>-1.779E-2</v>
    <v>6.5000000000000002E-2</v>
    <v>3.568E-3</v>
    <v>USD</v>
    <v>DraftKings Inc. is a digital sports entertainment and gaming company. The Company provides users with sports betting, online casino and daily fantasy sports products, as well as media and other online consumer products. Its segments include business-to-consumer (B2C) and business-to-business (B2B). Its B2C segment includes its DraftKings-branded Sportsbook, iGaming and DFS products, as well as its other online consumer products, and its GNOG-branded Sportsbooks and iGaming products. Across its DraftKings-branded products, it offers users a single integrated product that provides one account, one wallet, a centralized payment system and responsible gaming controls. Its B2B segment is engaged in the design and development of sports betting and casino gaming software. Its B2B services are delivered through its software, and its complementary service offerings include trading and risk management and support for reporting, customer management and regulatory reporting requirements.</v>
    <v>4200</v>
    <v>Nasdaq Stock Market</v>
    <v>XNAS</v>
    <v>XNAS</v>
    <v>222 Berkeley Street, BOSTON, MA, 02116 US</v>
    <v>18.82</v>
    <v>Hotels &amp; Entertainment Services</v>
    <v>Stock</v>
    <v>44998.888757928122</v>
    <v>292</v>
    <v>17.559999999999999</v>
    <v>8228704065</v>
    <v>DRAFTKINGS INC.</v>
    <v>DRAFTKINGS INC.</v>
    <v>18.14</v>
    <v>18.55</v>
    <v>18.22</v>
    <v>18.285</v>
    <v>451630300</v>
    <v>DKNG</v>
    <v>DRAFTKINGS INC. (XNAS:DKNG)</v>
    <v>13140326</v>
    <v>16467965</v>
    <v>2021</v>
  </rv>
  <rv s="2">
    <v>293</v>
  </rv>
  <rv s="0">
    <v>https://www.bing.com/financeapi/forcetrigger?t=a1ql9c&amp;q=XNYS%3aCVNA&amp;form=skydnc</v>
    <v>Learn more on Bing</v>
  </rv>
  <rv s="8">
    <v>26</v>
    <v>CARVANA CO. (XNYS:CVNA)</v>
    <v>15</v>
    <v>27</v>
    <v>Finance</v>
    <v>28</v>
    <v>en-GB</v>
    <v>a1ql9c</v>
    <v>268435456</v>
    <v>1</v>
    <v>Powered by Refinitiv</v>
    <v>150.84</v>
    <v>3.55</v>
    <v>2.8704000000000001</v>
    <v>0.18</v>
    <v>2.4624E-2</v>
    <v>-0.03</v>
    <v>-4.0109999999999998E-3</v>
    <v>USD</v>
    <v>Carvana Co. is a holding company, which is an e-commerce platform for buying used cars. Through the Company’s platform, consumers can research and identify a vehicle, inspect it using its 360-degree vehicle imaging technology, obtain financing and warranty coverage, purchase the vehicle and schedule delivery or pick-up, all from their desktop or mobile devices. The Company’s transaction technologies and online platform allows customers to secure financing, complete a purchase and schedule delivery or pick-up online. Customers in certain markets also have the option to pick up their vehicle at one of their vending machines. Its in-house distribution network serves over 311 metropolitan markets.</v>
    <v>16600</v>
    <v>New York Stock Exchange</v>
    <v>XNYS</v>
    <v>XNYS</v>
    <v>300 E. Rio Salado Parkway, TEMPE, AZ, 85281 US</v>
    <v>7.61</v>
    <v>Specialty Retailers</v>
    <v>Stock</v>
    <v>44998.88886818281</v>
    <v>295</v>
    <v>6.86</v>
    <v>1415419005</v>
    <v>CARVANA CO.</v>
    <v>CARVANA CO.</v>
    <v>7.02</v>
    <v>0</v>
    <v>7.31</v>
    <v>7.49</v>
    <v>7.45</v>
    <v>188974500</v>
    <v>CVNA</v>
    <v>CARVANA CO. (XNYS:CVNA)</v>
    <v>11037696</v>
    <v>23051446</v>
    <v>2016</v>
  </rv>
  <rv s="2">
    <v>296</v>
  </rv>
  <rv s="0">
    <v>https://www.bing.com/financeapi/forcetrigger?t=azbwkr&amp;q=XNAS%3aQRTEA&amp;form=skydnc</v>
    <v>Learn more on Bing</v>
  </rv>
  <rv s="8">
    <v>26</v>
    <v>QURATE RETAIL, INC. (XNAS:QRTEA)</v>
    <v>15</v>
    <v>27</v>
    <v>Finance</v>
    <v>31</v>
    <v>en-GB</v>
    <v>azbwkr</v>
    <v>268435456</v>
    <v>1</v>
    <v>Powered by Refinitiv</v>
    <v>5.25</v>
    <v>1.1100000000000001</v>
    <v>1.9962</v>
    <v>-0.03</v>
    <v>-2.521E-2</v>
    <v>-0.01</v>
    <v>-8.6210000000000002E-3</v>
    <v>USD</v>
    <v>Qurate Retail, Inc. is engaged in the video and online commerce industries in North America, Europe and Asia. The Company operates through its subsidiaries, QVC, Inc. (QVC), which includes, HSN, Inc. (HSN), Zulily, LLC (Zulily), and Cornerstone Brands, Inc. (CBI). The Company's segments include QxH, QVC and CBI. Its QxH segment consists of QVC U.S. and HSN, which offers a variety of consumer products in the United States, primarily by means of its televised shopping programs and via the Internet through their websites and mobile applications (app). Its QVC segment offers a variety of consumer products in several foreign countries, primarily by means of its televised shopping programs and through its international Websites and mobile apps. Its CBI segment consists of a portfolio of aspirational home and apparel brands in the United States, that sells merchandise through brick-and-mortar retail locations as well as via the Internet through their Websites.</v>
    <v>24600</v>
    <v>Nasdaq Stock Market</v>
    <v>XNAS</v>
    <v>XNAS</v>
    <v>12300 Liberty Blvd, ENGLEWOOD, CO, 80112-7009 US</v>
    <v>1.19</v>
    <v>Diversified Retail</v>
    <v>Stock</v>
    <v>44998.878125705465</v>
    <v>298</v>
    <v>1.1100000000000001</v>
    <v>488251800</v>
    <v>QURATE RETAIL, INC.</v>
    <v>QURATE RETAIL, INC.</v>
    <v>1.1499999999999999</v>
    <v>6.3662999999999998</v>
    <v>1.19</v>
    <v>1.1599999999999999</v>
    <v>1.1499999999999999</v>
    <v>382782700</v>
    <v>QRTEA</v>
    <v>QURATE RETAIL, INC. (XNAS:QRTEA)</v>
    <v>6824213</v>
    <v>7763366</v>
    <v>2006</v>
  </rv>
  <rv s="2">
    <v>299</v>
  </rv>
  <rv s="0">
    <v>https://www.bing.com/financeapi/forcetrigger?t=bokf52&amp;q=XNAS%3aCNXA&amp;form=skydnc</v>
    <v>Learn more on Bing</v>
  </rv>
  <rv s="10">
    <v>32</v>
    <v>CONNEXA SPORTS TECHNOLOGIES INC. (XNAS:CNXA)</v>
    <v>15</v>
    <v>33</v>
    <v>Finance</v>
    <v>28</v>
    <v>en-GB</v>
    <v>bokf52</v>
    <v>268435456</v>
    <v>1</v>
    <v>Powered by Refinitiv</v>
    <v>15</v>
    <v>0.13500000000000001</v>
    <v>1.7097</v>
    <v>-1.11E-2</v>
    <v>-6.6032000000000007E-2</v>
    <v>-5.5999999999999999E-3</v>
    <v>-3.4439999999999998E-2</v>
    <v>USD</v>
    <v>Connexa Sports Technologies Inc., formerly Slinger Bag Inc., is a connected sports company. The Company is engaged in delivering products, technologies, and services across the ‘Watch, Play, Learn’ commercial and subscription-as-a-service activities in sports. It is making sports more fun, accessible and connected through its ball launchers, artificial intelligence (AI) technology, performance video and analytics, live streaming and club management software capabilities. The company focuses on tennis, racket sports padel and pickleball, as well as cricket, baseball, and softball. It also focuses on sports, such as basketball, soccer, and ice hockey. The Company’s portfolio of brands includes Slinger, PlaySight, Gameface and Foundation Sports. Slinger delivers advanced and accessible game improvement products and technologies across tennis and other ball sports. PlaySight’s connected camera platform delivers automated live streaming production and performance video analysis for sports.</v>
    <v>Nasdaq Stock Market</v>
    <v>XNAS</v>
    <v>XNAS</v>
    <v>2709 N. Rolling Road, Suite 138, WINDSOR MILL, MD, 21244 US</v>
    <v>0.16980000000000001</v>
    <v>Leisure Products</v>
    <v>Stock</v>
    <v>44998.833334803123</v>
    <v>301</v>
    <v>0.155</v>
    <v>2095760</v>
    <v>CONNEXA SPORTS TECHNOLOGIES INC.</v>
    <v>CONNEXA SPORTS TECHNOLOGIES INC.</v>
    <v>0.16700000000000001</v>
    <v>0.1681</v>
    <v>0.157</v>
    <v>0.157</v>
    <v>12663210</v>
    <v>CNXA</v>
    <v>CONNEXA SPORTS TECHNOLOGIES INC. (XNAS:CNXA)</v>
    <v>90695</v>
    <v>959688</v>
    <v>2022</v>
  </rv>
  <rv s="2">
    <v>302</v>
  </rv>
  <rv s="0">
    <v>https://www.bing.com/financeapi/forcetrigger?t=a1r9cw&amp;q=XNAS%3aKDP&amp;form=skydnc</v>
    <v>Learn more on Bing</v>
  </rv>
  <rv s="8">
    <v>26</v>
    <v>KEURIG DR PEPPER INC. (XNAS:KDP)</v>
    <v>15</v>
    <v>27</v>
    <v>Finance</v>
    <v>31</v>
    <v>en-GB</v>
    <v>a1r9cw</v>
    <v>268435456</v>
    <v>1</v>
    <v>Powered by Refinitiv</v>
    <v>41.31</v>
    <v>33.35</v>
    <v>0.60670000000000002</v>
    <v>-7.0000000000000007E-2</v>
    <v>-2.0399999999999997E-3</v>
    <v>-0.12</v>
    <v>-3.5039999999999997E-3</v>
    <v>USD</v>
    <v>Keurig Dr Pepper Inc. is a beverage company in North America. The Company has a diverse portfolio of flavored (non-cola) carbonated soft drinks (CSDs), non-carbonated beverages (NCBs), including water, ready-to-drink tea and coffee, juice, juice drinks, mixers, and specialty coffee, and is a producer of single serve brewing systems. The Company's segments include Coffee Systems, Packaged Beverages, Beverage Concentrates and Latin America Beverages. The Coffee Systems segment is a producer of single serve brewers and specialty coffee. Packaged Beverages and Latin America Beverages segment is principally a brand ownership, manufacturing, and distribution business. The Company’s brand portfolio includes CSD brands, such as Dr Pepper, Canada Dry, Schweppes, Crush, Sunkist, A&amp;W, 7UP, SunDrop, Squirt, Big Red, Hawaiian Punch and RC Cola, and NCB brands, which include Snapple, Mott's, Bai, Clamato, Hawaiian Punch, Core, Yoo-Hoo, ReaLemon, evian, Vita Coco, and Mr and Mrs T mixers.</v>
    <v>28000</v>
    <v>Nasdaq Stock Market</v>
    <v>XNAS</v>
    <v>XNAS</v>
    <v>53 South Ave, BURLINGTON, MA, 01803-4903 US</v>
    <v>34.9</v>
    <v>Beverages</v>
    <v>Stock</v>
    <v>44998.872038680471</v>
    <v>304</v>
    <v>34.229999999999997</v>
    <v>48170809750</v>
    <v>KEURIG DR PEPPER INC.</v>
    <v>KEURIG DR PEPPER INC.</v>
    <v>34.39</v>
    <v>34.046900000000001</v>
    <v>34.32</v>
    <v>34.25</v>
    <v>34.130000000000003</v>
    <v>1406447000</v>
    <v>KDP</v>
    <v>KEURIG DR PEPPER INC. (XNAS:KDP)</v>
    <v>7903290</v>
    <v>7754375</v>
    <v>2007</v>
  </rv>
  <rv s="2">
    <v>305</v>
  </rv>
  <rv s="0">
    <v>https://www.bing.com/financeapi/forcetrigger?t=a2gunm&amp;q=XNYS%3aFLNG&amp;form=skydnc</v>
    <v>Learn more on Bing</v>
  </rv>
  <rv s="8">
    <v>26</v>
    <v>FLEX LNG LTD. (XNYS:FLNG)</v>
    <v>15</v>
    <v>34</v>
    <v>Finance</v>
    <v>31</v>
    <v>en-GB</v>
    <v>a2gunm</v>
    <v>268435456</v>
    <v>1</v>
    <v>Powered by Refinitiv</v>
    <v>38.243200000000002</v>
    <v>19.830100000000002</v>
    <v>0.66449999999999998</v>
    <v>-0.47</v>
    <v>-1.4076E-2</v>
    <v>1.1200000000000001</v>
    <v>3.4022000000000004E-2</v>
    <v>USD</v>
    <v>FLEX LNG Ltd. is focused on seaborne transportation of liquefied natural gas (LNG). The Company is an owner and commercial operator of fuel efficient, fifth generation liquefied natural gas (LNG) carriers. The Company owns and operates nine Mtype, Electronically Controlled, Gas Injection (MEGI) LNG carriers, of which four have partial re-liquefaction systems installed and three have full re-liquefaction systems installed, and four Generation X Dual Fuel (X-DF) LNG carriers, which it collectively refers to as Operating Vessels. The Company’s operating vessels Include Flex Endeavour, Flex Enterprise, Flex Ranger, Flex Rainbow, Flex Constellation, Flex Courageous, Flex Aurora, Flex Amber, Flex Artemis, Flex Resolute, Flex Freedom, Flex Volunteer and Flex Vigilant. Its subsidiaries include Flex LNG Chartering Limited, Flex LNG Management AS, Flex LNG Bermuda Management Limited, Flex LNG Management Limited, Flex LNG Fleet Limited, Flex LNG Endeavour Limited and Flex LNG Enterprise Limited.</v>
    <v>8</v>
    <v>New York Stock Exchange</v>
    <v>XNYS</v>
    <v>XNYS</v>
    <v>Par-La-Ville Place, 14 Par-La-Ville Road, HAMILTON, HM 08 BM</v>
    <v>33.499400000000001</v>
    <v>Oil &amp; Gas Related Equipment and Services</v>
    <v>Stock</v>
    <v>44998.879539560156</v>
    <v>307</v>
    <v>32.06</v>
    <v>19469160000</v>
    <v>FLEX LNG LTD.</v>
    <v>FLEX LNG LTD.</v>
    <v>32.4</v>
    <v>9.4410000000000007</v>
    <v>33.39</v>
    <v>32.92</v>
    <v>34.04</v>
    <v>54520320</v>
    <v>FLNG</v>
    <v>FLEX LNG LTD. (XNYS:FLNG)</v>
    <v>482809</v>
    <v>544674</v>
    <v>2017</v>
  </rv>
  <rv s="2">
    <v>308</v>
  </rv>
  <rv s="0">
    <v>https://www.bing.com/financeapi/forcetrigger?t=a1rl77&amp;q=XNYS%3aOVV&amp;form=skydnc</v>
    <v>Learn more on Bing</v>
  </rv>
  <rv s="8">
    <v>26</v>
    <v>OVINTIV INC. (XNYS:OVV)</v>
    <v>15</v>
    <v>27</v>
    <v>Finance</v>
    <v>31</v>
    <v>en-GB</v>
    <v>a1rl77</v>
    <v>268435456</v>
    <v>1</v>
    <v>Powered by Refinitiv</v>
    <v>63.3</v>
    <v>36.81</v>
    <v>2.8395999999999999</v>
    <v>-1.57</v>
    <v>-4.0071000000000002E-2</v>
    <v>0.14000000000000001</v>
    <v>3.7219999999999996E-3</v>
    <v>USD</v>
    <v>Ovintiv Inc. is an oil and natural gas exploration and production company, which is focused on developing its multi-basin portfolio of oil and natural gas assets located in the United States and Canada. The Company’s operations also include the marketing of oil, natural gas liquids (NGLs) and natural gas. The Company operates through three segments: USA Operations, Canadian Operations and Market Optimization. USA Operations segment includes the exploration for, development of, and production of oil, NGLs, natural gas and other related activities within the United States. Canadian Operations segment includes the exploration for, development of, and production of oil, NGLs, natural gas and other related activities within Canada. The Market Optimization segment is primarily responsible for the sale of the Company's production to third party customers. The segment’s activities also include third-party purchases and sales of products.</v>
    <v>1744</v>
    <v>New York Stock Exchange</v>
    <v>XNYS</v>
    <v>XNYS</v>
    <v>370 - 17Th Street, Suite 1700, DENVER, CO, 80202 US</v>
    <v>39.340000000000003</v>
    <v>Oil &amp; Gas</v>
    <v>Stock</v>
    <v>44998.866348089847</v>
    <v>310</v>
    <v>36.81</v>
    <v>9198236329</v>
    <v>OVINTIV INC.</v>
    <v>OVINTIV INC.</v>
    <v>37.71</v>
    <v>2.7612000000000001</v>
    <v>39.18</v>
    <v>37.61</v>
    <v>37.75</v>
    <v>244568900</v>
    <v>OVV</v>
    <v>OVINTIV INC. (XNYS:OVV)</v>
    <v>4324813</v>
    <v>3723009</v>
    <v>2020</v>
  </rv>
  <rv s="2">
    <v>311</v>
  </rv>
  <rv s="0">
    <v>https://www.bing.com/financeapi/forcetrigger?t=a255dm&amp;q=XNYS%3aUUUU&amp;form=skydnc</v>
    <v>Learn more on Bing</v>
  </rv>
  <rv s="11">
    <v>35</v>
    <v>Energy Fuels Inc. (XNYS:UUUU)</v>
    <v>15</v>
    <v>36</v>
    <v>Finance</v>
    <v>28</v>
    <v>en-GB</v>
    <v>a255dm</v>
    <v>268435456</v>
    <v>1</v>
    <v>Powered by Refinitiv</v>
    <v>11</v>
    <v>4.6900000000000004</v>
    <v>1.3149999999999999</v>
    <v>5.5E-2</v>
    <v>9.9639999999999989E-3</v>
    <v>0.2</v>
    <v>3.5777999999999997E-2</v>
    <v>USD</v>
    <v>Energy Fuels Inc. is a critical minerals company. The Company is engaged in uranium extraction, recovery and sales of uranium from mineral properties and the recycling of uranium-bearing materials generated by third parties. As a part of these activities, the Company also acquires, explores, evaluates, and, if warranted, permits uranium properties. The Company mines uranium and produces natural uranium concentrates that are sold to nuclear utilities for the production of carbon-free nuclear energy. It is engaged in the production of advanced rare earth element (REE) materials, including mixed REE carbonate. It holds two uranium production centers: the White Mesa Mill in Utah and the Nichols Ranch in-situ recovery (ISR) Project in Wyoming. The Company produces vanadium from certain of its projects. The Company also owns approximately 17 mineral concessions between the towns of Prado and Caravelas in the state of Bahia, Brazil totaling approximately 15,089.71 hectares (Bahia Project).</v>
    <v>New York Stock Exchange</v>
    <v>XNYS</v>
    <v>XNYS</v>
    <v>225 Union Blvd Ste 600, LAKEWOOD, CO, 80228 US</v>
    <v>5.74</v>
    <v>Uranium</v>
    <v>Stock</v>
    <v>44998.882392094529</v>
    <v>313</v>
    <v>5.22</v>
    <v>Energy Fuels Inc.</v>
    <v>Energy Fuels Inc.</v>
    <v>5.46</v>
    <v>0</v>
    <v>5.52</v>
    <v>5.5750000000000002</v>
    <v>5.79</v>
    <v>UUUU</v>
    <v>Energy Fuels Inc. (XNYS:UUUU)</v>
    <v>3195726</v>
    <v>1768526</v>
    <v>2005</v>
  </rv>
  <rv s="2">
    <v>314</v>
  </rv>
  <rv s="0">
    <v>https://www.bing.com/financeapi/forcetrigger?t=a1x3a2&amp;q=XNYS%3aLPI&amp;form=skydnc</v>
    <v>Learn more on Bing</v>
  </rv>
  <rv s="8">
    <v>26</v>
    <v>VITAL ENERGY, INC. (XNYS:VTLE)</v>
    <v>15</v>
    <v>27</v>
    <v>Finance</v>
    <v>31</v>
    <v>en-GB</v>
    <v>a1x3a2</v>
    <v>268435456</v>
    <v>1</v>
    <v>Powered by Refinitiv</v>
    <v>120.86</v>
    <v>45.4</v>
    <v>3.3774999999999999</v>
    <v>-2.31</v>
    <v>-4.7521000000000008E-2</v>
    <v>0.31</v>
    <v>6.6949999999999996E-3</v>
    <v>USD</v>
    <v>Vital Energy, Inc., formerly Laredo Petroleum, Inc., is an independent energy company. The Company is focused on the acquisition, exploration and development of oil and natural gas properties in the Permian Basin of West Texas. The Company covers approximately 163,000 net acres in the Permian Basin and has production of over 79,600 net barrels of oil equivalent (BOE) per day.</v>
    <v>289</v>
    <v>New York Stock Exchange</v>
    <v>XNYS</v>
    <v>XNYS</v>
    <v>521 E. Second Street South, Suite 1000, TULSA, OK, 74120 US</v>
    <v>49.64</v>
    <v>Oil &amp; Gas</v>
    <v>Stock</v>
    <v>44998.875643865627</v>
    <v>316</v>
    <v>45.4</v>
    <v>794008886</v>
    <v>VITAL ENERGY, INC.</v>
    <v>VITAL ENERGY, INC.</v>
    <v>47.19</v>
    <v>1.2982</v>
    <v>48.61</v>
    <v>46.3</v>
    <v>46.61</v>
    <v>17149220</v>
    <v>VTLE</v>
    <v>VITAL ENERGY, INC. (XNYS:VTLE)</v>
    <v>1041376</v>
    <v>657524</v>
    <v>2011</v>
  </rv>
  <rv s="2">
    <v>317</v>
  </rv>
  <rv s="0">
    <v>https://www.bing.com/financeapi/forcetrigger?t=a24lww&amp;q=XNYS%3aTTI&amp;form=skydnc</v>
    <v>Learn more on Bing</v>
  </rv>
  <rv s="8">
    <v>26</v>
    <v>TETRA TECHNOLOGIES, INC. (XNYS:TTI)</v>
    <v>15</v>
    <v>27</v>
    <v>Finance</v>
    <v>31</v>
    <v>en-GB</v>
    <v>a24lww</v>
    <v>268435456</v>
    <v>1</v>
    <v>Powered by Refinitiv</v>
    <v>5.8150000000000004</v>
    <v>2.9849999999999999</v>
    <v>2.6131000000000002</v>
    <v>-0.22</v>
    <v>-6.8322999999999995E-2</v>
    <v>-0.13</v>
    <v>-4.3333000000000003E-2</v>
    <v>USD</v>
    <v>TETRA Technologies, Inc. is an energy services and solutions company. The Company is focused on bromine-based completion fluids, calcium chloride, water management solutions, frac flowback, and production well testing services. The Company's segments include Completion Fluids &amp; Products Division and Water &amp; Flowback Services Division. The Completion Fluids &amp; Products Division manufactures and markets clear brine fluids (CBFs), additives, and associated products and services to the oil and gas industry for use in well drilling, completion, and workover operations in the United States and in certain countries in Latin America, Europe, Asia, the Middle East, and Africa. The Water &amp; Flowback Services Division provides a range of water management services that support hydraulic fracturing in unconventional well completions for domestic onshore oil and gas operators. These services include fresh and produced water analysis, treatment and recycling, blending and distribution and others.</v>
    <v>1300</v>
    <v>New York Stock Exchange</v>
    <v>XNYS</v>
    <v>XNYS</v>
    <v>24955 Interstate 45 North, THE WOODLANDS, TX, 77380 US</v>
    <v>3.1850000000000001</v>
    <v>Oil &amp; Gas Related Equipment and Services</v>
    <v>Stock</v>
    <v>44998.857599895309</v>
    <v>319</v>
    <v>2.9849999999999999</v>
    <v>385986900</v>
    <v>TETRA TECHNOLOGIES, INC.</v>
    <v>TETRA TECHNOLOGIES, INC.</v>
    <v>3.06</v>
    <v>54.585500000000003</v>
    <v>3.22</v>
    <v>3</v>
    <v>2.87</v>
    <v>128662300</v>
    <v>TTI</v>
    <v>TETRA TECHNOLOGIES, INC. (XNYS:TTI)</v>
    <v>2194655</v>
    <v>1354817</v>
    <v>1981</v>
  </rv>
  <rv s="2">
    <v>320</v>
  </rv>
  <rv s="0">
    <v>https://www.bing.com/financeapi/forcetrigger?t=c6hjar&amp;q=XTSX%3aCEI&amp;form=skydnc</v>
    <v>Learn more on Bing</v>
  </rv>
  <rv s="12">
    <v>37</v>
    <v>Coelacanth Energy Inc. (XTSX:CEI)</v>
    <v>15</v>
    <v>38</v>
    <v>Finance</v>
    <v>39</v>
    <v>en-GB</v>
    <v>c6hjar</v>
    <v>268435456</v>
    <v>1</v>
    <v>Powered by Refinitiv</v>
    <v>1.05</v>
    <v>0.47499999999999998</v>
    <v>1.026</v>
    <v>-0.04</v>
    <v>-5.3333000000000005E-2</v>
    <v>CAD</v>
    <v>Coelacanth Energy Inc. is a Canada-based oil and natural gas exploration and development company. The Company has lands located in the Two Rivers area of northeastern British Columbia. The Company owns approximately 140 (net) sections of Montney acreage in the Two Rivers and surrounding area and has identified about 8.9 billion barrels of crude oil (bbls) of Original Oil in Place (OOIP) and 8.6 trillion cubic feet (tcf) of Original Gas in Place across these lands.</v>
    <v>TSX Venture Exchange</v>
    <v>XTSX</v>
    <v>XTSX</v>
    <v>2110, 530-8th Avenue S.W., CALGARY, AB, T2P 3S8 CA</v>
    <v>0.73</v>
    <v>Oil &amp; Gas</v>
    <v>Stock</v>
    <v>44998.831759259258</v>
    <v>322</v>
    <v>0.71</v>
    <v>301825544</v>
    <v>Coelacanth Energy Inc.</v>
    <v>Coelacanth Energy Inc.</v>
    <v>0.73</v>
    <v>0.75</v>
    <v>0.71</v>
    <v>425106400</v>
    <v>CEI</v>
    <v>Coelacanth Energy Inc. (XTSX:CEI)</v>
    <v>35920</v>
    <v>96170</v>
    <v>2022</v>
  </rv>
  <rv s="2">
    <v>323</v>
  </rv>
  <rv s="0">
    <v>https://www.bing.com/financeapi/forcetrigger?t=a1tba2&amp;q=XNYS%3aFRC&amp;form=skydnc</v>
    <v>Learn more on Bing</v>
  </rv>
  <rv s="8">
    <v>26</v>
    <v>FIRST REPUBLIC BANK (XNYS:FRC)</v>
    <v>15</v>
    <v>27</v>
    <v>Finance</v>
    <v>28</v>
    <v>en-GB</v>
    <v>a1tba2</v>
    <v>268435456</v>
    <v>1</v>
    <v>Powered by Refinitiv</v>
    <v>174.21</v>
    <v>17.53</v>
    <v>1.2145999999999999</v>
    <v>-50.55</v>
    <v>-0.61827299999999996</v>
    <v>3.09</v>
    <v>9.9007000000000012E-2</v>
    <v>USD</v>
    <v>First Republic Bank (the Bank) is a commercial bank and trust company. The Bank specializes in providing services, including private banking, private business banking, real estate lending and wealth management services, including trust and custody services, to clients in selected metropolitan areas in the United States. It operates through two segments: Commercial Banking and Wealth Management. The principal business activities of the Commercial Banking segment are gathering deposits, originating and servicing loans and investing in investment securities. The principal business activities of the Wealth Management segment include the investment management activities of First Republic Investment Management, Inc. (FRIM), which manages investments for individuals and institutions; money market mutual fund activities through third-party providers and the brokerage activities of First Republic Securities Company, LLC (FRSC) and its foreign exchange activities conducted on behalf of clients.</v>
    <v>7213</v>
    <v>New York Stock Exchange</v>
    <v>XNYS</v>
    <v>XNYS</v>
    <v>111 Pine St, SAN FRANCISCO, CA, 94111-5602 US</v>
    <v>42</v>
    <v>Banking Services</v>
    <v>Stock</v>
    <v>44998.889971260935</v>
    <v>325</v>
    <v>17.53</v>
    <v>5709101734</v>
    <v>FIRST REPUBLIC BANK</v>
    <v>FIRST REPUBLIC BANK</v>
    <v>26.76</v>
    <v>9.9090000000000007</v>
    <v>81.760000000000005</v>
    <v>31.21</v>
    <v>34.299999999999997</v>
    <v>182925400</v>
    <v>FRC</v>
    <v>FIRST REPUBLIC BANK (XNYS:FRC)</v>
    <v>133248991</v>
    <v>4010921</v>
    <v>2009</v>
  </rv>
  <rv s="2">
    <v>326</v>
  </rv>
  <rv s="0">
    <v>https://www.bing.com/financeapi/forcetrigger?t=bzu86h&amp;q=XNAS%3aCOIN&amp;form=skydnc</v>
    <v>Learn more on Bing</v>
  </rv>
  <rv s="8">
    <v>26</v>
    <v>COINBASE GLOBAL, INC. (XNAS:COIN)</v>
    <v>15</v>
    <v>27</v>
    <v>Finance</v>
    <v>28</v>
    <v>en-GB</v>
    <v>bzu86h</v>
    <v>268435456</v>
    <v>1</v>
    <v>Powered by Refinitiv</v>
    <v>206.79</v>
    <v>31.55</v>
    <v>2.8740000000000001</v>
    <v>5.73</v>
    <v>0.10722300000000001</v>
    <v>0.23</v>
    <v>3.8869999999999998E-3</v>
    <v>USD</v>
    <v>Coinbase Global, Inc. is a financial technology company that provides end-to-end financial infrastructure and technology for the cryptoeconomy. It offers consumers the primary financial account for the cryptoeconomy, a marketplace with a pool of liquidity for transacting in crypto assets, and developers technology and services that enable them to build crypto-based applications and securely accept crypto assets as payment. It also builds technology and financial infrastructure products and services that enable any person or business with an Internet connection to discover, transact, and engage with crypto assets and decentralized applications. Its Coinbase app provides customers a single platform to discover, trade, stake, store, spend, earn, borrow, and use their crypto assets. It offers web3 wallet, Coinbase Wallet and Coinbase Prime. It also provides market infrastructure in the form of trading venues via the Coinbase Spot Market and the Coinbase Derivatives Exchange.</v>
    <v>4510</v>
    <v>Nasdaq Stock Market</v>
    <v>XNAS</v>
    <v>XNAS</v>
    <v>C/O The Corporation Trust Company, 1209 Orange Street, WILMINGTON, DE, 19801 US</v>
    <v>61.1</v>
    <v>Financial Technology (Fintech) &amp; Infrastructure</v>
    <v>Stock</v>
    <v>44998.889556689064</v>
    <v>328</v>
    <v>50.77</v>
    <v>12369960000</v>
    <v>COINBASE GLOBAL, INC.</v>
    <v>COINBASE GLOBAL, INC.</v>
    <v>54.704999999999998</v>
    <v>8.2423000000000002</v>
    <v>53.44</v>
    <v>59.17</v>
    <v>59.4</v>
    <v>231473700</v>
    <v>COIN</v>
    <v>COINBASE GLOBAL, INC. (XNAS:COIN)</v>
    <v>31344871</v>
    <v>20727002</v>
    <v>2014</v>
  </rv>
  <rv s="2">
    <v>329</v>
  </rv>
  <rv s="0">
    <v>https://www.bing.com/financeapi/forcetrigger?t=a1qcu2&amp;q=XNAS%3aCRSP&amp;form=skydnc</v>
    <v>Learn more on Bing</v>
  </rv>
  <rv s="8">
    <v>26</v>
    <v>CRISPR Therapeutics Ltd (XNAS:CRSP)</v>
    <v>15</v>
    <v>27</v>
    <v>Finance</v>
    <v>28</v>
    <v>en-GB</v>
    <v>a1qcu2</v>
    <v>268435456</v>
    <v>1</v>
    <v>Powered by Refinitiv</v>
    <v>86.95</v>
    <v>38.94</v>
    <v>1.7379</v>
    <v>2.5</v>
    <v>5.7844E-2</v>
    <v>0</v>
    <v>0</v>
    <v>USD</v>
    <v>CRISPR Therapeutics AG is a Switzerland-based gene editing company focused on the development of CRISPR/Cas9-based therapeutics. CRISPR/Cas9 stands for Clustered Regularly Interspaced Short Palindromic Repeats (CRISPR)/CRISPR-associated protein 9 (Cas9) and is a technology for gene editing, the process of precisely altering specific sequences of genomic DNA. The Company aims to apply this technology to disrupt, delete, correct and insert genes to treat genetically-defined diseases and to engineer advanced cellular therapies. The Company has acquired the rights to the intellectual property (IP) encompassing CRISPR/Cas9 and related technologies and is also involved in its own IP research and additional in-licensing efforts. The Company product development and partnership strategies are designed to exploit the full potential of the CRISPR/Cas9 platform while maximizing the probability of successfully developing their product candidates.</v>
    <v>458</v>
    <v>Nasdaq Stock Market</v>
    <v>XNAS</v>
    <v>XNAS</v>
    <v>Baarerstrasse 14, ZUG, ZUG, 6300 CH</v>
    <v>46.36</v>
    <v>Biotechnology &amp; Medical Research</v>
    <v>Stock</v>
    <v>44998.887161596875</v>
    <v>331</v>
    <v>42.57</v>
    <v>3595726209</v>
    <v>CRISPR Therapeutics Ltd</v>
    <v>CRISPR Therapeutics Ltd</v>
    <v>42.75</v>
    <v>22.59</v>
    <v>43.22</v>
    <v>45.72</v>
    <v>45.72</v>
    <v>78646680</v>
    <v>CRSP</v>
    <v>CRISPR Therapeutics Ltd (XNAS:CRSP)</v>
    <v>1363319</v>
    <v>1095383</v>
    <v>2013</v>
  </rv>
  <rv s="2">
    <v>332</v>
  </rv>
  <rv s="0">
    <v>https://www.bing.com/financeapi/forcetrigger?t=aw3eoc&amp;q=XNAS%3aBCDA&amp;form=skydnc</v>
    <v>Learn more on Bing</v>
  </rv>
  <rv s="9">
    <v>29</v>
    <v>BIOCARDIA, INC. (XNAS:BCDA)</v>
    <v>15</v>
    <v>30</v>
    <v>Finance</v>
    <v>28</v>
    <v>en-GB</v>
    <v>aw3eoc</v>
    <v>268435456</v>
    <v>1</v>
    <v>Powered by Refinitiv</v>
    <v>2.85</v>
    <v>1.1001000000000001</v>
    <v>1.0516000000000001</v>
    <v>-7.0000000000000007E-2</v>
    <v>-3.4146000000000003E-2</v>
    <v>0</v>
    <v>0</v>
    <v>USD</v>
    <v>BioCardia, Inc. is a clinical-stage company. It is focused on developing cellular and cell-derived therapeutics for the treatment of cardiovascular and pulmonary diseases. Its lead therapeutic candidates are based on the CardiAMP Cell Therapy System, a platform which provides an autologous bone marrow-derived cell therapy for treatment in two clinical indications, such as ischemic heart failure and refractory angina resulting from chronic myocardial ischemia. Its second therapeutic platform is an investigational bone marrow derived allogeneic off-the shelf Neurokinin-1 Receptor Positive mesenchymal stem cell (MSC) therapy for the treatment of cardiac and pulmonary disease. It has three enabling device product lines: the CardiAMP cell processing system, the Helix biotherapeutic delivery system (Helix), and the Morph vascular access product line (Morph). It is advancing therapeutic candidates for heart failure, chronic myocardial infarction, and acute respiratory distress syndrome.</v>
    <v>28</v>
    <v>Nasdaq Stock Market</v>
    <v>XNAS</v>
    <v>XNAS</v>
    <v>320 Soquel Way, SUNNYVALE, CA, 94070-2718 US</v>
    <v>2.085</v>
    <v>Biotechnology &amp; Medical Research</v>
    <v>Stock</v>
    <v>44998.833385010941</v>
    <v>334</v>
    <v>1.9100999999999999</v>
    <v>35327021</v>
    <v>BIOCARDIA, INC.</v>
    <v>BIOCARDIA, INC.</v>
    <v>2.085</v>
    <v>2.0499999999999998</v>
    <v>1.98</v>
    <v>1.98</v>
    <v>17841930</v>
    <v>BCDA</v>
    <v>BIOCARDIA, INC. (XNAS:BCDA)</v>
    <v>29471</v>
    <v>24944</v>
    <v>1994</v>
  </rv>
  <rv s="2">
    <v>335</v>
  </rv>
  <rv s="0">
    <v>https://www.bing.com/financeapi/forcetrigger?t=a2apk2&amp;q=XNAS%3aBTCY&amp;form=skydnc</v>
    <v>Learn more on Bing</v>
  </rv>
  <rv s="9">
    <v>29</v>
    <v>BIOTRICITY INC. (XNAS:BTCY)</v>
    <v>15</v>
    <v>30</v>
    <v>Finance</v>
    <v>31</v>
    <v>en-GB</v>
    <v>a2apk2</v>
    <v>268435456</v>
    <v>1</v>
    <v>Powered by Refinitiv</v>
    <v>2.66</v>
    <v>0.3992</v>
    <v>2.4527999999999999</v>
    <v>0</v>
    <v>0</v>
    <v>0</v>
    <v>0</v>
    <v>USD</v>
    <v>Biotricity Inc. is a medical technology company. The Company is focused on biometric data monitoring solutions. The Company developed its Bioflux MCT technology, comprised of a monitoring device and an ECG reporting software component. The Bioflux device is comprised of a wet electrode and worn on a belt clip around the waist. The Bioflux ECG reporting software enables doctors and labs to view a patient’s electrocardiogram (ECG) data for monitoring and diagnostic purposes. Both the device and software are in accordance with mobile cardiac telemetry (MCT) billing code standards, compliant with arrhythmia devices and alarms, and require 510000 clearance, which has been obtained. The Bioflux device has been developed, among other things, with global system for mobile communications (GSM) mobile chip for global cellular network compatibility; touch-screen liquid crystal display (LCD) viewer; and extended battery pack for an additional approximately 48 hours of battery life.</v>
    <v>44</v>
    <v>Nasdaq Stock Market</v>
    <v>XNAS</v>
    <v>XNAS</v>
    <v>203 Redwood Parkway, Suite 600, REDWOOD CITY, CA, 94065 US</v>
    <v>0.67</v>
    <v>Healthcare Equipment &amp; Supplies</v>
    <v>Stock</v>
    <v>44998.864799582814</v>
    <v>337</v>
    <v>0.64</v>
    <v>32670630</v>
    <v>BIOTRICITY INC.</v>
    <v>BIOTRICITY INC.</v>
    <v>0.64</v>
    <v>0.64</v>
    <v>0.64</v>
    <v>0.64</v>
    <v>51047860</v>
    <v>BTCY</v>
    <v>BIOTRICITY INC. (XNAS:BTCY)</v>
    <v>113665</v>
    <v>88611</v>
    <v>2012</v>
  </rv>
  <rv s="2">
    <v>338</v>
  </rv>
  <rv s="0">
    <v>https://www.bing.com/financeapi/forcetrigger?t=a1n7sm&amp;q=XNYS%3aAJRD&amp;form=skydnc</v>
    <v>Learn more on Bing</v>
  </rv>
  <rv s="8">
    <v>26</v>
    <v>AEROJET ROCKETDYNE HOLDINGS, INC. (XNYS:AJRD)</v>
    <v>15</v>
    <v>27</v>
    <v>Finance</v>
    <v>31</v>
    <v>en-GB</v>
    <v>a1n7sm</v>
    <v>268435456</v>
    <v>1</v>
    <v>Powered by Refinitiv</v>
    <v>56.59</v>
    <v>36.435000000000002</v>
    <v>0.57799999999999996</v>
    <v>-0.06</v>
    <v>-1.0730000000000002E-3</v>
    <v>0</v>
    <v>0</v>
    <v>USD</v>
    <v>Aerojet Rocketdyne Holdings, Inc. is primarily engaged in providing solutions to its customers in the aerospace and defense, and real estate markets. The Company’s segments include Aerospace and Defense, and Real Estate. The Aerospace and Defense segment includes the operations of its subsidiary, Aerojet Rocketdyne, Inc., a technology-based designer, developer and manufacturer of aerospace and defense products and systems for the United States government, including the Department of Defense (DoD), the National Aeronautics and Space Administration (NASA), and aerospace and defense prime contractors. The Real Estate segment includes the activities of its subsidiary, Easton Development Company, LLC, related to the re-zoning, entitlement, sale, and leasing of its excess real estate assets. The Company develops and manufactures liquid and solid rocket propulsion, air-breathing hypersonic engines, and electric power and propulsion for space, defense, civil and commercial applications.</v>
    <v>5283</v>
    <v>New York Stock Exchange</v>
    <v>XNYS</v>
    <v>XNYS</v>
    <v>222 N. Pacific Coast Highway, Suite 500, EL SEGUNDO, CA, 90245 US</v>
    <v>55.99</v>
    <v>Aerospace &amp; Defense</v>
    <v>Stock</v>
    <v>44998.869986654689</v>
    <v>340</v>
    <v>55.62</v>
    <v>4505017640</v>
    <v>AEROJET ROCKETDYNE HOLDINGS, INC.</v>
    <v>AEROJET ROCKETDYNE HOLDINGS, INC.</v>
    <v>55.62</v>
    <v>62.241100000000003</v>
    <v>55.9</v>
    <v>55.84</v>
    <v>55.84</v>
    <v>80677250</v>
    <v>AJRD</v>
    <v>AEROJET ROCKETDYNE HOLDINGS, INC. (XNYS:AJRD)</v>
    <v>1153397</v>
    <v>1073622</v>
    <v>2014</v>
  </rv>
  <rv s="2">
    <v>341</v>
  </rv>
  <rv s="0">
    <v>https://www.bing.com/financeapi/forcetrigger?t=a1trzr&amp;q=XNYS%3aGEO&amp;form=skydnc</v>
    <v>Learn more on Bing</v>
  </rv>
  <rv s="8">
    <v>26</v>
    <v>THE GEO GROUP, INC. (XNYS:GEO)</v>
    <v>15</v>
    <v>27</v>
    <v>Finance</v>
    <v>28</v>
    <v>en-GB</v>
    <v>a1trzr</v>
    <v>268435456</v>
    <v>1</v>
    <v>Powered by Refinitiv</v>
    <v>12.444800000000001</v>
    <v>5.2050000000000001</v>
    <v>0.7228</v>
    <v>-0.43</v>
    <v>-5.1250999999999998E-2</v>
    <v>0.03</v>
    <v>3.764E-3</v>
    <v>USD</v>
    <v>The GEO Group, Inc. owns, leases and operates a range of secure facilities including maximum, medium and minimum-security facilities, processing centers, as well as community-based reentry facilities. The Company provides technologies and monitoring services, and evidence-based supervision and treatment programs for community-based programs. It also provides transportation services domestically and in the United Kingdom through GEOAmey PECS Ltd. It operates through four segments. U.S. Secure Services segment primarily encompasses its U.S.-based public-private partnership secure services business. Its Electronic Monitoring and Supervision Services segment, which conducts its services in the U.S., consists of its electronic monitoring and supervision services. Reentry Services segment consists of various community-based and reentry services. International Services segment primarily consists of its public-private partnership secure services operations in Australia and South Africa.</v>
    <v>15800</v>
    <v>New York Stock Exchange</v>
    <v>XNYS</v>
    <v>XNYS</v>
    <v>4955 Technology Way, BOCA RATON, FL, 33431 US</v>
    <v>8.2712000000000003</v>
    <v>Professional &amp; Commercial Services</v>
    <v>Stock</v>
    <v>44998.884475948435</v>
    <v>343</v>
    <v>7.93</v>
    <v>987945052</v>
    <v>THE GEO GROUP, INC.</v>
    <v>THE GEO GROUP, INC.</v>
    <v>8.2349999999999994</v>
    <v>7.1997</v>
    <v>8.39</v>
    <v>7.96</v>
    <v>8</v>
    <v>124113700</v>
    <v>GEO</v>
    <v>THE GEO GROUP, INC. (XNYS:GEO)</v>
    <v>3039205</v>
    <v>3334810</v>
    <v>2013</v>
  </rv>
  <rv s="2">
    <v>344</v>
  </rv>
  <rv s="0">
    <v>https://www.bing.com/financeapi/forcetrigger?t=a1vmf2&amp;q=XNAS%3aINTC&amp;form=skydnc</v>
    <v>Learn more on Bing</v>
  </rv>
  <rv s="8">
    <v>26</v>
    <v>INTEL CORPORATION (XNAS:INTC)</v>
    <v>15</v>
    <v>27</v>
    <v>Finance</v>
    <v>28</v>
    <v>en-GB</v>
    <v>a1vmf2</v>
    <v>268435456</v>
    <v>1</v>
    <v>Powered by Refinitiv</v>
    <v>52.51</v>
    <v>24.59</v>
    <v>0.80289999999999995</v>
    <v>-0.27</v>
    <v>-9.9190000000000007E-3</v>
    <v>4.4999999999999998E-2</v>
    <v>1.67E-3</v>
    <v>USD</v>
    <v>Intel Corporation is engaged in designing and manufacturing products and technologies. The Company's segments include Client Computing Group (CCG), Data Center and AI (DCAI), Network and Edge (NEX), Mobileye, Accelerated Computing Systems and Graphics (AXG), and Intel Foundry Services (IFS). The CCG segment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Mobileye segment provides driving assistance and self-driving solutions. AXG segment delivers products and technologies to its customers to solve computational problems.</v>
    <v>131900</v>
    <v>Nasdaq Stock Market</v>
    <v>XNAS</v>
    <v>XNAS</v>
    <v>RNB-4-151, 2200 MISSION COLLEGE BLVD, SANTA CLARA, CA, 95054 US</v>
    <v>27.31</v>
    <v>Semiconductors &amp; Semiconductor Equipment</v>
    <v>Stock</v>
    <v>44998.88949914297</v>
    <v>346</v>
    <v>26.61</v>
    <v>112609100000</v>
    <v>INTEL CORPORATION</v>
    <v>INTEL CORPORATION</v>
    <v>26.74</v>
    <v>14.004</v>
    <v>27.22</v>
    <v>26.95</v>
    <v>26.995000000000001</v>
    <v>4137000000</v>
    <v>INTC</v>
    <v>INTEL CORPORATION (XNAS:INTC)</v>
    <v>50953256</v>
    <v>44997157</v>
    <v>1989</v>
  </rv>
  <rv s="2">
    <v>347</v>
  </rv>
  <rv s="0">
    <v>https://www.bing.com/financeapi/forcetrigger?t=bgr8c7&amp;q=XNAS%3aQUBT&amp;form=skydnc</v>
    <v>Learn more on Bing</v>
  </rv>
  <rv s="9">
    <v>29</v>
    <v>QUANTUM COMPUTING INC. (XNAS:QUBT)</v>
    <v>15</v>
    <v>30</v>
    <v>Finance</v>
    <v>28</v>
    <v>en-GB</v>
    <v>bgr8c7</v>
    <v>268435456</v>
    <v>1</v>
    <v>Powered by Refinitiv</v>
    <v>4.4000000000000004</v>
    <v>1.28</v>
    <v>2.0636999999999999</v>
    <v>0</v>
    <v>0</v>
    <v>-9.5999999999999992E-3</v>
    <v>-7.4419999999999998E-3</v>
    <v>USD</v>
    <v>Quantum Computing Inc. is focused on providing software tools and applications for quantum computers. The Company's product, Qatalyst is a Quantum Application Accelerator, which enables developers to create and execute quantum-ready applications on conventional computers. Qatalyst performs the complex problem transformations necessary to be executed on a variety of quantum platforms, and users can call upon the same Qatalyst Application Programming Interfaces (APIs) to achieve optimization performance advantages on conventional computers using its cloud-based solution. Qatalyst is integrated with the Amazon Cloud BRAKET API, offers access to multiple Quantum Processing Units (QPUs), including DWave, Rigetti, and IonQ. Qatalyst also integrates directly with IBMs QPUs. By using Qatalyst, application developers can run their applications on any or all of the available QPUs by merely selecting which QPU they prefer to run on based on the desired performance results of the application.</v>
    <v>25</v>
    <v>Nasdaq Stock Market</v>
    <v>XNAS</v>
    <v>XNAS</v>
    <v>215 Depot Ct SE # 215, LEESBURG, VA, 20175-3017 US</v>
    <v>1.3647</v>
    <v>Software &amp; IT Services</v>
    <v>Stock</v>
    <v>44998.881348760937</v>
    <v>349</v>
    <v>1.28</v>
    <v>68759334</v>
    <v>QUANTUM COMPUTING INC.</v>
    <v>QUANTUM COMPUTING INC.</v>
    <v>1.29</v>
    <v>1.29</v>
    <v>1.29</v>
    <v>1.2804</v>
    <v>53301810</v>
    <v>QUBT</v>
    <v>QUANTUM COMPUTING INC. (XNAS:QUBT)</v>
    <v>157158</v>
    <v>1965313</v>
    <v>2018</v>
  </rv>
  <rv s="2">
    <v>350</v>
  </rv>
</rvData>
</file>

<file path=xl/richData/rdrichvaluestructure.xml><?xml version="1.0" encoding="utf-8"?>
<rvStructures xmlns="http://schemas.microsoft.com/office/spreadsheetml/2017/richdata" count="1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
    <k n="%cvi" t="r"/>
  </s>
  <s t="_linkedentitycore">
    <k n="_Display" t="spb"/>
    <k n="_DisplayString" t="s"/>
    <k n="_Flags" t="spb"/>
    <k n="_Format" t="spb"/>
    <k n="_Icon" t="s"/>
    <k n="_SubLabel" t="spb"/>
    <k n="%EntityCulture" t="s"/>
    <k n="%EntityId" t="s"/>
    <k n="%EntityServiceId"/>
    <k n="%IsRefreshable" t="b"/>
    <k n="%ProviderInfo" t="s"/>
    <k n="52 week high"/>
    <k n="52 week low"/>
    <k n="Change"/>
    <k n="Change (%)"/>
    <k n="Country/region" t="s"/>
    <k n="High"/>
    <k n="Instrument type" t="s"/>
    <k n="LearnMoreOnLink" t="r"/>
    <k n="Low"/>
    <k n="Name" t="s"/>
    <k n="Open"/>
    <k n="Previous close"/>
    <k n="Price"/>
    <k n="Ticker symbol" t="s"/>
    <k n="UniqueName" t="s"/>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xchange" t="s"/>
    <k n="Exchange abbreviation" t="s"/>
    <k n="ExchangeID" t="s"/>
    <k n="Headquarters" t="s"/>
    <k n="High"/>
    <k n="Industry" t="s"/>
    <k n="Instrument type" t="s"/>
    <k n="Last trade time"/>
    <k n="LearnMoreOnLink" t="r"/>
    <k n="Low"/>
    <k n="Name" t="s"/>
    <k n="Official name" t="s"/>
    <k n="Open"/>
    <k n="P/E"/>
    <k n="Previous close"/>
    <k n="Price"/>
    <k n="Price (Extended hours)"/>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11">
    <a count="37">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a>
    <a count="26">
      <v t="s">%EntityServiceId</v>
      <v t="s">_Format</v>
      <v t="s">%IsRefreshable</v>
      <v t="s">%EntityCulture</v>
      <v t="s">%EntityId</v>
      <v t="s">_Icon</v>
      <v t="s">_Display</v>
      <v t="s">Name</v>
      <v t="s">Price</v>
      <v t="s">Ticker symbol</v>
      <v t="s">_SubLabel</v>
      <v t="s">Change</v>
      <v t="s">Change (%)</v>
      <v t="s">Country/region</v>
      <v t="s">Previous close</v>
      <v t="s">Open</v>
      <v t="s">High</v>
      <v t="s">Low</v>
      <v t="s">52 week high</v>
      <v t="s">52 week low</v>
      <v t="s">Instrument type</v>
      <v t="s">_Flags</v>
      <v t="s">UniqueName</v>
      <v t="s">_DisplayString</v>
      <v t="s">LearnMoreOnLink</v>
      <v t="s">%ProviderInfo</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4">
      <v t="s">%EntityServiceId</v>
      <v t="s">_Format</v>
      <v t="s">%IsRefreshable</v>
      <v t="s">%EntityCulture</v>
      <v t="s">%EntityId</v>
      <v t="s">_Icon</v>
      <v t="s">_Display</v>
      <v t="s">Name</v>
      <v t="s">Price</v>
      <v t="s">Ticker symbol</v>
      <v t="s">Country/region</v>
      <v t="s">_SubLabel</v>
      <v t="s">Change</v>
      <v t="s">Change (%)</v>
      <v t="s">Rating</v>
      <v t="s">Expense ratio</v>
      <v t="s">Previous close</v>
      <v t="s">Return (YTD)</v>
      <v t="s">Return (1w)</v>
      <v t="s">Return (1m)</v>
      <v t="s">Return (3m)</v>
      <v t="s">Return (1y)</v>
      <v t="s">Return (3y)</v>
      <v t="s">Return (5y)</v>
      <v t="s">Net assets</v>
      <v t="s">_Flags</v>
      <v t="s">Last update time</v>
      <v t="s">Last trade time</v>
      <v t="s">Instrument type</v>
      <v t="s">Currency</v>
      <v t="s">UniqueName</v>
      <v t="s">_DisplayString</v>
      <v t="s">LearnMoreOnLink</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Beta</v>
      <v t="s">P/E</v>
      <v t="s">Description</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LearnMoreOnLink</v>
      <v t="s">ExchangeID</v>
      <v t="s">%ProviderInfo</v>
    </a>
  </spbArrays>
  <spbData count="40">
    <spb s="0">
      <v>0</v>
      <v>Name</v>
      <v>LearnMoreOnLink</v>
    </spb>
    <spb s="1">
      <v>0</v>
      <v>0</v>
      <v>0</v>
    </spb>
    <spb s="2">
      <v>1</v>
      <v>1</v>
      <v>1</v>
    </spb>
    <spb s="3">
      <v>1</v>
      <v>2</v>
      <v>1</v>
      <v>3</v>
      <v>1</v>
      <v>1</v>
      <v>1</v>
      <v>4</v>
      <v>5</v>
      <v>6</v>
      <v>1</v>
      <v>1</v>
      <v>5</v>
      <v>1</v>
      <v>4</v>
      <v>7</v>
      <v>8</v>
      <v>1</v>
      <v>1</v>
      <v>5</v>
    </spb>
    <spb s="4">
      <v>at close</v>
      <v>from previous close</v>
      <v>Source: Nasdaq Last Sale</v>
      <v>from previous close</v>
      <v>GMT</v>
      <v>Real-Time Nasdaq Last Sale</v>
      <v>from close</v>
      <v>from close</v>
    </spb>
    <spb s="0">
      <v>1</v>
      <v>Name</v>
      <v>LearnMoreOnLink</v>
    </spb>
    <spb s="5">
      <v>1</v>
      <v>1</v>
      <v>3</v>
      <v>1</v>
      <v>1</v>
      <v>1</v>
      <v>5</v>
      <v>1</v>
      <v>1</v>
      <v>1</v>
      <v>8</v>
    </spb>
    <spb s="6">
      <v>from previous close</v>
      <v>from previous close</v>
    </spb>
    <spb s="7">
      <v>2</v>
      <v>Name</v>
    </spb>
    <spb s="8">
      <v>1</v>
      <v>1</v>
    </spb>
    <spb s="9">
      <v>1</v>
      <v>1</v>
      <v>3</v>
      <v>1</v>
      <v>1</v>
      <v>1</v>
      <v>5</v>
      <v>1</v>
      <v>1</v>
      <v>1</v>
      <v>7</v>
      <v>8</v>
    </spb>
    <spb s="10">
      <v>GMT</v>
    </spb>
    <spb s="4">
      <v>at close</v>
      <v>from previous close</v>
      <v>Source: Nasdaq</v>
      <v>from previous close</v>
      <v>GMT</v>
      <v>Delayed 15 minutes</v>
      <v>from close</v>
      <v>from close</v>
    </spb>
    <spb s="11">
      <v>at close</v>
      <v>from previous close</v>
      <v>from previous close</v>
      <v>GMT</v>
      <v>BATS BZX Real-Time Last Price</v>
      <v>from close</v>
      <v>from close</v>
    </spb>
    <spb s="0">
      <v>3</v>
      <v>Name</v>
      <v>LearnMoreOnLink</v>
    </spb>
    <spb s="12">
      <v>1</v>
      <v>1</v>
      <v>1</v>
      <v>1</v>
    </spb>
    <spb s="13">
      <v>1</v>
      <v>2</v>
      <v>1</v>
      <v>3</v>
      <v>1</v>
      <v>1</v>
      <v>1</v>
      <v>4</v>
      <v>4</v>
      <v>5</v>
      <v>9</v>
      <v>1</v>
      <v>1</v>
      <v>1</v>
      <v>4</v>
      <v>7</v>
      <v>10</v>
      <v>8</v>
      <v>4</v>
      <v>1</v>
    </spb>
    <spb s="14">
      <v>at close</v>
      <v>from previous close</v>
      <v>from previous close</v>
      <v>GMT</v>
      <v>Delayed 15 minutes</v>
    </spb>
    <spb s="0">
      <v>4</v>
      <v>Name</v>
      <v>LearnMoreOnLink</v>
    </spb>
    <spb s="15">
      <v>11</v>
      <v>2</v>
      <v>2</v>
      <v>11</v>
      <v>3</v>
      <v>11</v>
      <v>11</v>
      <v>11</v>
      <v>4</v>
      <v>4</v>
      <v>5</v>
      <v>12</v>
      <v>11</v>
      <v>11</v>
      <v>11</v>
      <v>4</v>
      <v>7</v>
      <v>10</v>
      <v>8</v>
      <v>4</v>
    </spb>
    <spb s="16">
      <v>Delayed 15 minutes</v>
      <v>from previous close</v>
      <v>from previous close</v>
      <v>LSE</v>
      <v>GMT</v>
    </spb>
    <spb s="5">
      <v>13</v>
      <v>13</v>
      <v>3</v>
      <v>13</v>
      <v>13</v>
      <v>13</v>
      <v>5</v>
      <v>13</v>
      <v>13</v>
      <v>13</v>
      <v>8</v>
    </spb>
    <spb s="0">
      <v>5</v>
      <v>Name</v>
      <v>LearnMoreOnLink</v>
    </spb>
    <spb s="17">
      <v>1</v>
      <v>1</v>
      <v>1</v>
      <v>1</v>
    </spb>
    <spb s="18">
      <v>3</v>
      <v>1</v>
      <v>1</v>
      <v>4</v>
      <v>5</v>
      <v>6</v>
      <v>5</v>
      <v>5</v>
      <v>5</v>
      <v>5</v>
      <v>5</v>
      <v>5</v>
      <v>5</v>
      <v>5</v>
      <v>1</v>
      <v>7</v>
      <v>7</v>
      <v>8</v>
    </spb>
    <spb s="19">
      <v>from previous close</v>
      <v>from previous close</v>
      <v>GMT</v>
      <v>GMT</v>
    </spb>
    <spb s="0">
      <v>6</v>
      <v>Name</v>
      <v>LearnMoreOnLink</v>
    </spb>
    <spb s="20">
      <v>1</v>
      <v>2</v>
      <v>2</v>
      <v>1</v>
      <v>3</v>
      <v>1</v>
      <v>1</v>
      <v>1</v>
      <v>4</v>
      <v>4</v>
      <v>5</v>
      <v>6</v>
      <v>1</v>
      <v>1</v>
      <v>1</v>
      <v>4</v>
      <v>7</v>
      <v>10</v>
      <v>8</v>
      <v>4</v>
      <v>1</v>
      <v>1</v>
      <v>5</v>
    </spb>
    <spb s="21">
      <v>at close</v>
      <v>from previous close</v>
      <v>from previous close</v>
      <v>Source: Nasdaq Last Sale</v>
      <v>GMT</v>
      <v>Real-Time Nasdaq Last Sale</v>
      <v>from close</v>
      <v>from close</v>
    </spb>
    <spb s="0">
      <v>7</v>
      <v>Name</v>
      <v>LearnMoreOnLink</v>
    </spb>
    <spb s="22">
      <v>1</v>
      <v>2</v>
      <v>1</v>
      <v>3</v>
      <v>1</v>
      <v>1</v>
      <v>1</v>
      <v>4</v>
      <v>4</v>
      <v>5</v>
      <v>6</v>
      <v>1</v>
      <v>1</v>
      <v>1</v>
      <v>4</v>
      <v>7</v>
      <v>10</v>
      <v>8</v>
      <v>4</v>
      <v>1</v>
      <v>1</v>
      <v>5</v>
    </spb>
    <spb s="21">
      <v>at close</v>
      <v>from previous close</v>
      <v>from previous close</v>
      <v>Source: Nasdaq</v>
      <v>GMT</v>
      <v>Delayed 15 minutes</v>
      <v>from close</v>
      <v>from close</v>
    </spb>
    <spb s="0">
      <v>8</v>
      <v>Name</v>
      <v>LearnMoreOnLink</v>
    </spb>
    <spb s="23">
      <v>1</v>
      <v>2</v>
      <v>1</v>
      <v>3</v>
      <v>1</v>
      <v>1</v>
      <v>1</v>
      <v>4</v>
      <v>5</v>
      <v>6</v>
      <v>1</v>
      <v>1</v>
      <v>1</v>
      <v>4</v>
      <v>7</v>
      <v>10</v>
      <v>8</v>
      <v>4</v>
      <v>1</v>
      <v>1</v>
      <v>5</v>
    </spb>
    <spb s="20">
      <v>1</v>
      <v>2</v>
      <v>2</v>
      <v>1</v>
      <v>3</v>
      <v>1</v>
      <v>1</v>
      <v>1</v>
      <v>4</v>
      <v>4</v>
      <v>5</v>
      <v>14</v>
      <v>1</v>
      <v>1</v>
      <v>1</v>
      <v>4</v>
      <v>7</v>
      <v>10</v>
      <v>8</v>
      <v>4</v>
      <v>1</v>
      <v>1</v>
      <v>5</v>
    </spb>
    <spb s="0">
      <v>9</v>
      <v>Name</v>
      <v>LearnMoreOnLink</v>
    </spb>
    <spb s="24">
      <v>1</v>
      <v>2</v>
      <v>2</v>
      <v>1</v>
      <v>3</v>
      <v>1</v>
      <v>1</v>
      <v>1</v>
      <v>4</v>
      <v>5</v>
      <v>1</v>
      <v>1</v>
      <v>1</v>
      <v>4</v>
      <v>7</v>
      <v>10</v>
      <v>8</v>
      <v>1</v>
      <v>1</v>
      <v>5</v>
    </spb>
    <spb s="0">
      <v>10</v>
      <v>Name</v>
      <v>LearnMoreOnLink</v>
    </spb>
    <spb s="25">
      <v>15</v>
      <v>2</v>
      <v>15</v>
      <v>3</v>
      <v>15</v>
      <v>15</v>
      <v>15</v>
      <v>4</v>
      <v>5</v>
      <v>16</v>
      <v>15</v>
      <v>15</v>
      <v>15</v>
      <v>4</v>
      <v>7</v>
      <v>10</v>
      <v>8</v>
      <v>4</v>
    </spb>
    <spb s="26">
      <v>Delayed 20 minutes</v>
      <v>from previous close</v>
      <v>from previous close</v>
      <v>GMT</v>
    </spb>
  </spbData>
</supportingPropertyBags>
</file>

<file path=xl/richData/rdsupportingpropertybagstructure.xml><?xml version="1.0" encoding="utf-8"?>
<spbStructures xmlns="http://schemas.microsoft.com/office/spreadsheetml/2017/richdata2" count="27">
  <s>
    <k n="^Order" t="spba"/>
    <k n="TitleProperty" t="s"/>
    <k n="SubTitleProperty" t="s"/>
  </s>
  <s>
    <k n="ShowInCardView" t="b"/>
    <k n="ShowInDotNotation" t="b"/>
    <k n="ShowInAutoComplete" t="b"/>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EntityServiceId" t="i"/>
    <k n="Price (Extended hours)" t="i"/>
    <k n="Change (Extended hours)" t="i"/>
    <k n="Change % (Extended hours)" t="i"/>
  </s>
  <s>
    <k n="Price" t="s"/>
    <k n="Change" t="s"/>
    <k n="Exchange" t="s"/>
    <k n="Change (%)" t="s"/>
    <k n="Last trade time" t="s"/>
    <k n="Price (Extended hours)" t="s"/>
    <k n="Change (Extended hours)" t="s"/>
    <k n="Change % (Extended hours)" t="s"/>
  </s>
  <s>
    <k n="Low" t="i"/>
    <k n="High" t="i"/>
    <k n="Name" t="i"/>
    <k n="Open" t="i"/>
    <k n="Price" t="i"/>
    <k n="Change" t="i"/>
    <k n="Change (%)" t="i"/>
    <k n="52 week low" t="i"/>
    <k n="52 week high" t="i"/>
    <k n="Previous close" t="i"/>
    <k n="`%EntityServiceId" t="i"/>
  </s>
  <s>
    <k n="Change" t="s"/>
    <k n="Change (%)" t="s"/>
  </s>
  <s>
    <k n="^Order" t="spba"/>
    <k n="TitleProperty" t="s"/>
  </s>
  <s>
    <k n="UniqueName" t="spb"/>
    <k n="`%ProviderInfo" t="spb"/>
  </s>
  <s>
    <k n="Low" t="i"/>
    <k n="High" t="i"/>
    <k n="Name" t="i"/>
    <k n="Open" t="i"/>
    <k n="Price" t="i"/>
    <k n="Change" t="i"/>
    <k n="Change (%)" t="i"/>
    <k n="52 week low" t="i"/>
    <k n="52 week high" t="i"/>
    <k n="Previous close" t="i"/>
    <k n="Last trade time" t="i"/>
    <k n="`%EntityServiceId" t="i"/>
  </s>
  <s>
    <k n="Last trade time" t="s"/>
  </s>
  <s>
    <k n="Price" t="s"/>
    <k n="Change" t="s"/>
    <k n="Change (%)" t="s"/>
    <k n="Last trade time" t="s"/>
    <k n="Price (Extended hours)" t="s"/>
    <k n="Change (Extended hours)" t="s"/>
    <k n="Change % (Extended hours)" t="s"/>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Price" t="s"/>
    <k n="Change" t="s"/>
    <k n="Change (%)" t="s"/>
    <k n="Last trade time" t="s"/>
    <k n="Price (Extended hours)"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UniqueName" t="spb"/>
    <k n="`%ProviderInfo" t="spb"/>
    <k n="LearnMoreOnLink" t="spb"/>
    <k n="Last update time" t="spb"/>
  </s>
  <s>
    <k n="Name" t="i"/>
    <k n="Price" t="i"/>
    <k n="Change" t="i"/>
    <k n="Rating" t="i"/>
    <k n="Change (%)" t="i"/>
    <k n="Net assets" t="i"/>
    <k n="Return (1m)" t="i"/>
    <k n="Return (1w)" t="i"/>
    <k n="Return (1y)" t="i"/>
    <k n="Return (3m)" t="i"/>
    <k n="Return (3y)" t="i"/>
    <k n="Return (5y)" t="i"/>
    <k n="Return (YTD)" t="i"/>
    <k n="Expense ratio" t="i"/>
    <k n="Previous close" t="i"/>
    <k n="Last trade time" t="i"/>
    <k n="Last update time" t="i"/>
    <k n="`%EntityServiceId" t="i"/>
  </s>
  <s>
    <k n="Change" t="s"/>
    <k n="Change (%)" t="s"/>
    <k n="Last trade time" t="s"/>
    <k n="Last updat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P/E" t="i"/>
    <k n="Beta" t="i"/>
    <k n="High" t="i"/>
    <k n="Name" t="i"/>
    <k n="Open" t="i"/>
    <k n="Price" t="i"/>
    <k n="Change" t="i"/>
    <k n="Volume" t="i"/>
    <k n="Change (%)" t="i"/>
    <k n="52 week low" t="i"/>
    <k n="52 week high" t="i"/>
    <k n="Previous close" t="i"/>
    <k n="Volume average" t="i"/>
    <k n="Last trade time" t="i"/>
    <k n="Year incorporated" t="i"/>
    <k n="`%EntityServiceId" t="i"/>
    <k n="Price (Extended hours)" t="i"/>
    <k n="Change (Extended hours)" t="i"/>
    <k n="Change % (Extended hours)" t="i"/>
  </s>
  <s>
    <k n="Low"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x:dxf>
      <x:numFmt numFmtId="35" formatCode="_-* #,##0.00_-;\-* #,##0.00_-;_-* &quot;-&quot;??_-;_-@_-"/>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0">
      <rpv i="0">0.00</rpv>
    </rSty>
    <rSty dxfid="1">
      <rpv i="0" xml:space="preserve">_ * #,##0_) [$kr-fo-FO]_ ;_ * (#,##0) [$kr-fo-FO]_ ;_ * "-"_) [$kr-fo-FO]_ ;_ @_ </rpv>
    </rSty>
    <rSty dxfid="6">
      <rpv i="0">0</rpv>
    </rSty>
    <rSty dxfid="7">
      <rpv i="0">_(* #,##0.00_);_(* (#,##0.00);_(* "-"??_);_(@_)</rpv>
    </rSty>
    <rSty dxfid="1">
      <rpv i="0">_([$£-en-GB]* #,##0_);_([$£-en-GB]* (#,##0);_([$£-en-GB]* "-"_);_(@_)</rpv>
    </rSty>
    <rSty dxfid="1">
      <rpv i="0">_([$€-x-euro2] * #,##0.00_);_([$€-x-euro2] * (#,##0.00);_([$€-x-euro2] * "-"??_);_(@_)</rpv>
    </rSty>
    <rSty dxfid="1">
      <rpv i="0">_-* #,##0 [$kr-se-NO]_-;-* #,##0 [$kr-se-NO]_-;_-* "-" [$kr-se-NO]_-;_-@_-</rpv>
    </rSty>
    <rSty dxfid="1">
      <rpv i="0">_([$$-en-CA]* #,##0.00_);_([$$-en-CA]* (#,##0.00);_([$$-en-CA]* "-"??_);_(@_)</rpv>
    </rSty>
    <rSty dxfid="1">
      <rpv i="0">_([$$-en-CA]* #,##0_);_([$$-en-CA]* (#,##0);_([$$-en-CA]*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stockcharts.com/h-sc/ui?s=%24ETHUSD" TargetMode="External"/><Relationship Id="rId1" Type="http://schemas.openxmlformats.org/officeDocument/2006/relationships/hyperlink" Target="https://stockcharts.com/h-sc/ui?s=%24BTCUSD"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United%20States%20Steel%20Corporation%20(X).xlsx" TargetMode="External"/><Relationship Id="rId1" Type="http://schemas.openxmlformats.org/officeDocument/2006/relationships/hyperlink" Target="Cliffs%20Natural%20Resources%20Inc.%20(CLF).xlsx"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Netflix%20(NFLX).xlsx" TargetMode="External"/><Relationship Id="rId1" Type="http://schemas.openxmlformats.org/officeDocument/2006/relationships/hyperlink" Target="AST%20SpaceMobile%20(ASTS).xlsx"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Qurate%20Retail%20(QRTEA).xlsx" TargetMode="External"/><Relationship Id="rId2" Type="http://schemas.openxmlformats.org/officeDocument/2006/relationships/hyperlink" Target="Carvana%20(CVNA).xlsx" TargetMode="External"/><Relationship Id="rId1" Type="http://schemas.openxmlformats.org/officeDocument/2006/relationships/hyperlink" Target="Tesla%20(TSLA).xlsx" TargetMode="External"/><Relationship Id="rId4" Type="http://schemas.openxmlformats.org/officeDocument/2006/relationships/hyperlink" Target="Draftkings%20(DKNG).xlsx"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Flex%20LNG%20(FLNG).xlsx" TargetMode="External"/><Relationship Id="rId2" Type="http://schemas.openxmlformats.org/officeDocument/2006/relationships/hyperlink" Target="Laredo%20Petroleum%20(LPI).xlsx" TargetMode="External"/><Relationship Id="rId1" Type="http://schemas.openxmlformats.org/officeDocument/2006/relationships/hyperlink" Target="Ovintiv%20(OVV).xlsx" TargetMode="External"/><Relationship Id="rId4" Type="http://schemas.openxmlformats.org/officeDocument/2006/relationships/hyperlink" Target="Energy%20Fuels%20(UUUU).xlsx"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Coinbase%20(COIN).xlsx" TargetMode="External"/><Relationship Id="rId1" Type="http://schemas.openxmlformats.org/officeDocument/2006/relationships/hyperlink" Target="First%20Republic%20Bank%20(FRC).xlsx"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CRISPR%20Therapeutics%20(CRSP).xlsx" TargetMode="External"/><Relationship Id="rId2" Type="http://schemas.openxmlformats.org/officeDocument/2006/relationships/hyperlink" Target="Biotricity%20(BTCY).xlsx" TargetMode="External"/><Relationship Id="rId1" Type="http://schemas.openxmlformats.org/officeDocument/2006/relationships/hyperlink" Target="BioCardia%20(BCDA).xlsx"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The%20GEO%20Group%20(GEO).xlsx" TargetMode="External"/><Relationship Id="rId1" Type="http://schemas.openxmlformats.org/officeDocument/2006/relationships/hyperlink" Target="Aerojet%20Rocketdyne%20Holdings%20(AJRD).xlsx"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Intel%20(INTC).xlsx" TargetMode="External"/><Relationship Id="rId1" Type="http://schemas.openxmlformats.org/officeDocument/2006/relationships/hyperlink" Target="Quantum%20Computing%20Inc%20(QUBT).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80A61-1263-814E-B757-5D566E8D0918}">
  <dimension ref="A1:AO56"/>
  <sheetViews>
    <sheetView workbookViewId="0">
      <pane xSplit="1" ySplit="2" topLeftCell="B3" activePane="bottomRight" state="frozen"/>
      <selection pane="topRight" activeCell="B1" sqref="B1"/>
      <selection pane="bottomLeft" activeCell="A3" sqref="A3"/>
      <selection pane="bottomRight" activeCell="AG6" sqref="AG6"/>
    </sheetView>
  </sheetViews>
  <sheetFormatPr baseColWidth="10" defaultRowHeight="16" x14ac:dyDescent="0.2"/>
  <cols>
    <col min="1" max="1" width="12" bestFit="1" customWidth="1"/>
    <col min="2" max="2" width="10.83203125" style="39" customWidth="1"/>
    <col min="3" max="3" width="16.5" style="39" bestFit="1" customWidth="1"/>
    <col min="4" max="5" width="10.83203125" style="39"/>
    <col min="6" max="6" width="3.33203125" style="39" customWidth="1"/>
    <col min="7" max="7" width="10.83203125" style="30" customWidth="1"/>
    <col min="8" max="10" width="10.83203125" style="30"/>
    <col min="11" max="11" width="3.33203125" style="30" customWidth="1"/>
    <col min="12" max="12" width="10.83203125" style="34" customWidth="1"/>
    <col min="13" max="13" width="10.83203125" style="34"/>
    <col min="14" max="14" width="11.83203125" style="34" bestFit="1" customWidth="1"/>
    <col min="15" max="15" width="10.83203125" style="34"/>
    <col min="16" max="16" width="3.33203125" style="34" customWidth="1"/>
    <col min="17" max="17" width="10.83203125" style="43" hidden="1" customWidth="1"/>
    <col min="18" max="18" width="10.83203125" style="43"/>
    <col min="19" max="19" width="11.5" style="43" bestFit="1" customWidth="1"/>
    <col min="20" max="20" width="10.83203125" style="43"/>
    <col min="21" max="21" width="3.33203125" style="43" customWidth="1"/>
    <col min="22" max="25" width="10.83203125" style="22"/>
    <col min="26" max="26" width="3.33203125" style="22" customWidth="1"/>
    <col min="27" max="27" width="10.83203125" style="26" hidden="1" customWidth="1"/>
    <col min="28" max="30" width="10.83203125" style="26"/>
    <col min="31" max="31" width="3.33203125" style="26" customWidth="1"/>
    <col min="32" max="32" width="0" style="48" hidden="1" customWidth="1"/>
    <col min="33" max="35" width="10.83203125" style="48"/>
    <col min="36" max="36" width="3.33203125" style="48" customWidth="1"/>
    <col min="37" max="40" width="10.83203125" style="50"/>
    <col min="41" max="41" width="3.33203125" style="50" customWidth="1"/>
  </cols>
  <sheetData>
    <row r="1" spans="1:40" x14ac:dyDescent="0.2">
      <c r="B1" s="39" t="s">
        <v>234</v>
      </c>
      <c r="C1" s="40" t="s">
        <v>18</v>
      </c>
      <c r="G1" s="30" t="s">
        <v>234</v>
      </c>
      <c r="H1" s="31" t="s">
        <v>19</v>
      </c>
      <c r="M1" s="35" t="s">
        <v>20</v>
      </c>
      <c r="Q1" s="43" t="s">
        <v>234</v>
      </c>
      <c r="R1" s="44" t="s">
        <v>225</v>
      </c>
      <c r="V1" s="22" t="s">
        <v>234</v>
      </c>
      <c r="W1" s="23" t="s">
        <v>21</v>
      </c>
      <c r="AA1" s="26" t="s">
        <v>234</v>
      </c>
      <c r="AB1" s="27" t="s">
        <v>22</v>
      </c>
      <c r="AF1" s="48" t="s">
        <v>234</v>
      </c>
      <c r="AG1" s="49" t="s">
        <v>23</v>
      </c>
      <c r="AK1" s="50" t="s">
        <v>234</v>
      </c>
      <c r="AL1" s="51" t="s">
        <v>24</v>
      </c>
    </row>
    <row r="2" spans="1:40" x14ac:dyDescent="0.2">
      <c r="E2" s="39" t="s">
        <v>45</v>
      </c>
    </row>
    <row r="3" spans="1:40" x14ac:dyDescent="0.2">
      <c r="A3" t="s">
        <v>226</v>
      </c>
      <c r="C3" s="39" t="s">
        <v>25</v>
      </c>
      <c r="G3" s="30" t="e" vm="1">
        <v>#VALUE!</v>
      </c>
      <c r="H3" s="30" t="s">
        <v>46</v>
      </c>
      <c r="I3" s="32" cm="1">
        <f t="array" ref="I3">_FV(G3,"Price")</f>
        <v>192.51</v>
      </c>
      <c r="J3" s="33" cm="1">
        <f t="array" ref="J3">_FV(G3,"Change (%)",TRUE)</f>
        <v>-3.8809999999999999E-3</v>
      </c>
      <c r="L3" s="34" t="e" vm="2">
        <v>#VALUE!</v>
      </c>
      <c r="M3" s="34" t="s">
        <v>73</v>
      </c>
      <c r="N3" s="36" cm="1">
        <f t="array" ref="N3">_FV(L3,"Price")</f>
        <v>3855.76</v>
      </c>
      <c r="O3" s="37" cm="1">
        <f t="array" ref="O3">_FV(L3,"Change (%)",TRUE)</f>
        <v>-1.5100000000000001E-3</v>
      </c>
      <c r="Q3" s="43" t="e" vm="3">
        <v>#VALUE!</v>
      </c>
      <c r="R3" s="47" t="s">
        <v>215</v>
      </c>
      <c r="S3" s="45" cm="1">
        <f t="array" ref="S3">_FV(Q3,"Price")</f>
        <v>24300</v>
      </c>
      <c r="T3" s="46" cm="1">
        <f t="array" ref="T3">_FV(Q3,"Change (%)",TRUE)</f>
        <v>2.7650000000000001E-3</v>
      </c>
      <c r="W3" s="22" t="s">
        <v>94</v>
      </c>
      <c r="AA3" s="26" t="e" vm="4">
        <v>#VALUE!</v>
      </c>
      <c r="AB3" s="26" t="s">
        <v>238</v>
      </c>
      <c r="AC3" s="28" cm="1">
        <f t="array" ref="AC3">_FV(AA3,"Price")</f>
        <v>60.17</v>
      </c>
      <c r="AD3" s="29" cm="1">
        <f t="array" ref="AD3">_FV(AA3,"Change (%)",TRUE)</f>
        <v>-1.328E-3</v>
      </c>
      <c r="AF3" s="48" t="e" vm="5">
        <v>#VALUE!</v>
      </c>
      <c r="AG3" s="48" t="s">
        <v>156</v>
      </c>
      <c r="AH3" s="54" cm="1">
        <f t="array" ref="AH3">_FV(AF3,"Price")</f>
        <v>138.75</v>
      </c>
      <c r="AI3" s="56" cm="1">
        <f t="array" ref="AI3">_FV(AF3,"Change (%)",TRUE)</f>
        <v>-1.2244999999999999E-2</v>
      </c>
      <c r="AK3" s="50" t="e" vm="6">
        <v>#VALUE!</v>
      </c>
      <c r="AL3" s="50" t="s">
        <v>178</v>
      </c>
      <c r="AM3" s="52" cm="1">
        <f t="array" ref="AM3">_FV(AK3,"Price")</f>
        <v>26.52</v>
      </c>
      <c r="AN3" s="53" cm="1">
        <f t="array" ref="AN3">_FV(AK3,"Change (%)",TRUE)</f>
        <v>6.9355E-2</v>
      </c>
    </row>
    <row r="4" spans="1:40" x14ac:dyDescent="0.2">
      <c r="A4" s="3" t="s">
        <v>18</v>
      </c>
      <c r="C4" s="39" t="s">
        <v>26</v>
      </c>
      <c r="G4" s="30" t="e" vm="2">
        <v>#VALUE!</v>
      </c>
      <c r="H4" s="30" t="s">
        <v>73</v>
      </c>
      <c r="I4" s="32" cm="1">
        <f t="array" ref="I4">_FV(G4,"Price")</f>
        <v>3855.76</v>
      </c>
      <c r="J4" s="33" cm="1">
        <f t="array" ref="J4">_FV(G4,"Change (%)",TRUE)</f>
        <v>-1.5100000000000001E-3</v>
      </c>
      <c r="L4" s="34" t="e" vm="7">
        <v>#VALUE!</v>
      </c>
      <c r="M4" s="34" t="s">
        <v>240</v>
      </c>
      <c r="N4" s="36" cm="1">
        <f t="array" ref="N4">_FV(L4,"Price")</f>
        <v>31819.14</v>
      </c>
      <c r="O4" s="37" cm="1">
        <f t="array" ref="O4">_FV(L4,"Change (%)",TRUE)</f>
        <v>-2.836E-3</v>
      </c>
      <c r="P4" s="37"/>
      <c r="Q4" s="46" t="e" vm="8">
        <v>#VALUE!</v>
      </c>
      <c r="R4" s="47" t="s">
        <v>237</v>
      </c>
      <c r="S4" s="45" cm="1">
        <f t="array" ref="S4">_FV(Q4,"Price")</f>
        <v>1677.3</v>
      </c>
      <c r="T4" s="46" cm="1">
        <f t="array" ref="T4">_FV(Q4,"Change (%)",TRUE)</f>
        <v>3.0499999999999998E-3</v>
      </c>
      <c r="W4" s="22" t="s">
        <v>95</v>
      </c>
      <c r="AA4" s="26" t="e" vm="9">
        <v>#VALUE!</v>
      </c>
      <c r="AB4" s="26" t="s">
        <v>129</v>
      </c>
      <c r="AC4" s="28" cm="1">
        <f t="array" ref="AC4">_FV(AA4,"Price")</f>
        <v>47.32</v>
      </c>
      <c r="AD4" s="29" cm="1">
        <f t="array" ref="AD4">_FV(AA4,"Change (%)",TRUE)</f>
        <v>4.6709999999999998E-3</v>
      </c>
      <c r="AF4" s="48" t="e" vm="10">
        <v>#VALUE!</v>
      </c>
      <c r="AG4" s="48" t="s">
        <v>157</v>
      </c>
      <c r="AH4" s="54" cm="1">
        <f t="array" ref="AH4">_FV(AF4,"Price")</f>
        <v>42.21</v>
      </c>
      <c r="AI4" s="56" cm="1">
        <f t="array" ref="AI4">_FV(AF4,"Change (%)",TRUE)</f>
        <v>-1.8828000000000001E-2</v>
      </c>
      <c r="AL4" s="50" t="s">
        <v>179</v>
      </c>
    </row>
    <row r="5" spans="1:40" x14ac:dyDescent="0.2">
      <c r="A5" s="3" t="s">
        <v>19</v>
      </c>
      <c r="C5" s="39" t="s">
        <v>27</v>
      </c>
      <c r="G5" s="30" t="e" vm="11">
        <v>#VALUE!</v>
      </c>
      <c r="H5" s="30" t="s">
        <v>47</v>
      </c>
      <c r="L5" s="34" t="e" vm="12">
        <v>#VALUE!</v>
      </c>
      <c r="M5" s="34" t="s">
        <v>241</v>
      </c>
      <c r="N5" s="36" cm="1">
        <f t="array" ref="N5">_FV(L5,"Price")</f>
        <v>11188.843000000001</v>
      </c>
      <c r="O5" s="37" cm="1">
        <f t="array" ref="O5">_FV(L5,"Change (%)",TRUE)</f>
        <v>4.4850000000000003E-3</v>
      </c>
      <c r="W5" s="22" t="s">
        <v>96</v>
      </c>
      <c r="AA5" s="26" t="e" vm="13">
        <v>#VALUE!</v>
      </c>
      <c r="AB5" s="26" t="s">
        <v>130</v>
      </c>
      <c r="AC5" s="28" cm="1">
        <f t="array" ref="AC5">_FV(AA5,"Price")</f>
        <v>112.54</v>
      </c>
      <c r="AD5" s="29" cm="1">
        <f t="array" ref="AD5">_FV(AA5,"Change (%)",TRUE)</f>
        <v>-4.3350000000000003E-3</v>
      </c>
      <c r="AF5" s="48" t="e" vm="14">
        <v>#VALUE!</v>
      </c>
      <c r="AG5" s="48" t="s">
        <v>158</v>
      </c>
      <c r="AH5" s="54" cm="1">
        <f t="array" ref="AH5">_FV(AF5,"Price")</f>
        <v>81.45</v>
      </c>
      <c r="AI5" s="56" cm="1">
        <f t="array" ref="AI5">_FV(AF5,"Change (%)",TRUE)</f>
        <v>-2.4551E-2</v>
      </c>
      <c r="AL5" s="50" t="s">
        <v>180</v>
      </c>
    </row>
    <row r="6" spans="1:40" x14ac:dyDescent="0.2">
      <c r="A6" s="3" t="s">
        <v>20</v>
      </c>
      <c r="B6" s="39" t="e" vm="15">
        <v>#VALUE!</v>
      </c>
      <c r="C6" s="39" t="s">
        <v>28</v>
      </c>
      <c r="D6" s="41" cm="1">
        <f t="array" ref="D6">_FV(B6,"Price")</f>
        <v>99.98</v>
      </c>
      <c r="E6" s="42" cm="1">
        <f t="array" ref="E6">_FV(B6,"Change (%)",TRUE)</f>
        <v>1.804E-3</v>
      </c>
      <c r="G6" s="30" t="e" vm="16">
        <v>#VALUE!</v>
      </c>
      <c r="H6" s="30" t="s">
        <v>48</v>
      </c>
      <c r="M6" s="34" t="s">
        <v>242</v>
      </c>
      <c r="W6" s="22" t="s">
        <v>97</v>
      </c>
      <c r="AA6" s="26" t="e" vm="17">
        <v>#VALUE!</v>
      </c>
      <c r="AB6" s="26" t="s">
        <v>131</v>
      </c>
      <c r="AC6" s="28" cm="1">
        <f t="array" ref="AC6">_FV(AA6,"Price")</f>
        <v>221.47499999999999</v>
      </c>
      <c r="AD6" s="29" cm="1">
        <f t="array" ref="AD6">_FV(AA6,"Change (%)",TRUE)</f>
        <v>-1.5798E-2</v>
      </c>
      <c r="AF6" s="48" t="e" vm="18">
        <v>#VALUE!</v>
      </c>
      <c r="AG6" s="48" t="s">
        <v>159</v>
      </c>
      <c r="AH6" s="54" cm="1">
        <f t="array" ref="AH6">_FV(AF6,"Price")</f>
        <v>15.34</v>
      </c>
      <c r="AI6" s="56" cm="1">
        <f t="array" ref="AI6">_FV(AF6,"Change (%)",TRUE)</f>
        <v>1.3879999999999998E-2</v>
      </c>
      <c r="AL6" s="50" t="s">
        <v>181</v>
      </c>
    </row>
    <row r="7" spans="1:40" x14ac:dyDescent="0.2">
      <c r="A7" s="3" t="s">
        <v>225</v>
      </c>
      <c r="B7" s="39" t="e" vm="19">
        <v>#VALUE!</v>
      </c>
      <c r="C7" s="39" t="s">
        <v>29</v>
      </c>
      <c r="D7" s="41" cm="1">
        <f t="array" ref="D7">_FV(B7,"Price")</f>
        <v>69.510000000000005</v>
      </c>
      <c r="E7" s="42" cm="1">
        <f t="array" ref="E7">_FV(B7,"Change (%)",TRUE)</f>
        <v>1.3717E-2</v>
      </c>
      <c r="H7" s="30" t="s">
        <v>49</v>
      </c>
      <c r="M7" s="34" t="s">
        <v>74</v>
      </c>
      <c r="W7" s="22" t="s">
        <v>98</v>
      </c>
      <c r="AA7" s="26" t="e" vm="20">
        <v>#VALUE!</v>
      </c>
      <c r="AB7" s="26" t="s">
        <v>132</v>
      </c>
      <c r="AC7" s="28" cm="1">
        <f t="array" ref="AC7">_FV(AA7,"Price")</f>
        <v>11.21</v>
      </c>
      <c r="AD7" s="29" cm="1">
        <f t="array" ref="AD7">_FV(AA7,"Change (%)",TRUE)</f>
        <v>-5.3239999999999997E-3</v>
      </c>
      <c r="AF7" s="48" t="e" vm="21">
        <v>#VALUE!</v>
      </c>
      <c r="AG7" s="48" t="s">
        <v>160</v>
      </c>
      <c r="AH7" s="55" cm="1">
        <f t="array" ref="AH7">_FV(AF7,"Price")</f>
        <v>33.9</v>
      </c>
      <c r="AI7" s="56" cm="1">
        <f t="array" ref="AI7">_FV(AF7,"Change (%)",TRUE)</f>
        <v>-3.2809999999999999E-2</v>
      </c>
      <c r="AL7" s="50" t="s">
        <v>182</v>
      </c>
    </row>
    <row r="8" spans="1:40" x14ac:dyDescent="0.2">
      <c r="A8" s="3" t="s">
        <v>21</v>
      </c>
      <c r="B8" s="39" t="e" vm="22">
        <v>#VALUE!</v>
      </c>
      <c r="C8" s="39" t="s">
        <v>30</v>
      </c>
      <c r="D8" s="41" cm="1">
        <f t="array" ref="D8">_FV(B8,"Price")</f>
        <v>98.51</v>
      </c>
      <c r="E8" s="42" cm="1">
        <f t="array" ref="E8">_FV(B8,"Change (%)",TRUE)</f>
        <v>1.2123999999999999E-2</v>
      </c>
      <c r="H8" s="30" t="s">
        <v>50</v>
      </c>
      <c r="M8" s="34" t="s">
        <v>75</v>
      </c>
      <c r="W8" s="22" t="s">
        <v>99</v>
      </c>
      <c r="AA8" s="26" t="e" vm="23">
        <v>#VALUE!</v>
      </c>
      <c r="AB8" s="26" t="s">
        <v>133</v>
      </c>
      <c r="AC8" s="28" cm="1">
        <f t="array" ref="AC8">_FV(AA8,"Price")</f>
        <v>136.62129999999999</v>
      </c>
      <c r="AD8" s="29" cm="1">
        <f t="array" ref="AD8">_FV(AA8,"Change (%)",TRUE)</f>
        <v>-5.914E-3</v>
      </c>
      <c r="AF8" s="48" t="e" vm="24">
        <v>#VALUE!</v>
      </c>
      <c r="AG8" s="48" t="s">
        <v>161</v>
      </c>
      <c r="AH8" s="54" cm="1">
        <f t="array" ref="AH8">_FV(AF8,"Price")</f>
        <v>135.21</v>
      </c>
      <c r="AI8" s="56" cm="1">
        <f t="array" ref="AI8">_FV(AF8,"Change (%)",TRUE)</f>
        <v>-6.4659999999999995E-3</v>
      </c>
      <c r="AL8" s="50" t="s">
        <v>183</v>
      </c>
    </row>
    <row r="9" spans="1:40" x14ac:dyDescent="0.2">
      <c r="A9" s="3" t="s">
        <v>227</v>
      </c>
      <c r="C9" s="39" t="s">
        <v>31</v>
      </c>
      <c r="H9" s="30" t="s">
        <v>51</v>
      </c>
      <c r="M9" s="34" t="s">
        <v>76</v>
      </c>
      <c r="W9" s="22" t="s">
        <v>100</v>
      </c>
      <c r="AA9" s="26" t="e" vm="25">
        <v>#VALUE!</v>
      </c>
      <c r="AB9" s="26" t="s">
        <v>134</v>
      </c>
      <c r="AC9" s="28" cm="1">
        <f t="array" ref="AC9">_FV(AA9,"Price")</f>
        <v>83.25</v>
      </c>
      <c r="AD9" s="29" cm="1">
        <f t="array" ref="AD9">_FV(AA9,"Change (%)",TRUE)</f>
        <v>7.0159999999999997E-3</v>
      </c>
      <c r="AF9" s="48" t="e" vm="26">
        <v>#VALUE!</v>
      </c>
      <c r="AG9" s="48" t="s">
        <v>162</v>
      </c>
      <c r="AH9" s="54" cm="1">
        <f t="array" ref="AH9">_FV(AF9,"Price")</f>
        <v>27.4</v>
      </c>
      <c r="AI9" s="56" cm="1">
        <f t="array" ref="AI9">_FV(AF9,"Change (%)",TRUE)</f>
        <v>-5.4450000000000002E-3</v>
      </c>
      <c r="AL9" s="50" t="s">
        <v>184</v>
      </c>
    </row>
    <row r="10" spans="1:40" x14ac:dyDescent="0.2">
      <c r="A10" s="3" t="s">
        <v>23</v>
      </c>
      <c r="B10" s="39" t="e" vm="27">
        <v>#VALUE!</v>
      </c>
      <c r="C10" s="39" t="s">
        <v>32</v>
      </c>
      <c r="D10" s="41" cm="1">
        <f t="array" ref="D10">_FV(B10,"Price")</f>
        <v>108.91</v>
      </c>
      <c r="E10" s="42" cm="1">
        <f t="array" ref="E10">_FV(B10,"Change (%)",TRUE)</f>
        <v>7.5860000000000007E-3</v>
      </c>
      <c r="H10" s="30" t="s">
        <v>52</v>
      </c>
      <c r="L10" s="34" t="e" vm="28">
        <v>#VALUE!</v>
      </c>
      <c r="N10" s="38" cm="1">
        <f t="array" ref="N10">_FV(L10,"Price")</f>
        <v>14959.47</v>
      </c>
      <c r="O10" s="37" cm="1">
        <f t="array" ref="O10">_FV(L10,"Change (%)",TRUE)</f>
        <v>-3.0367000000000002E-2</v>
      </c>
      <c r="W10" s="22" t="s">
        <v>101</v>
      </c>
      <c r="AA10" s="26" t="e" vm="29">
        <v>#VALUE!</v>
      </c>
      <c r="AB10" s="26" t="s">
        <v>135</v>
      </c>
      <c r="AC10" s="28" cm="1">
        <f t="array" ref="AC10">_FV(AA10,"Price")</f>
        <v>273.91000000000003</v>
      </c>
      <c r="AD10" s="29" cm="1">
        <f t="array" ref="AD10">_FV(AA10,"Change (%)",TRUE)</f>
        <v>6.097E-3</v>
      </c>
      <c r="AF10" s="48" t="e" vm="30">
        <v>#VALUE!</v>
      </c>
      <c r="AG10" s="48" t="s">
        <v>163</v>
      </c>
      <c r="AH10" s="54" cm="1">
        <f t="array" ref="AH10">_FV(AF10,"Price")</f>
        <v>144.21</v>
      </c>
      <c r="AI10" s="56" cm="1">
        <f t="array" ref="AI10">_FV(AF10,"Change (%)",TRUE)</f>
        <v>-7.4329999999999995E-3</v>
      </c>
      <c r="AL10" s="50" t="s">
        <v>185</v>
      </c>
    </row>
    <row r="11" spans="1:40" x14ac:dyDescent="0.2">
      <c r="A11" s="3" t="s">
        <v>24</v>
      </c>
      <c r="B11" s="39" t="e" vm="31">
        <v>#VALUE!</v>
      </c>
      <c r="C11" s="39" t="s">
        <v>33</v>
      </c>
      <c r="D11" s="41" cm="1">
        <f t="array" ref="D11">_FV(B11,"Price")</f>
        <v>98.87</v>
      </c>
      <c r="E11" s="42" cm="1">
        <f t="array" ref="E11">_FV(B11,"Change (%)",TRUE)</f>
        <v>7.9520000000000007E-3</v>
      </c>
      <c r="H11" s="30" t="s">
        <v>53</v>
      </c>
      <c r="M11" s="34" t="s">
        <v>77</v>
      </c>
      <c r="W11" s="22" t="s">
        <v>102</v>
      </c>
      <c r="AA11" s="26" t="e" vm="32">
        <v>#VALUE!</v>
      </c>
      <c r="AB11" s="26" t="s">
        <v>136</v>
      </c>
      <c r="AC11" s="28" cm="1">
        <f t="array" ref="AC11">_FV(AA11,"Price")</f>
        <v>64.53</v>
      </c>
      <c r="AD11" s="29" cm="1">
        <f t="array" ref="AD11">_FV(AA11,"Change (%)",TRUE)</f>
        <v>-1.4191E-2</v>
      </c>
      <c r="AF11" s="48" t="e" vm="33">
        <v>#VALUE!</v>
      </c>
      <c r="AG11" s="48" t="s">
        <v>164</v>
      </c>
      <c r="AH11" s="54" cm="1">
        <f t="array" ref="AH11">_FV(AF11,"Price")</f>
        <v>63.83</v>
      </c>
      <c r="AI11" s="56" cm="1">
        <f t="array" ref="AI11">_FV(AF11,"Change (%)",TRUE)</f>
        <v>-2.2660999999999997E-2</v>
      </c>
      <c r="AL11" s="50" t="s">
        <v>186</v>
      </c>
    </row>
    <row r="12" spans="1:40" x14ac:dyDescent="0.2">
      <c r="A12" t="s">
        <v>228</v>
      </c>
      <c r="B12" s="39" t="e" vm="34">
        <v>#VALUE!</v>
      </c>
      <c r="C12" s="39" t="s">
        <v>34</v>
      </c>
      <c r="D12" s="41" cm="1">
        <f t="array" ref="D12">_FV(B12,"Price")</f>
        <v>75.33</v>
      </c>
      <c r="E12" s="42" cm="1">
        <f t="array" ref="E12">_FV(B12,"Change (%)",TRUE)</f>
        <v>5.3129999999999996E-4</v>
      </c>
      <c r="H12" s="30" t="s">
        <v>54</v>
      </c>
      <c r="M12" s="34" t="s">
        <v>78</v>
      </c>
      <c r="W12" s="22" t="s">
        <v>103</v>
      </c>
      <c r="AA12" s="26" t="e" vm="35">
        <v>#VALUE!</v>
      </c>
      <c r="AB12" s="26" t="s">
        <v>137</v>
      </c>
      <c r="AC12" s="28" cm="1">
        <f t="array" ref="AC12">_FV(AA12,"Price")</f>
        <v>47.78</v>
      </c>
      <c r="AD12" s="29" cm="1">
        <f t="array" ref="AD12">_FV(AA12,"Change (%)",TRUE)</f>
        <v>2.0503999999999998E-2</v>
      </c>
      <c r="AF12" s="48" t="e" vm="36">
        <v>#VALUE!</v>
      </c>
      <c r="AG12" s="48" t="s">
        <v>165</v>
      </c>
      <c r="AH12" s="54" cm="1">
        <f t="array" ref="AH12">_FV(AF12,"Price")</f>
        <v>74.25</v>
      </c>
      <c r="AI12" s="56" cm="1">
        <f t="array" ref="AI12">_FV(AF12,"Change (%)",TRUE)</f>
        <v>-2.8014000000000001E-2</v>
      </c>
      <c r="AL12" s="50" t="s">
        <v>187</v>
      </c>
    </row>
    <row r="13" spans="1:40" x14ac:dyDescent="0.2">
      <c r="A13" t="s">
        <v>229</v>
      </c>
      <c r="B13" s="39" t="e" vm="37">
        <v>#VALUE!</v>
      </c>
      <c r="C13" s="39" t="s">
        <v>35</v>
      </c>
      <c r="D13" s="41" cm="1">
        <f t="array" ref="D13">_FV(B13,"Price")</f>
        <v>78.67</v>
      </c>
      <c r="E13" s="42" cm="1">
        <f t="array" ref="E13">_FV(B13,"Change (%)",TRUE)</f>
        <v>5.2390000000000006E-3</v>
      </c>
      <c r="H13" s="30" t="s">
        <v>55</v>
      </c>
      <c r="M13" s="34" t="s">
        <v>79</v>
      </c>
      <c r="W13" s="22" t="s">
        <v>104</v>
      </c>
      <c r="AA13" s="26" t="e" vm="38">
        <v>#VALUE!</v>
      </c>
      <c r="AB13" s="26" t="s">
        <v>138</v>
      </c>
      <c r="AC13" s="28" cm="1">
        <f t="array" ref="AC13">_FV(AA13,"Price")</f>
        <v>17</v>
      </c>
      <c r="AD13" s="29" cm="1">
        <f t="array" ref="AD13">_FV(AA13,"Change (%)",TRUE)</f>
        <v>1.1303000000000001E-2</v>
      </c>
      <c r="AF13" s="48" t="e" vm="39">
        <v>#VALUE!</v>
      </c>
      <c r="AG13" s="48" t="s">
        <v>166</v>
      </c>
      <c r="AH13" s="54" cm="1">
        <f t="array" ref="AH13">_FV(AF13,"Price")</f>
        <v>146.54</v>
      </c>
      <c r="AI13" s="56" cm="1">
        <f t="array" ref="AI13">_FV(AF13,"Change (%)",TRUE)</f>
        <v>-1.0333000000000002E-2</v>
      </c>
      <c r="AL13" s="50" t="s">
        <v>61</v>
      </c>
    </row>
    <row r="14" spans="1:40" x14ac:dyDescent="0.2">
      <c r="A14" t="s">
        <v>230</v>
      </c>
      <c r="B14" s="39" t="e" vm="40">
        <v>#VALUE!</v>
      </c>
      <c r="C14" s="39" t="s">
        <v>36</v>
      </c>
      <c r="D14" s="41" cm="1">
        <f t="array" ref="D14">_FV(B14,"Price")</f>
        <v>77.790000000000006</v>
      </c>
      <c r="E14" s="42" cm="1">
        <f t="array" ref="E14">_FV(B14,"Change (%)",TRUE)</f>
        <v>-2.5700000000000001E-4</v>
      </c>
      <c r="H14" s="30" t="s">
        <v>56</v>
      </c>
      <c r="M14" s="34" t="s">
        <v>80</v>
      </c>
      <c r="W14" s="22" t="s">
        <v>105</v>
      </c>
      <c r="AA14" s="26" t="e" vm="41">
        <v>#VALUE!</v>
      </c>
      <c r="AB14" s="26" t="s">
        <v>139</v>
      </c>
      <c r="AC14" s="28" cm="1">
        <f t="array" ref="AC14">_FV(AA14,"Price")</f>
        <v>28.69</v>
      </c>
      <c r="AD14" s="29" cm="1">
        <f t="array" ref="AD14">_FV(AA14,"Change (%)",TRUE)</f>
        <v>1.6655E-2</v>
      </c>
      <c r="AF14" s="48" t="e" vm="42">
        <v>#VALUE!</v>
      </c>
      <c r="AG14" s="48" t="s">
        <v>167</v>
      </c>
      <c r="AH14" s="54" cm="1">
        <f t="array" ref="AH14">_FV(AF14,"Price")</f>
        <v>212.08</v>
      </c>
      <c r="AI14" s="56" cm="1">
        <f t="array" ref="AI14">_FV(AF14,"Change (%)",TRUE)</f>
        <v>-2.5400000000000002E-3</v>
      </c>
      <c r="AL14" s="50" t="s">
        <v>188</v>
      </c>
    </row>
    <row r="15" spans="1:40" x14ac:dyDescent="0.2">
      <c r="A15" t="s">
        <v>231</v>
      </c>
      <c r="B15" s="39" t="e" vm="43">
        <v>#VALUE!</v>
      </c>
      <c r="C15" s="39" t="s">
        <v>37</v>
      </c>
      <c r="D15" s="41" cm="1">
        <f t="array" ref="D15">_FV(B15,"Price")</f>
        <v>94.12</v>
      </c>
      <c r="E15" s="42" cm="1">
        <f t="array" ref="E15">_FV(B15,"Change (%)",TRUE)</f>
        <v>9.7629999999999991E-3</v>
      </c>
      <c r="H15" s="30" t="s">
        <v>57</v>
      </c>
      <c r="M15" s="34" t="s">
        <v>81</v>
      </c>
      <c r="W15" s="22" t="s">
        <v>106</v>
      </c>
      <c r="AA15" s="26" t="e" vm="44">
        <v>#VALUE!</v>
      </c>
      <c r="AB15" s="26" t="s">
        <v>140</v>
      </c>
      <c r="AC15" s="28" cm="1">
        <f t="array" ref="AC15">_FV(AA15,"Price")</f>
        <v>405.02</v>
      </c>
      <c r="AD15" s="29" cm="1">
        <f t="array" ref="AD15">_FV(AA15,"Change (%)",TRUE)</f>
        <v>2.9639999999999999E-4</v>
      </c>
      <c r="AF15" s="48" t="e" vm="45">
        <v>#VALUE!</v>
      </c>
      <c r="AG15" s="48" t="s">
        <v>168</v>
      </c>
      <c r="AH15" s="54" cm="1">
        <f t="array" ref="AH15">_FV(AF15,"Price")</f>
        <v>102.31</v>
      </c>
      <c r="AI15" s="56" cm="1">
        <f t="array" ref="AI15">_FV(AF15,"Change (%)",TRUE)</f>
        <v>-1.7478E-2</v>
      </c>
      <c r="AL15" s="50" t="s">
        <v>189</v>
      </c>
    </row>
    <row r="16" spans="1:40" x14ac:dyDescent="0.2">
      <c r="A16" t="s">
        <v>232</v>
      </c>
      <c r="B16" s="39" t="e" vm="46">
        <v>#VALUE!</v>
      </c>
      <c r="C16" s="39" t="s">
        <v>38</v>
      </c>
      <c r="D16" s="41" cm="1">
        <f t="array" ref="D16">_FV(B16,"Price")</f>
        <v>43.86</v>
      </c>
      <c r="E16" s="42" cm="1">
        <f t="array" ref="E16">_FV(B16,"Change (%)",TRUE)</f>
        <v>9.1279999999999996E-4</v>
      </c>
      <c r="H16" s="30" t="s">
        <v>58</v>
      </c>
      <c r="M16" s="34" t="s">
        <v>82</v>
      </c>
      <c r="W16" s="22" t="s">
        <v>107</v>
      </c>
      <c r="AA16" s="26" t="e" vm="47">
        <v>#VALUE!</v>
      </c>
      <c r="AB16" s="26" t="s">
        <v>141</v>
      </c>
      <c r="AC16" s="28" cm="1">
        <f t="array" ref="AC16">_FV(AA16,"Price")</f>
        <v>28.89</v>
      </c>
      <c r="AD16" s="29" cm="1">
        <f t="array" ref="AD16">_FV(AA16,"Change (%)",TRUE)</f>
        <v>1.7340000000000001E-3</v>
      </c>
      <c r="AF16" s="48" t="e" vm="48">
        <v>#VALUE!</v>
      </c>
      <c r="AG16" s="48" t="s">
        <v>169</v>
      </c>
      <c r="AH16" s="54" cm="1">
        <f t="array" ref="AH16">_FV(AF16,"Price")</f>
        <v>17.41</v>
      </c>
      <c r="AI16" s="56" cm="1">
        <f t="array" ref="AI16">_FV(AF16,"Change (%)",TRUE)</f>
        <v>-3.3315000000000004E-2</v>
      </c>
      <c r="AL16" s="50" t="s">
        <v>120</v>
      </c>
    </row>
    <row r="17" spans="1:38" x14ac:dyDescent="0.2">
      <c r="A17" t="s">
        <v>233</v>
      </c>
      <c r="B17" s="39" t="e" vm="49">
        <v>#VALUE!</v>
      </c>
      <c r="C17" s="39" t="s">
        <v>39</v>
      </c>
      <c r="D17" s="41" cm="1">
        <f t="array" ref="D17">_FV(B17,"Price")</f>
        <v>73.03</v>
      </c>
      <c r="E17" s="42" cm="1">
        <f t="array" ref="E17">_FV(B17,"Change (%)",TRUE)</f>
        <v>-5.5830000000000003E-3</v>
      </c>
      <c r="H17" s="30" t="s">
        <v>59</v>
      </c>
      <c r="M17" s="34" t="s">
        <v>83</v>
      </c>
      <c r="W17" s="22" t="s">
        <v>108</v>
      </c>
      <c r="AA17" s="26" t="e" vm="50">
        <v>#VALUE!</v>
      </c>
      <c r="AB17" s="26" t="s">
        <v>142</v>
      </c>
      <c r="AC17" s="28" cm="1">
        <f t="array" ref="AC17">_FV(AA17,"Price")</f>
        <v>33.56</v>
      </c>
      <c r="AD17" s="29" cm="1">
        <f t="array" ref="AD17">_FV(AA17,"Change (%)",TRUE)</f>
        <v>-2.081E-3</v>
      </c>
      <c r="AF17" s="48" t="e" vm="51">
        <v>#VALUE!</v>
      </c>
      <c r="AG17" s="48" t="s">
        <v>170</v>
      </c>
      <c r="AH17" s="54" cm="1">
        <f t="array" ref="AH17">_FV(AF17,"Price")</f>
        <v>7.01</v>
      </c>
      <c r="AI17" s="56" cm="1">
        <f t="array" ref="AI17">_FV(AF17,"Change (%)",TRUE)</f>
        <v>-1.4249999999999998E-3</v>
      </c>
      <c r="AL17" s="50" t="s">
        <v>190</v>
      </c>
    </row>
    <row r="18" spans="1:38" x14ac:dyDescent="0.2">
      <c r="B18" s="39" t="e" vm="52">
        <v>#VALUE!</v>
      </c>
      <c r="C18" s="39" t="s">
        <v>40</v>
      </c>
      <c r="D18" s="41" cm="1">
        <f t="array" ref="D18">_FV(B18,"Price")</f>
        <v>27.94</v>
      </c>
      <c r="E18" s="42" cm="1">
        <f t="array" ref="E18">_FV(B18,"Change (%)",TRUE)</f>
        <v>1.4156E-2</v>
      </c>
      <c r="H18" s="30" t="s">
        <v>60</v>
      </c>
      <c r="M18" s="34" t="s">
        <v>84</v>
      </c>
      <c r="V18" s="22" t="e" vm="53">
        <v>#VALUE!</v>
      </c>
      <c r="W18" s="22" t="s">
        <v>109</v>
      </c>
      <c r="X18" s="24" cm="1">
        <f t="array" ref="X18">_FV(V18,"Price")</f>
        <v>51.18</v>
      </c>
      <c r="Y18" s="25" cm="1">
        <f t="array" ref="Y18">_FV(V18,"Change (%)",TRUE)</f>
        <v>-1.9500000000000001E-3</v>
      </c>
      <c r="AA18" s="26" t="e" vm="54">
        <v>#VALUE!</v>
      </c>
      <c r="AB18" s="26" t="s">
        <v>143</v>
      </c>
      <c r="AC18" s="28" cm="1">
        <f t="array" ref="AC18">_FV(AA18,"Price")</f>
        <v>125.37</v>
      </c>
      <c r="AD18" s="29" cm="1">
        <f t="array" ref="AD18">_FV(AA18,"Change (%)",TRUE)</f>
        <v>2.7875999999999998E-2</v>
      </c>
      <c r="AF18" s="48" t="e" vm="55">
        <v>#VALUE!</v>
      </c>
      <c r="AG18" s="48" t="s">
        <v>171</v>
      </c>
      <c r="AH18" s="54" cm="1">
        <f t="array" ref="AH18">_FV(AF18,"Price")</f>
        <v>20.13</v>
      </c>
      <c r="AI18" s="56" cm="1">
        <f t="array" ref="AI18">_FV(AF18,"Change (%)",TRUE)</f>
        <v>-1.9006000000000002E-2</v>
      </c>
      <c r="AL18" s="50" t="s">
        <v>111</v>
      </c>
    </row>
    <row r="19" spans="1:38" x14ac:dyDescent="0.2">
      <c r="B19" s="39" t="e" vm="56">
        <v>#VALUE!</v>
      </c>
      <c r="C19" s="39" t="s">
        <v>41</v>
      </c>
      <c r="D19" s="41" cm="1">
        <f t="array" ref="D19">_FV(B19,"Price")</f>
        <v>26.76</v>
      </c>
      <c r="E19" s="42" cm="1">
        <f t="array" ref="E19">_FV(B19,"Change (%)",TRUE)</f>
        <v>1.872E-3</v>
      </c>
      <c r="H19" s="30" t="s">
        <v>61</v>
      </c>
      <c r="M19" s="34" t="s">
        <v>85</v>
      </c>
      <c r="V19" s="22" t="e" vm="57">
        <v>#VALUE!</v>
      </c>
      <c r="W19" s="22" t="s">
        <v>110</v>
      </c>
      <c r="X19" s="24" cm="1">
        <f t="array" ref="X19">_FV(V19,"Price")</f>
        <v>124.14</v>
      </c>
      <c r="Y19" s="25" cm="1">
        <f t="array" ref="Y19">_FV(V19,"Change (%)",TRUE)</f>
        <v>-3.0459E-2</v>
      </c>
      <c r="AA19" s="26" t="e" vm="58">
        <v>#VALUE!</v>
      </c>
      <c r="AB19" s="26" t="s">
        <v>144</v>
      </c>
      <c r="AC19" s="28" cm="1">
        <f t="array" ref="AC19">_FV(AA19,"Price")</f>
        <v>77.86</v>
      </c>
      <c r="AD19" s="29" cm="1">
        <f t="array" ref="AD19">_FV(AA19,"Change (%)",TRUE)</f>
        <v>2.9077000000000002E-2</v>
      </c>
      <c r="AF19" s="48" t="e" vm="59">
        <v>#VALUE!</v>
      </c>
      <c r="AG19" s="48" t="s">
        <v>172</v>
      </c>
      <c r="AH19" s="54" cm="1">
        <f t="array" ref="AH19">_FV(AF19,"Price")</f>
        <v>59.59</v>
      </c>
      <c r="AI19" s="56" cm="1">
        <f t="array" ref="AI19">_FV(AF19,"Change (%)",TRUE)</f>
        <v>2.8610000000000003E-3</v>
      </c>
      <c r="AL19" s="50" t="s">
        <v>191</v>
      </c>
    </row>
    <row r="20" spans="1:38" x14ac:dyDescent="0.2">
      <c r="B20" s="39" t="e" vm="60">
        <v>#VALUE!</v>
      </c>
      <c r="C20" s="39" t="s">
        <v>42</v>
      </c>
      <c r="D20" s="41" cm="1">
        <f t="array" ref="D20">_FV(B20,"Price")</f>
        <v>1.0727</v>
      </c>
      <c r="E20" s="42" cm="1">
        <f t="array" ref="E20">_FV(B20,"Change (%)",TRUE)</f>
        <v>-1.864E-4</v>
      </c>
      <c r="G20" s="30" t="e" vm="61">
        <v>#VALUE!</v>
      </c>
      <c r="H20" s="30" t="s">
        <v>62</v>
      </c>
      <c r="I20" s="32" cm="1">
        <f t="array" ref="I20">_FV(G20,"Price")</f>
        <v>47.13</v>
      </c>
      <c r="J20" s="33" cm="1">
        <f t="array" ref="J20">_FV(G20,"Change (%)",TRUE)</f>
        <v>8.5599999999999999E-3</v>
      </c>
      <c r="M20" s="34" t="s">
        <v>86</v>
      </c>
      <c r="V20" s="22" t="e" vm="62">
        <v>#VALUE!</v>
      </c>
      <c r="W20" s="22" t="s">
        <v>111</v>
      </c>
      <c r="X20" s="24" cm="1">
        <f t="array" ref="X20">_FV(V20,"Price")</f>
        <v>76.239999999999995</v>
      </c>
      <c r="Y20" s="25" cm="1">
        <f t="array" ref="Y20">_FV(V20,"Change (%)",TRUE)</f>
        <v>-4.9850000000000005E-2</v>
      </c>
      <c r="AA20" s="26" t="e" vm="63">
        <v>#VALUE!</v>
      </c>
      <c r="AB20" s="26" t="s">
        <v>145</v>
      </c>
      <c r="AC20" s="28" cm="1">
        <f t="array" ref="AC20">_FV(AA20,"Price")</f>
        <v>170.89609999999999</v>
      </c>
      <c r="AD20" s="29" cm="1">
        <f t="array" ref="AD20">_FV(AA20,"Change (%)",TRUE)</f>
        <v>4.6829999999999997E-3</v>
      </c>
      <c r="AF20" s="48" t="e" vm="64">
        <v>#VALUE!</v>
      </c>
      <c r="AG20" s="48" t="s">
        <v>173</v>
      </c>
      <c r="AH20" s="54" cm="1">
        <f t="array" ref="AH20">_FV(AF20,"Price")</f>
        <v>65.37</v>
      </c>
      <c r="AI20" s="56" cm="1">
        <f t="array" ref="AI20">_FV(AF20,"Change (%)",TRUE)</f>
        <v>-1.4622E-2</v>
      </c>
      <c r="AL20" s="50" t="s">
        <v>192</v>
      </c>
    </row>
    <row r="21" spans="1:38" x14ac:dyDescent="0.2">
      <c r="B21" s="39" t="e" vm="65">
        <v>#VALUE!</v>
      </c>
      <c r="C21" s="39" t="s">
        <v>43</v>
      </c>
      <c r="D21" s="41" cm="1">
        <f t="array" ref="D21">_FV(B21,"Price")</f>
        <v>1.2181</v>
      </c>
      <c r="E21" s="42" cm="1">
        <f t="array" ref="E21">_FV(B21,"Change (%)",TRUE)</f>
        <v>0</v>
      </c>
      <c r="H21" s="30" t="s">
        <v>63</v>
      </c>
      <c r="M21" s="34" t="s">
        <v>87</v>
      </c>
      <c r="V21" s="22" t="e" vm="66">
        <v>#VALUE!</v>
      </c>
      <c r="W21" s="22" t="s">
        <v>112</v>
      </c>
      <c r="X21" s="24" cm="1">
        <f t="array" ref="X21">_FV(V21,"Price")</f>
        <v>281.52999999999997</v>
      </c>
      <c r="Y21" s="25" cm="1">
        <f t="array" ref="Y21">_FV(V21,"Change (%)",TRUE)</f>
        <v>-4.3684000000000001E-2</v>
      </c>
      <c r="AA21" s="26" t="e" vm="67">
        <v>#VALUE!</v>
      </c>
      <c r="AB21" s="26" t="s">
        <v>146</v>
      </c>
      <c r="AC21" s="28" cm="1">
        <f t="array" ref="AC21">_FV(AA21,"Price")</f>
        <v>51.04</v>
      </c>
      <c r="AD21" s="29" cm="1">
        <f t="array" ref="AD21">_FV(AA21,"Change (%)",TRUE)</f>
        <v>1.1493999999999999E-2</v>
      </c>
      <c r="AF21" s="48" t="e" vm="68">
        <v>#VALUE!</v>
      </c>
      <c r="AG21" s="48" t="s">
        <v>174</v>
      </c>
      <c r="AH21" s="54" cm="1">
        <f t="array" ref="AH21">_FV(AF21,"Price")</f>
        <v>71</v>
      </c>
      <c r="AI21" s="56" cm="1">
        <f t="array" ref="AI21">_FV(AF21,"Change (%)",TRUE)</f>
        <v>-2.2577E-2</v>
      </c>
      <c r="AL21" s="50" t="s">
        <v>124</v>
      </c>
    </row>
    <row r="22" spans="1:38" x14ac:dyDescent="0.2">
      <c r="B22" s="39" t="e" vm="69">
        <v>#VALUE!</v>
      </c>
      <c r="C22" s="39" t="s">
        <v>44</v>
      </c>
      <c r="D22" s="41" cm="1">
        <f t="array" ref="D22">_FV(B22,"Price")</f>
        <v>7.5069999999999998E-3</v>
      </c>
      <c r="E22" s="42" cm="1">
        <f t="array" ref="E22">_FV(B22,"Change (%)",TRUE)</f>
        <v>1.3320000000000001E-4</v>
      </c>
      <c r="H22" s="30" t="s">
        <v>64</v>
      </c>
      <c r="M22" s="34" t="s">
        <v>88</v>
      </c>
      <c r="V22" s="22" t="e" vm="70">
        <v>#VALUE!</v>
      </c>
      <c r="W22" s="22" t="s">
        <v>113</v>
      </c>
      <c r="X22" s="24" cm="1">
        <f t="array" ref="X22">_FV(V22,"Price")</f>
        <v>41.68</v>
      </c>
      <c r="Y22" s="25" cm="1">
        <f t="array" ref="Y22">_FV(V22,"Change (%)",TRUE)</f>
        <v>-7.7370000000000008E-3</v>
      </c>
      <c r="AA22" s="26" t="e" vm="71">
        <v>#VALUE!</v>
      </c>
      <c r="AB22" s="26" t="s">
        <v>147</v>
      </c>
      <c r="AC22" s="28" cm="1">
        <f t="array" ref="AC22">_FV(AA22,"Price")</f>
        <v>83.91</v>
      </c>
      <c r="AD22" s="29" cm="1">
        <f t="array" ref="AD22">_FV(AA22,"Change (%)",TRUE)</f>
        <v>-3.5272999999999999E-2</v>
      </c>
      <c r="AF22" s="48" t="e" vm="72">
        <v>#VALUE!</v>
      </c>
      <c r="AG22" s="48" t="s">
        <v>175</v>
      </c>
      <c r="AH22" s="54" cm="1">
        <f t="array" ref="AH22">_FV(AF22,"Price")</f>
        <v>225.45</v>
      </c>
      <c r="AI22" s="56" cm="1">
        <f t="array" ref="AI22">_FV(AF22,"Change (%)",TRUE)</f>
        <v>5.8450000000000004E-3</v>
      </c>
      <c r="AL22" s="50" t="s">
        <v>193</v>
      </c>
    </row>
    <row r="23" spans="1:38" x14ac:dyDescent="0.2">
      <c r="H23" s="30" t="s">
        <v>65</v>
      </c>
      <c r="M23" s="34" t="s">
        <v>89</v>
      </c>
      <c r="W23" s="22" t="s">
        <v>114</v>
      </c>
      <c r="AA23" s="26" t="e" vm="73">
        <v>#VALUE!</v>
      </c>
      <c r="AB23" s="26" t="s">
        <v>148</v>
      </c>
      <c r="AC23" s="28" cm="1">
        <f t="array" ref="AC23">_FV(AA23,"Price")</f>
        <v>36.81</v>
      </c>
      <c r="AD23" s="29" cm="1">
        <f t="array" ref="AD23">_FV(AA23,"Change (%)",TRUE)</f>
        <v>-9.9559999999999996E-2</v>
      </c>
      <c r="AF23" s="48" t="e" vm="74">
        <v>#VALUE!</v>
      </c>
      <c r="AG23" s="48" t="s">
        <v>176</v>
      </c>
      <c r="AH23" s="54" cm="1">
        <f t="array" ref="AH23">_FV(AF23,"Price")</f>
        <v>86.31</v>
      </c>
      <c r="AI23" s="56" cm="1">
        <f t="array" ref="AI23">_FV(AF23,"Change (%)",TRUE)</f>
        <v>-2.7729999999999999E-3</v>
      </c>
      <c r="AL23" s="50" t="s">
        <v>194</v>
      </c>
    </row>
    <row r="24" spans="1:38" x14ac:dyDescent="0.2">
      <c r="H24" s="30" t="s">
        <v>66</v>
      </c>
      <c r="M24" s="34" t="s">
        <v>90</v>
      </c>
      <c r="W24" s="22" t="s">
        <v>115</v>
      </c>
      <c r="AA24" s="26" t="e" vm="75">
        <v>#VALUE!</v>
      </c>
      <c r="AB24" s="26" t="s">
        <v>149</v>
      </c>
      <c r="AC24" s="28" cm="1">
        <f t="array" ref="AC24">_FV(AA24,"Price")</f>
        <v>35.409999999999997</v>
      </c>
      <c r="AD24" s="29" cm="1">
        <f t="array" ref="AD24">_FV(AA24,"Change (%)",TRUE)</f>
        <v>-0.14468600000000001</v>
      </c>
      <c r="AF24" s="48" t="e" vm="76">
        <v>#VALUE!</v>
      </c>
      <c r="AG24" s="48" t="s">
        <v>177</v>
      </c>
      <c r="AH24" s="54" cm="1">
        <f t="array" ref="AH24">_FV(AF24,"Price")</f>
        <v>217.74</v>
      </c>
      <c r="AI24" s="56" cm="1">
        <f t="array" ref="AI24">_FV(AF24,"Change (%)",TRUE)</f>
        <v>-9.3720000000000001E-3</v>
      </c>
      <c r="AL24" s="50" t="s">
        <v>195</v>
      </c>
    </row>
    <row r="25" spans="1:38" x14ac:dyDescent="0.2">
      <c r="H25" s="30" t="s">
        <v>67</v>
      </c>
      <c r="M25" s="34" t="s">
        <v>91</v>
      </c>
      <c r="W25" s="22" t="s">
        <v>116</v>
      </c>
      <c r="AA25" s="26" t="e" vm="77">
        <v>#VALUE!</v>
      </c>
      <c r="AB25" s="26" t="s">
        <v>150</v>
      </c>
      <c r="AC25" s="28" cm="1">
        <f t="array" ref="AC25">_FV(AA25,"Price")</f>
        <v>83.24</v>
      </c>
      <c r="AD25" s="29" cm="1">
        <f t="array" ref="AD25">_FV(AA25,"Change (%)",TRUE)</f>
        <v>1.3886000000000001E-2</v>
      </c>
      <c r="AL25" s="50" t="s">
        <v>196</v>
      </c>
    </row>
    <row r="26" spans="1:38" x14ac:dyDescent="0.2">
      <c r="H26" s="30" t="s">
        <v>68</v>
      </c>
      <c r="M26" s="34" t="s">
        <v>92</v>
      </c>
      <c r="V26" s="22" t="e" vm="78">
        <v>#VALUE!</v>
      </c>
      <c r="W26" s="22" t="s">
        <v>117</v>
      </c>
      <c r="X26" s="24" cm="1">
        <f t="array" ref="X26">_FV(V26,"Price")</f>
        <v>75.13</v>
      </c>
      <c r="Y26" s="25" cm="1">
        <f t="array" ref="Y26">_FV(V26,"Change (%)",TRUE)</f>
        <v>9.3260000000000001E-4</v>
      </c>
      <c r="AA26" s="26" t="e" vm="79">
        <v>#VALUE!</v>
      </c>
      <c r="AB26" s="26" t="s">
        <v>151</v>
      </c>
      <c r="AC26" s="28" cm="1">
        <f t="array" ref="AC26">_FV(AA26,"Price")</f>
        <v>69.599999999999994</v>
      </c>
      <c r="AD26" s="29" cm="1">
        <f t="array" ref="AD26">_FV(AA26,"Change (%)",TRUE)</f>
        <v>1.7989999999999999E-2</v>
      </c>
      <c r="AL26" s="50" t="s">
        <v>197</v>
      </c>
    </row>
    <row r="27" spans="1:38" x14ac:dyDescent="0.2">
      <c r="H27" s="30" t="s">
        <v>69</v>
      </c>
      <c r="M27" s="34" t="s">
        <v>93</v>
      </c>
      <c r="V27" s="22" t="e" vm="80">
        <v>#VALUE!</v>
      </c>
      <c r="W27" s="22" t="s">
        <v>118</v>
      </c>
      <c r="X27" s="24" cm="1">
        <f t="array" ref="X27">_FV(V27,"Price")</f>
        <v>127.74</v>
      </c>
      <c r="Y27" s="25" cm="1">
        <f t="array" ref="Y27">_FV(V27,"Change (%)",TRUE)</f>
        <v>-8.9990000000000001E-3</v>
      </c>
      <c r="AB27" s="26" t="s">
        <v>152</v>
      </c>
      <c r="AL27" s="50" t="s">
        <v>108</v>
      </c>
    </row>
    <row r="28" spans="1:38" x14ac:dyDescent="0.2">
      <c r="H28" s="30" t="s">
        <v>70</v>
      </c>
      <c r="L28" s="34" t="e" vm="81">
        <v>#VALUE!</v>
      </c>
      <c r="M28" s="34" t="s">
        <v>239</v>
      </c>
      <c r="N28" s="36" cm="1">
        <f t="array" ref="N28">_FV(L28,"Price")</f>
        <v>57.612699999999997</v>
      </c>
      <c r="O28" s="37" cm="1">
        <f t="array" ref="O28">_FV(L28,"Change (%)",TRUE)</f>
        <v>1.4533000000000001E-2</v>
      </c>
      <c r="P28" s="37"/>
      <c r="Q28" s="46"/>
      <c r="R28" s="46"/>
      <c r="S28" s="46"/>
      <c r="T28" s="46"/>
      <c r="V28" s="22" t="e" vm="82">
        <v>#VALUE!</v>
      </c>
      <c r="W28" s="22" t="s">
        <v>119</v>
      </c>
      <c r="X28" s="24" cm="1">
        <f t="array" ref="X28">_FV(V28,"Price")</f>
        <v>52.08</v>
      </c>
      <c r="Y28" s="25" cm="1">
        <f t="array" ref="Y28">_FV(V28,"Change (%)",TRUE)</f>
        <v>-8.0000000000000002E-3</v>
      </c>
      <c r="AA28" s="26" t="e" vm="83">
        <v>#VALUE!</v>
      </c>
      <c r="AB28" s="26" t="s">
        <v>153</v>
      </c>
      <c r="AC28" s="28" cm="1">
        <f t="array" ref="AC28">_FV(AA28,"Price")</f>
        <v>40.26</v>
      </c>
      <c r="AD28" s="29" cm="1">
        <f t="array" ref="AD28">_FV(AA28,"Change (%)",TRUE)</f>
        <v>9.9449999999999994E-4</v>
      </c>
      <c r="AL28" s="50" t="s">
        <v>198</v>
      </c>
    </row>
    <row r="29" spans="1:38" x14ac:dyDescent="0.2">
      <c r="H29" s="30" t="s">
        <v>71</v>
      </c>
      <c r="V29" s="22" t="e" vm="84">
        <v>#VALUE!</v>
      </c>
      <c r="W29" s="22" t="s">
        <v>120</v>
      </c>
      <c r="X29" s="24" cm="1">
        <f t="array" ref="X29">_FV(V29,"Price")</f>
        <v>22.62</v>
      </c>
      <c r="Y29" s="25" cm="1">
        <f t="array" ref="Y29">_FV(V29,"Change (%)",TRUE)</f>
        <v>6.6477999999999995E-2</v>
      </c>
      <c r="AA29" s="26" t="e" vm="85">
        <v>#VALUE!</v>
      </c>
      <c r="AB29" s="26" t="s">
        <v>154</v>
      </c>
      <c r="AC29" s="28" cm="1">
        <f t="array" ref="AC29">_FV(AA29,"Price")</f>
        <v>49.54</v>
      </c>
      <c r="AD29" s="29" cm="1">
        <f t="array" ref="AD29">_FV(AA29,"Change (%)",TRUE)</f>
        <v>1.1433E-2</v>
      </c>
      <c r="AL29" s="50" t="s">
        <v>199</v>
      </c>
    </row>
    <row r="30" spans="1:38" x14ac:dyDescent="0.2">
      <c r="H30" s="30" t="s">
        <v>72</v>
      </c>
      <c r="V30" s="22" t="e" vm="86">
        <v>#VALUE!</v>
      </c>
      <c r="W30" s="22" t="s">
        <v>121</v>
      </c>
      <c r="X30" s="24" cm="1">
        <f t="array" ref="X30">_FV(V30,"Price")</f>
        <v>35.14</v>
      </c>
      <c r="Y30" s="25" cm="1">
        <f t="array" ref="Y30">_FV(V30,"Change (%)",TRUE)</f>
        <v>6.8735000000000004E-2</v>
      </c>
      <c r="AA30" s="26" t="e" vm="87">
        <v>#VALUE!</v>
      </c>
      <c r="AB30" s="26" t="s">
        <v>155</v>
      </c>
      <c r="AC30" s="28" cm="1">
        <f t="array" ref="AC30">_FV(AA30,"Price")</f>
        <v>22.64</v>
      </c>
      <c r="AD30" s="29" cm="1">
        <f t="array" ref="AD30">_FV(AA30,"Change (%)",TRUE)</f>
        <v>1.1618E-2</v>
      </c>
      <c r="AL30" s="50" t="s">
        <v>200</v>
      </c>
    </row>
    <row r="31" spans="1:38" x14ac:dyDescent="0.2">
      <c r="V31" s="22" t="e" vm="88">
        <v>#VALUE!</v>
      </c>
      <c r="W31" s="22" t="s">
        <v>122</v>
      </c>
      <c r="X31" s="24" cm="1">
        <f t="array" ref="X31">_FV(V31,"Price")</f>
        <v>10.199999999999999</v>
      </c>
      <c r="Y31" s="25" cm="1">
        <f t="array" ref="Y31">_FV(V31,"Change (%)",TRUE)</f>
        <v>6.8062999999999999E-2</v>
      </c>
      <c r="AL31" s="50" t="s">
        <v>201</v>
      </c>
    </row>
    <row r="32" spans="1:38" x14ac:dyDescent="0.2">
      <c r="W32" s="22" t="s">
        <v>123</v>
      </c>
      <c r="AL32" s="50" t="s">
        <v>202</v>
      </c>
    </row>
    <row r="33" spans="22:38" x14ac:dyDescent="0.2">
      <c r="V33" s="22" t="e" vm="89">
        <v>#VALUE!</v>
      </c>
      <c r="W33" s="22" t="s">
        <v>124</v>
      </c>
      <c r="X33" s="24" cm="1">
        <f t="array" ref="X33">_FV(V33,"Price")</f>
        <v>77.739999999999995</v>
      </c>
      <c r="Y33" s="25" cm="1">
        <f t="array" ref="Y33">_FV(V33,"Change (%)",TRUE)</f>
        <v>-1.4952E-2</v>
      </c>
      <c r="AL33" s="50" t="s">
        <v>203</v>
      </c>
    </row>
    <row r="34" spans="22:38" x14ac:dyDescent="0.2">
      <c r="W34" s="22" t="s">
        <v>125</v>
      </c>
      <c r="AL34" s="50" t="s">
        <v>204</v>
      </c>
    </row>
    <row r="35" spans="22:38" x14ac:dyDescent="0.2">
      <c r="V35" s="22" t="e" vm="90">
        <v>#VALUE!</v>
      </c>
      <c r="W35" s="22" t="s">
        <v>126</v>
      </c>
      <c r="X35" s="24" cm="1">
        <f t="array" ref="X35">_FV(V35,"Price")</f>
        <v>71.23</v>
      </c>
      <c r="Y35" s="25" cm="1">
        <f t="array" ref="Y35">_FV(V35,"Change (%)",TRUE)</f>
        <v>-8.353000000000001E-3</v>
      </c>
      <c r="AL35" s="50" t="s">
        <v>205</v>
      </c>
    </row>
    <row r="36" spans="22:38" x14ac:dyDescent="0.2">
      <c r="V36" s="22" t="e" vm="91">
        <v>#VALUE!</v>
      </c>
      <c r="W36" s="22" t="s">
        <v>127</v>
      </c>
      <c r="X36" s="24" cm="1">
        <f t="array" ref="X36">_FV(V36,"Price")</f>
        <v>84.45</v>
      </c>
      <c r="Y36" s="25" cm="1">
        <f t="array" ref="Y36">_FV(V36,"Change (%)",TRUE)</f>
        <v>-1.0081E-2</v>
      </c>
      <c r="AL36" s="50" t="s">
        <v>206</v>
      </c>
    </row>
    <row r="37" spans="22:38" x14ac:dyDescent="0.2">
      <c r="V37" s="22" t="e" vm="92">
        <v>#VALUE!</v>
      </c>
      <c r="W37" s="22" t="s">
        <v>128</v>
      </c>
      <c r="X37" s="24" cm="1">
        <f t="array" ref="X37">_FV(V37,"Price")</f>
        <v>79.69</v>
      </c>
      <c r="Y37" s="25" cm="1">
        <f t="array" ref="Y37">_FV(V37,"Change (%)",TRUE)</f>
        <v>-2.379E-3</v>
      </c>
      <c r="AL37" s="50" t="s">
        <v>207</v>
      </c>
    </row>
    <row r="38" spans="22:38" x14ac:dyDescent="0.2">
      <c r="AL38" s="50" t="s">
        <v>208</v>
      </c>
    </row>
    <row r="39" spans="22:38" x14ac:dyDescent="0.2">
      <c r="AL39" s="50" t="s">
        <v>209</v>
      </c>
    </row>
    <row r="40" spans="22:38" x14ac:dyDescent="0.2">
      <c r="AL40" s="50" t="s">
        <v>210</v>
      </c>
    </row>
    <row r="41" spans="22:38" x14ac:dyDescent="0.2">
      <c r="AL41" s="50" t="s">
        <v>211</v>
      </c>
    </row>
    <row r="42" spans="22:38" x14ac:dyDescent="0.2">
      <c r="AL42" s="50" t="s">
        <v>212</v>
      </c>
    </row>
    <row r="43" spans="22:38" x14ac:dyDescent="0.2">
      <c r="AL43" s="50" t="s">
        <v>213</v>
      </c>
    </row>
    <row r="44" spans="22:38" x14ac:dyDescent="0.2">
      <c r="AL44" s="50" t="s">
        <v>143</v>
      </c>
    </row>
    <row r="45" spans="22:38" x14ac:dyDescent="0.2">
      <c r="AL45" s="50" t="s">
        <v>214</v>
      </c>
    </row>
    <row r="46" spans="22:38" x14ac:dyDescent="0.2">
      <c r="AL46" s="50" t="s">
        <v>215</v>
      </c>
    </row>
    <row r="47" spans="22:38" x14ac:dyDescent="0.2">
      <c r="AL47" s="50" t="s">
        <v>216</v>
      </c>
    </row>
    <row r="48" spans="22:38" x14ac:dyDescent="0.2">
      <c r="AL48" s="50" t="s">
        <v>217</v>
      </c>
    </row>
    <row r="49" spans="37:40" x14ac:dyDescent="0.2">
      <c r="AL49" s="50" t="s">
        <v>218</v>
      </c>
    </row>
    <row r="50" spans="37:40" x14ac:dyDescent="0.2">
      <c r="AL50" s="50" t="s">
        <v>219</v>
      </c>
    </row>
    <row r="51" spans="37:40" x14ac:dyDescent="0.2">
      <c r="AL51" s="50" t="s">
        <v>220</v>
      </c>
    </row>
    <row r="52" spans="37:40" x14ac:dyDescent="0.2">
      <c r="AL52" s="50" t="s">
        <v>221</v>
      </c>
    </row>
    <row r="53" spans="37:40" x14ac:dyDescent="0.2">
      <c r="AK53" s="50" t="e" vm="18">
        <v>#VALUE!</v>
      </c>
      <c r="AL53" s="50" t="s">
        <v>222</v>
      </c>
      <c r="AM53" s="52" cm="1">
        <f t="array" ref="AM53">_FV(AK53,"Price")</f>
        <v>15.34</v>
      </c>
      <c r="AN53" s="53" cm="1">
        <f t="array" ref="AN53">_FV(AK53,"Change (%)",TRUE)</f>
        <v>1.3879999999999998E-2</v>
      </c>
    </row>
    <row r="54" spans="37:40" x14ac:dyDescent="0.2">
      <c r="AL54" s="50" t="s">
        <v>223</v>
      </c>
    </row>
    <row r="55" spans="37:40" x14ac:dyDescent="0.2">
      <c r="AL55" s="50" t="s">
        <v>169</v>
      </c>
    </row>
    <row r="56" spans="37:40" x14ac:dyDescent="0.2">
      <c r="AK56" s="50" t="e" vm="24">
        <v>#VALUE!</v>
      </c>
      <c r="AL56" s="50" t="s">
        <v>224</v>
      </c>
      <c r="AM56" s="52" cm="1">
        <f t="array" ref="AM56">_FV(AK56,"Price")</f>
        <v>135.21</v>
      </c>
      <c r="AN56" s="53" cm="1">
        <f t="array" ref="AN56">_FV(AK56,"Change (%)",TRUE)</f>
        <v>-6.4659999999999995E-3</v>
      </c>
    </row>
  </sheetData>
  <hyperlinks>
    <hyperlink ref="A3" location="gid=1166722005&amp;range=L1" display="gid=1166722005&amp;range=L1" xr:uid="{FA699E64-9FFC-F74B-95E9-A819C3E0B2BD}"/>
    <hyperlink ref="A5" location="World!H1" display="Region" xr:uid="{8D4246D1-347D-AA4F-9FF8-C75E69D91C2B}"/>
    <hyperlink ref="A6" location="World!M1" display="Indices" xr:uid="{6104A680-2D90-4A4F-8A83-B7B9EBE86EC4}"/>
    <hyperlink ref="A8" location="World!W1" display="Commodities" xr:uid="{B72FB2A7-3323-5A4A-B3BE-8EE975944206}"/>
    <hyperlink ref="A9" location="World!AB1" display="Industry" xr:uid="{9F8C1413-3D97-A140-8F07-E016F0280290}"/>
    <hyperlink ref="A10" location="World!AG1" display="Style" xr:uid="{D09786CD-D853-A242-9904-A4B42968295E}"/>
    <hyperlink ref="A11" location="World!AL1" display="Risk" xr:uid="{C9F35850-7460-054C-8CBF-6AAC491BDB21}"/>
    <hyperlink ref="R3" r:id="rId1" xr:uid="{88517FDD-B403-6B45-A96D-B879B4ED0D57}"/>
    <hyperlink ref="R4" r:id="rId2" xr:uid="{B53E9ACB-BA55-E045-BBA1-A79F58305D93}"/>
    <hyperlink ref="A4" location="World!C1" display="Debt" xr:uid="{83BB494F-0850-AD47-BD4C-81E1113A4002}"/>
    <hyperlink ref="A7" location="World!R1" display="Crypto" xr:uid="{59AFA614-0FD5-CD47-93CC-A9AA747D2BB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5129B-773A-644F-9C31-E0D31CEAA0B3}">
  <dimension ref="A1:I17"/>
  <sheetViews>
    <sheetView workbookViewId="0">
      <pane xSplit="2" ySplit="2" topLeftCell="C3" activePane="bottomRight" state="frozen"/>
      <selection pane="topRight" activeCell="C1" sqref="C1"/>
      <selection pane="bottomLeft" activeCell="A3" sqref="A3"/>
      <selection pane="bottomRight" activeCell="H21" sqref="H21"/>
    </sheetView>
  </sheetViews>
  <sheetFormatPr baseColWidth="10" defaultRowHeight="16" x14ac:dyDescent="0.2"/>
  <cols>
    <col min="7" max="7" width="11.5" bestFit="1" customWidth="1"/>
    <col min="9" max="9" width="17.1640625" bestFit="1" customWidth="1"/>
  </cols>
  <sheetData>
    <row r="1" spans="1:9" x14ac:dyDescent="0.2">
      <c r="I1" s="7"/>
    </row>
    <row r="2" spans="1:9" x14ac:dyDescent="0.2">
      <c r="A2" s="15"/>
      <c r="B2" s="15" t="s">
        <v>0</v>
      </c>
      <c r="C2" s="15" t="s">
        <v>2</v>
      </c>
      <c r="D2" s="15" t="s">
        <v>4</v>
      </c>
      <c r="E2" s="15" t="s">
        <v>235</v>
      </c>
      <c r="F2" s="15" t="s">
        <v>236</v>
      </c>
      <c r="G2" s="15" t="s">
        <v>1</v>
      </c>
      <c r="H2" s="18"/>
      <c r="I2" s="18"/>
    </row>
    <row r="3" spans="1:9" x14ac:dyDescent="0.2">
      <c r="E3" s="5"/>
      <c r="F3" s="4"/>
      <c r="G3" s="6"/>
      <c r="I3" s="2"/>
    </row>
    <row r="12" spans="1:9" x14ac:dyDescent="0.2">
      <c r="B12" t="e" vm="93">
        <v>#VALUE!</v>
      </c>
      <c r="C12" s="3" t="str" cm="1">
        <f t="array" ref="C12">_FV(B12,"Ticker symbol",TRUE)</f>
        <v>CLF</v>
      </c>
      <c r="D12" s="5" cm="1">
        <f t="array" ref="D12">_FV(B12,"Price")</f>
        <v>19.12</v>
      </c>
      <c r="F12" s="11" cm="1">
        <f t="array" ref="F12">D12/(_FV(B12,"52 week high",TRUE))</f>
        <v>0.56169212690951831</v>
      </c>
      <c r="G12" s="2" cm="1">
        <f t="array" ref="G12">_FV(B12,"Market cap",TRUE)/1000</f>
        <v>9842733.1760000009</v>
      </c>
    </row>
    <row r="17" spans="2:7" x14ac:dyDescent="0.2">
      <c r="B17" t="e" vm="94">
        <v>#VALUE!</v>
      </c>
      <c r="C17" s="3" t="str" cm="1">
        <f t="array" ref="C17">_FV(B17,"Ticker symbol",TRUE)</f>
        <v>X</v>
      </c>
      <c r="D17" s="5" cm="1">
        <f t="array" ref="D17">_FV(B17,"Price")</f>
        <v>26.795000000000002</v>
      </c>
      <c r="F17" s="11" cm="1">
        <f t="array" ref="F17">D17/(_FV(B17,"52 week high",TRUE))</f>
        <v>0.68267689853986901</v>
      </c>
      <c r="G17" s="2" cm="1">
        <f t="array" ref="G17">_FV(B17,"Market cap",TRUE)/1000</f>
        <v>6071848.8210000005</v>
      </c>
    </row>
  </sheetData>
  <hyperlinks>
    <hyperlink ref="C12" r:id="rId1" display="Cliffs Natural Resources Inc. (CLF).xlsx" xr:uid="{6C67CD17-252D-384B-94E9-7D18A8751ED6}"/>
    <hyperlink ref="C17" r:id="rId2" display="United States Steel Corporation (X).xlsx" xr:uid="{13BD6CA1-9BB5-8645-B83F-A11F08ECE12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0F0F8-E7A5-094C-AD5C-E92B5124C126}">
  <dimension ref="A2:D20"/>
  <sheetViews>
    <sheetView workbookViewId="0">
      <pane xSplit="2" ySplit="2" topLeftCell="C3" activePane="bottomRight" state="frozen"/>
      <selection pane="topRight" activeCell="C1" sqref="C1"/>
      <selection pane="bottomLeft" activeCell="A3" sqref="A3"/>
      <selection pane="bottomRight" activeCell="D9" sqref="D9"/>
    </sheetView>
  </sheetViews>
  <sheetFormatPr baseColWidth="10" defaultRowHeight="16" x14ac:dyDescent="0.2"/>
  <sheetData>
    <row r="2" spans="1:4" x14ac:dyDescent="0.2">
      <c r="B2" s="15" t="s">
        <v>0</v>
      </c>
      <c r="C2" s="15" t="s">
        <v>2</v>
      </c>
    </row>
    <row r="3" spans="1:4" x14ac:dyDescent="0.2">
      <c r="A3" s="1"/>
    </row>
    <row r="6" spans="1:4" x14ac:dyDescent="0.2">
      <c r="B6" t="e" vm="95">
        <v>#VALUE!</v>
      </c>
      <c r="C6" s="3" t="str" cm="1">
        <f t="array" ref="C6">_FV(B6,"Ticker symbol",TRUE)</f>
        <v>NFLX</v>
      </c>
      <c r="D6" s="5" cm="1">
        <f t="array" ref="D6">_FV(B6,"Price")</f>
        <v>293.51</v>
      </c>
    </row>
    <row r="20" spans="2:3" x14ac:dyDescent="0.2">
      <c r="B20" t="e" vm="96">
        <v>#VALUE!</v>
      </c>
      <c r="C20" s="3" t="str" cm="1">
        <f t="array" ref="C20">_FV(B20,"Ticker symbol",TRUE)</f>
        <v>ASTS</v>
      </c>
    </row>
  </sheetData>
  <hyperlinks>
    <hyperlink ref="C20" r:id="rId1" display="AST SpaceMobile (ASTS).xlsx" xr:uid="{64D47191-2DDF-9642-A4D8-66CCD40778B5}"/>
    <hyperlink ref="C6" r:id="rId2" display="Netflix (NFLX).xlsx" xr:uid="{B7FA9E96-8BFA-9346-A649-63942BF530A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307BF-70E0-9E49-B461-189770954BAF}">
  <dimension ref="A1:H582"/>
  <sheetViews>
    <sheetView workbookViewId="0">
      <pane xSplit="2" ySplit="2" topLeftCell="C3" activePane="bottomRight" state="frozen"/>
      <selection pane="topRight" activeCell="C1" sqref="C1"/>
      <selection pane="bottomLeft" activeCell="A3" sqref="A3"/>
      <selection pane="bottomRight" activeCell="G12" sqref="G12"/>
    </sheetView>
  </sheetViews>
  <sheetFormatPr baseColWidth="10" defaultRowHeight="16" x14ac:dyDescent="0.2"/>
  <cols>
    <col min="6" max="6" width="11" customWidth="1"/>
    <col min="7" max="7" width="17.1640625" bestFit="1" customWidth="1"/>
    <col min="8" max="8" width="10.83203125" customWidth="1"/>
  </cols>
  <sheetData>
    <row r="1" spans="1:8" x14ac:dyDescent="0.2">
      <c r="H1" s="7"/>
    </row>
    <row r="2" spans="1:8" x14ac:dyDescent="0.2">
      <c r="A2" s="15"/>
      <c r="B2" s="15" t="s">
        <v>0</v>
      </c>
      <c r="C2" s="15" t="s">
        <v>2</v>
      </c>
      <c r="D2" s="15" t="s">
        <v>4</v>
      </c>
      <c r="E2" s="15" t="s">
        <v>235</v>
      </c>
      <c r="F2" s="15" t="s">
        <v>236</v>
      </c>
      <c r="G2" s="15" t="s">
        <v>1</v>
      </c>
      <c r="H2" s="18"/>
    </row>
    <row r="3" spans="1:8" x14ac:dyDescent="0.2">
      <c r="A3">
        <v>1</v>
      </c>
      <c r="B3" t="e" vm="97">
        <v>#VALUE!</v>
      </c>
      <c r="C3" t="str" cm="1">
        <f t="array" ref="C3">_FV(B3,"Ticker symbol",TRUE)</f>
        <v>AMZN</v>
      </c>
      <c r="D3" s="5" cm="1">
        <f t="array" ref="D3">_FV(B3,"Price")</f>
        <v>92.43</v>
      </c>
      <c r="E3" s="4"/>
      <c r="F3" s="6" cm="1">
        <f t="array" ref="F3">_FV(B3,"Price")/_FV(B3,"52 week high",TRUE)</f>
        <v>0.54105946502840518</v>
      </c>
      <c r="G3" s="2" cm="1">
        <f t="array" ref="G3">_FV(B3,"Market cap",TRUE)</f>
        <v>947154241800</v>
      </c>
    </row>
    <row r="4" spans="1:8" x14ac:dyDescent="0.2">
      <c r="A4">
        <v>2</v>
      </c>
      <c r="B4" t="e" vm="98">
        <v>#VALUE!</v>
      </c>
      <c r="C4" s="3" t="str" cm="1">
        <f t="array" ref="C4">_FV(B4,"Ticker symbol",TRUE)</f>
        <v>TSLA</v>
      </c>
      <c r="D4" s="5" cm="1">
        <f t="array" ref="D4">_FV(B4,"Price")</f>
        <v>174.48</v>
      </c>
      <c r="E4" s="4"/>
      <c r="F4" s="6" cm="1">
        <f t="array" ref="F4">_FV(B4,"Price")/_FV(B4,"52 week high",TRUE)</f>
        <v>0.45403258375974781</v>
      </c>
      <c r="G4" s="2" cm="1">
        <f t="array" ref="G4">_FV(B4,"Market cap",TRUE)</f>
        <v>552072691440</v>
      </c>
    </row>
    <row r="5" spans="1:8" x14ac:dyDescent="0.2">
      <c r="A5">
        <v>3</v>
      </c>
      <c r="B5" t="e" vm="99">
        <v>#VALUE!</v>
      </c>
      <c r="C5" t="str" cm="1">
        <f t="array" ref="C5">_FV(B5,"Ticker symbol",TRUE)</f>
        <v>HD</v>
      </c>
      <c r="D5" s="5" cm="1">
        <f t="array" ref="D5">_FV(B5,"Price")</f>
        <v>286.58999999999997</v>
      </c>
      <c r="E5" s="4"/>
      <c r="F5" s="6" cm="1">
        <f t="array" ref="F5">_FV(B5,"Price")/_FV(B5,"52 week high",TRUE)</f>
        <v>0.8253131749460042</v>
      </c>
      <c r="G5" s="2" cm="1">
        <f t="array" ref="G5">_FV(B5,"Market cap",TRUE)</f>
        <v>292088515740</v>
      </c>
    </row>
    <row r="6" spans="1:8" x14ac:dyDescent="0.2">
      <c r="A6">
        <v>4</v>
      </c>
      <c r="D6" s="5"/>
      <c r="E6" s="11"/>
      <c r="F6" s="6"/>
      <c r="H6" s="2"/>
    </row>
    <row r="7" spans="1:8" x14ac:dyDescent="0.2">
      <c r="A7">
        <v>5</v>
      </c>
      <c r="D7" s="5"/>
      <c r="E7" s="4"/>
      <c r="F7" s="6"/>
      <c r="H7" s="2"/>
    </row>
    <row r="8" spans="1:8" x14ac:dyDescent="0.2">
      <c r="A8">
        <v>6</v>
      </c>
      <c r="D8" s="5"/>
      <c r="E8" s="4"/>
      <c r="F8" s="6"/>
      <c r="H8" s="2"/>
    </row>
    <row r="9" spans="1:8" x14ac:dyDescent="0.2">
      <c r="A9">
        <v>7</v>
      </c>
      <c r="D9" s="5"/>
      <c r="E9" s="4"/>
      <c r="F9" s="6"/>
      <c r="H9" s="2"/>
    </row>
    <row r="10" spans="1:8" x14ac:dyDescent="0.2">
      <c r="A10">
        <v>8</v>
      </c>
      <c r="D10" s="5"/>
      <c r="E10" s="4"/>
      <c r="F10" s="6"/>
      <c r="H10" s="2"/>
    </row>
    <row r="11" spans="1:8" x14ac:dyDescent="0.2">
      <c r="A11">
        <v>9</v>
      </c>
      <c r="D11" s="5"/>
      <c r="E11" s="4"/>
      <c r="F11" s="6"/>
      <c r="H11" s="2"/>
    </row>
    <row r="12" spans="1:8" x14ac:dyDescent="0.2">
      <c r="A12">
        <v>10</v>
      </c>
      <c r="D12" s="5"/>
      <c r="E12" s="4"/>
      <c r="F12" s="6"/>
      <c r="H12" s="2"/>
    </row>
    <row r="13" spans="1:8" x14ac:dyDescent="0.2">
      <c r="A13">
        <v>11</v>
      </c>
      <c r="D13" s="5"/>
      <c r="E13" s="4"/>
      <c r="F13" s="6"/>
      <c r="H13" s="2"/>
    </row>
    <row r="14" spans="1:8" x14ac:dyDescent="0.2">
      <c r="A14">
        <v>12</v>
      </c>
      <c r="D14" s="5"/>
      <c r="E14" s="4"/>
      <c r="F14" s="6"/>
      <c r="H14" s="2"/>
    </row>
    <row r="15" spans="1:8" x14ac:dyDescent="0.2">
      <c r="A15">
        <v>13</v>
      </c>
      <c r="D15" s="5"/>
      <c r="E15" s="4"/>
      <c r="F15" s="6"/>
      <c r="H15" s="20"/>
    </row>
    <row r="16" spans="1:8" x14ac:dyDescent="0.2">
      <c r="A16">
        <v>14</v>
      </c>
      <c r="D16" s="5"/>
      <c r="E16" s="4"/>
      <c r="F16" s="6"/>
      <c r="H16" s="2"/>
    </row>
    <row r="17" spans="1:8" x14ac:dyDescent="0.2">
      <c r="A17">
        <v>15</v>
      </c>
      <c r="D17" s="5"/>
      <c r="E17" s="4"/>
      <c r="F17" s="6"/>
      <c r="H17" s="2"/>
    </row>
    <row r="18" spans="1:8" x14ac:dyDescent="0.2">
      <c r="A18">
        <v>16</v>
      </c>
      <c r="D18" s="5"/>
      <c r="E18" s="4"/>
      <c r="F18" s="6"/>
      <c r="H18" s="2"/>
    </row>
    <row r="19" spans="1:8" x14ac:dyDescent="0.2">
      <c r="A19">
        <v>17</v>
      </c>
      <c r="D19" s="5"/>
      <c r="E19" s="4"/>
      <c r="F19" s="6"/>
      <c r="H19" s="2"/>
    </row>
    <row r="20" spans="1:8" x14ac:dyDescent="0.2">
      <c r="A20">
        <v>18</v>
      </c>
      <c r="D20" s="5"/>
      <c r="E20" s="4"/>
      <c r="F20" s="6"/>
      <c r="H20" s="21"/>
    </row>
    <row r="21" spans="1:8" x14ac:dyDescent="0.2">
      <c r="A21">
        <v>19</v>
      </c>
      <c r="D21" s="5"/>
      <c r="E21" s="4"/>
      <c r="F21" s="6"/>
      <c r="H21" s="2"/>
    </row>
    <row r="22" spans="1:8" x14ac:dyDescent="0.2">
      <c r="A22">
        <v>20</v>
      </c>
      <c r="D22" s="5"/>
      <c r="E22" s="4"/>
      <c r="F22" s="6"/>
      <c r="H22" s="2"/>
    </row>
    <row r="23" spans="1:8" x14ac:dyDescent="0.2">
      <c r="A23">
        <v>21</v>
      </c>
    </row>
    <row r="24" spans="1:8" x14ac:dyDescent="0.2">
      <c r="A24">
        <v>22</v>
      </c>
    </row>
    <row r="25" spans="1:8" x14ac:dyDescent="0.2">
      <c r="A25">
        <v>23</v>
      </c>
    </row>
    <row r="26" spans="1:8" x14ac:dyDescent="0.2">
      <c r="A26">
        <v>24</v>
      </c>
    </row>
    <row r="27" spans="1:8" x14ac:dyDescent="0.2">
      <c r="A27">
        <v>25</v>
      </c>
      <c r="B27" t="e" vm="100">
        <v>#VALUE!</v>
      </c>
      <c r="C27" s="3" t="str" cm="1">
        <f t="array" ref="C27">_FV(B27,"Ticker symbol",TRUE)</f>
        <v>DKNG</v>
      </c>
      <c r="D27" s="5" cm="1">
        <f t="array" ref="D27">_FV(B27,"Price")</f>
        <v>18.22</v>
      </c>
      <c r="F27" s="11" cm="1">
        <f t="array" ref="F27">D27/(_FV(B27,"52 week high",TRUE))</f>
        <v>0.84273820536540234</v>
      </c>
      <c r="G27" s="2" cm="1">
        <f t="array" ref="G27">_FV(B27,"Market cap",TRUE)</f>
        <v>8228704065</v>
      </c>
    </row>
    <row r="28" spans="1:8" x14ac:dyDescent="0.2">
      <c r="A28">
        <v>26</v>
      </c>
    </row>
    <row r="29" spans="1:8" x14ac:dyDescent="0.2">
      <c r="A29">
        <v>27</v>
      </c>
    </row>
    <row r="30" spans="1:8" x14ac:dyDescent="0.2">
      <c r="A30">
        <v>28</v>
      </c>
    </row>
    <row r="31" spans="1:8" x14ac:dyDescent="0.2">
      <c r="A31">
        <v>29</v>
      </c>
      <c r="B31" t="e" vm="101">
        <v>#VALUE!</v>
      </c>
      <c r="C31" s="3" t="str" cm="1">
        <f t="array" ref="C31">_FV(B31,"Ticker symbol",TRUE)</f>
        <v>CVNA</v>
      </c>
      <c r="D31" s="5" cm="1">
        <f t="array" ref="D31">_FV(B31,"Price")</f>
        <v>7.49</v>
      </c>
      <c r="F31" s="11" cm="1">
        <f t="array" ref="F31">D31/(_FV(B31,"52 week high",TRUE))</f>
        <v>4.9655263855741184E-2</v>
      </c>
      <c r="G31" s="2" cm="1">
        <f t="array" ref="G31">_FV(B31,"Market cap",TRUE)</f>
        <v>1415419005</v>
      </c>
    </row>
    <row r="32" spans="1:8" x14ac:dyDescent="0.2">
      <c r="A32">
        <v>30</v>
      </c>
    </row>
    <row r="33" spans="1:7" x14ac:dyDescent="0.2">
      <c r="A33">
        <v>31</v>
      </c>
    </row>
    <row r="34" spans="1:7" x14ac:dyDescent="0.2">
      <c r="A34">
        <v>32</v>
      </c>
    </row>
    <row r="35" spans="1:7" x14ac:dyDescent="0.2">
      <c r="A35">
        <v>33</v>
      </c>
      <c r="B35" t="e" vm="102">
        <v>#VALUE!</v>
      </c>
      <c r="C35" s="3" t="str" cm="1">
        <f t="array" ref="C35">_FV(B35,"Ticker symbol",TRUE)</f>
        <v>QRTEA</v>
      </c>
      <c r="D35" s="5" cm="1">
        <f t="array" ref="D35">_FV(B35,"Price")</f>
        <v>1.1599999999999999</v>
      </c>
      <c r="F35" s="11" cm="1">
        <f t="array" ref="F35">D35/(_FV(B35,"52 week high",TRUE))</f>
        <v>0.22095238095238093</v>
      </c>
      <c r="G35" s="2" cm="1">
        <f t="array" ref="G35">_FV(B35,"Market cap",TRUE)</f>
        <v>488251800</v>
      </c>
    </row>
    <row r="36" spans="1:7" x14ac:dyDescent="0.2">
      <c r="A36">
        <v>34</v>
      </c>
    </row>
    <row r="37" spans="1:7" x14ac:dyDescent="0.2">
      <c r="A37">
        <v>35</v>
      </c>
    </row>
    <row r="38" spans="1:7" x14ac:dyDescent="0.2">
      <c r="A38">
        <v>36</v>
      </c>
    </row>
    <row r="39" spans="1:7" x14ac:dyDescent="0.2">
      <c r="A39">
        <v>37</v>
      </c>
    </row>
    <row r="40" spans="1:7" x14ac:dyDescent="0.2">
      <c r="A40">
        <v>38</v>
      </c>
    </row>
    <row r="41" spans="1:7" x14ac:dyDescent="0.2">
      <c r="A41">
        <v>39</v>
      </c>
    </row>
    <row r="42" spans="1:7" x14ac:dyDescent="0.2">
      <c r="A42">
        <v>40</v>
      </c>
    </row>
    <row r="43" spans="1:7" x14ac:dyDescent="0.2">
      <c r="A43">
        <v>41</v>
      </c>
    </row>
    <row r="44" spans="1:7" x14ac:dyDescent="0.2">
      <c r="A44">
        <v>42</v>
      </c>
    </row>
    <row r="45" spans="1:7" x14ac:dyDescent="0.2">
      <c r="A45">
        <v>43</v>
      </c>
    </row>
    <row r="46" spans="1:7" x14ac:dyDescent="0.2">
      <c r="A46">
        <v>44</v>
      </c>
    </row>
    <row r="47" spans="1:7" x14ac:dyDescent="0.2">
      <c r="A47">
        <v>45</v>
      </c>
    </row>
    <row r="48" spans="1:7" x14ac:dyDescent="0.2">
      <c r="A48">
        <v>46</v>
      </c>
    </row>
    <row r="49" spans="1:1" x14ac:dyDescent="0.2">
      <c r="A49">
        <v>47</v>
      </c>
    </row>
    <row r="50" spans="1:1" x14ac:dyDescent="0.2">
      <c r="A50">
        <v>48</v>
      </c>
    </row>
    <row r="51" spans="1:1" x14ac:dyDescent="0.2">
      <c r="A51">
        <v>49</v>
      </c>
    </row>
    <row r="52" spans="1:1" x14ac:dyDescent="0.2">
      <c r="A52">
        <v>50</v>
      </c>
    </row>
    <row r="53" spans="1:1" x14ac:dyDescent="0.2">
      <c r="A53">
        <v>51</v>
      </c>
    </row>
    <row r="54" spans="1:1" x14ac:dyDescent="0.2">
      <c r="A54">
        <v>52</v>
      </c>
    </row>
    <row r="55" spans="1:1" x14ac:dyDescent="0.2">
      <c r="A55">
        <v>53</v>
      </c>
    </row>
    <row r="56" spans="1:1" x14ac:dyDescent="0.2">
      <c r="A56">
        <v>54</v>
      </c>
    </row>
    <row r="57" spans="1:1" x14ac:dyDescent="0.2">
      <c r="A57">
        <v>55</v>
      </c>
    </row>
    <row r="58" spans="1:1" x14ac:dyDescent="0.2">
      <c r="A58">
        <v>56</v>
      </c>
    </row>
    <row r="59" spans="1:1" x14ac:dyDescent="0.2">
      <c r="A59">
        <v>57</v>
      </c>
    </row>
    <row r="60" spans="1:1" x14ac:dyDescent="0.2">
      <c r="A60">
        <v>58</v>
      </c>
    </row>
    <row r="61" spans="1:1" x14ac:dyDescent="0.2">
      <c r="A61">
        <v>59</v>
      </c>
    </row>
    <row r="62" spans="1:1" x14ac:dyDescent="0.2">
      <c r="A62">
        <v>60</v>
      </c>
    </row>
    <row r="63" spans="1:1" x14ac:dyDescent="0.2">
      <c r="A63">
        <v>61</v>
      </c>
    </row>
    <row r="64" spans="1:1" x14ac:dyDescent="0.2">
      <c r="A64">
        <v>62</v>
      </c>
    </row>
    <row r="65" spans="1:1" x14ac:dyDescent="0.2">
      <c r="A65">
        <v>63</v>
      </c>
    </row>
    <row r="66" spans="1:1" x14ac:dyDescent="0.2">
      <c r="A66">
        <v>64</v>
      </c>
    </row>
    <row r="67" spans="1:1" x14ac:dyDescent="0.2">
      <c r="A67">
        <v>65</v>
      </c>
    </row>
    <row r="68" spans="1:1" x14ac:dyDescent="0.2">
      <c r="A68">
        <v>66</v>
      </c>
    </row>
    <row r="69" spans="1:1" x14ac:dyDescent="0.2">
      <c r="A69">
        <v>67</v>
      </c>
    </row>
    <row r="70" spans="1:1" x14ac:dyDescent="0.2">
      <c r="A70">
        <v>68</v>
      </c>
    </row>
    <row r="71" spans="1:1" x14ac:dyDescent="0.2">
      <c r="A71">
        <v>69</v>
      </c>
    </row>
    <row r="72" spans="1:1" x14ac:dyDescent="0.2">
      <c r="A72">
        <v>70</v>
      </c>
    </row>
    <row r="73" spans="1:1" x14ac:dyDescent="0.2">
      <c r="A73">
        <v>71</v>
      </c>
    </row>
    <row r="74" spans="1:1" x14ac:dyDescent="0.2">
      <c r="A74">
        <v>72</v>
      </c>
    </row>
    <row r="75" spans="1:1" x14ac:dyDescent="0.2">
      <c r="A75">
        <v>73</v>
      </c>
    </row>
    <row r="76" spans="1:1" x14ac:dyDescent="0.2">
      <c r="A76">
        <v>74</v>
      </c>
    </row>
    <row r="77" spans="1:1" x14ac:dyDescent="0.2">
      <c r="A77">
        <v>75</v>
      </c>
    </row>
    <row r="78" spans="1:1" x14ac:dyDescent="0.2">
      <c r="A78">
        <v>76</v>
      </c>
    </row>
    <row r="79" spans="1:1" x14ac:dyDescent="0.2">
      <c r="A79">
        <v>77</v>
      </c>
    </row>
    <row r="80" spans="1:1" x14ac:dyDescent="0.2">
      <c r="A80">
        <v>78</v>
      </c>
    </row>
    <row r="81" spans="1:1" x14ac:dyDescent="0.2">
      <c r="A81">
        <v>79</v>
      </c>
    </row>
    <row r="82" spans="1:1" x14ac:dyDescent="0.2">
      <c r="A82">
        <v>80</v>
      </c>
    </row>
    <row r="83" spans="1:1" x14ac:dyDescent="0.2">
      <c r="A83">
        <v>81</v>
      </c>
    </row>
    <row r="84" spans="1:1" x14ac:dyDescent="0.2">
      <c r="A84">
        <v>82</v>
      </c>
    </row>
    <row r="85" spans="1:1" x14ac:dyDescent="0.2">
      <c r="A85">
        <v>83</v>
      </c>
    </row>
    <row r="86" spans="1:1" x14ac:dyDescent="0.2">
      <c r="A86">
        <v>84</v>
      </c>
    </row>
    <row r="87" spans="1:1" x14ac:dyDescent="0.2">
      <c r="A87">
        <v>85</v>
      </c>
    </row>
    <row r="88" spans="1:1" x14ac:dyDescent="0.2">
      <c r="A88">
        <v>86</v>
      </c>
    </row>
    <row r="89" spans="1:1" x14ac:dyDescent="0.2">
      <c r="A89">
        <v>87</v>
      </c>
    </row>
    <row r="90" spans="1:1" x14ac:dyDescent="0.2">
      <c r="A90">
        <v>88</v>
      </c>
    </row>
    <row r="91" spans="1:1" x14ac:dyDescent="0.2">
      <c r="A91">
        <v>89</v>
      </c>
    </row>
    <row r="92" spans="1:1" x14ac:dyDescent="0.2">
      <c r="A92">
        <v>90</v>
      </c>
    </row>
    <row r="93" spans="1:1" x14ac:dyDescent="0.2">
      <c r="A93">
        <v>91</v>
      </c>
    </row>
    <row r="94" spans="1:1" x14ac:dyDescent="0.2">
      <c r="A94">
        <v>92</v>
      </c>
    </row>
    <row r="95" spans="1:1" x14ac:dyDescent="0.2">
      <c r="A95">
        <v>93</v>
      </c>
    </row>
    <row r="96" spans="1:1" x14ac:dyDescent="0.2">
      <c r="A96">
        <v>94</v>
      </c>
    </row>
    <row r="97" spans="1:1" x14ac:dyDescent="0.2">
      <c r="A97">
        <v>95</v>
      </c>
    </row>
    <row r="98" spans="1:1" x14ac:dyDescent="0.2">
      <c r="A98">
        <v>96</v>
      </c>
    </row>
    <row r="99" spans="1:1" x14ac:dyDescent="0.2">
      <c r="A99">
        <v>97</v>
      </c>
    </row>
    <row r="100" spans="1:1" x14ac:dyDescent="0.2">
      <c r="A100">
        <v>98</v>
      </c>
    </row>
    <row r="101" spans="1:1" x14ac:dyDescent="0.2">
      <c r="A101">
        <v>99</v>
      </c>
    </row>
    <row r="102" spans="1:1" x14ac:dyDescent="0.2">
      <c r="A102">
        <v>100</v>
      </c>
    </row>
    <row r="103" spans="1:1" x14ac:dyDescent="0.2">
      <c r="A103">
        <v>101</v>
      </c>
    </row>
    <row r="104" spans="1:1" x14ac:dyDescent="0.2">
      <c r="A104">
        <v>102</v>
      </c>
    </row>
    <row r="105" spans="1:1" x14ac:dyDescent="0.2">
      <c r="A105">
        <v>103</v>
      </c>
    </row>
    <row r="106" spans="1:1" x14ac:dyDescent="0.2">
      <c r="A106">
        <v>104</v>
      </c>
    </row>
    <row r="107" spans="1:1" x14ac:dyDescent="0.2">
      <c r="A107">
        <v>105</v>
      </c>
    </row>
    <row r="108" spans="1:1" x14ac:dyDescent="0.2">
      <c r="A108">
        <v>106</v>
      </c>
    </row>
    <row r="109" spans="1:1" x14ac:dyDescent="0.2">
      <c r="A109">
        <v>107</v>
      </c>
    </row>
    <row r="110" spans="1:1" x14ac:dyDescent="0.2">
      <c r="A110">
        <v>108</v>
      </c>
    </row>
    <row r="111" spans="1:1" x14ac:dyDescent="0.2">
      <c r="A111">
        <v>109</v>
      </c>
    </row>
    <row r="112" spans="1:1" x14ac:dyDescent="0.2">
      <c r="A112">
        <v>110</v>
      </c>
    </row>
    <row r="113" spans="1:1" x14ac:dyDescent="0.2">
      <c r="A113">
        <v>111</v>
      </c>
    </row>
    <row r="114" spans="1:1" x14ac:dyDescent="0.2">
      <c r="A114">
        <v>112</v>
      </c>
    </row>
    <row r="115" spans="1:1" x14ac:dyDescent="0.2">
      <c r="A115">
        <v>113</v>
      </c>
    </row>
    <row r="116" spans="1:1" x14ac:dyDescent="0.2">
      <c r="A116">
        <v>114</v>
      </c>
    </row>
    <row r="117" spans="1:1" x14ac:dyDescent="0.2">
      <c r="A117">
        <v>115</v>
      </c>
    </row>
    <row r="118" spans="1:1" x14ac:dyDescent="0.2">
      <c r="A118">
        <v>116</v>
      </c>
    </row>
    <row r="119" spans="1:1" x14ac:dyDescent="0.2">
      <c r="A119">
        <v>117</v>
      </c>
    </row>
    <row r="120" spans="1:1" x14ac:dyDescent="0.2">
      <c r="A120">
        <v>118</v>
      </c>
    </row>
    <row r="121" spans="1:1" x14ac:dyDescent="0.2">
      <c r="A121">
        <v>119</v>
      </c>
    </row>
    <row r="122" spans="1:1" x14ac:dyDescent="0.2">
      <c r="A122">
        <v>120</v>
      </c>
    </row>
    <row r="123" spans="1:1" x14ac:dyDescent="0.2">
      <c r="A123">
        <v>121</v>
      </c>
    </row>
    <row r="124" spans="1:1" x14ac:dyDescent="0.2">
      <c r="A124">
        <v>122</v>
      </c>
    </row>
    <row r="125" spans="1:1" x14ac:dyDescent="0.2">
      <c r="A125">
        <v>123</v>
      </c>
    </row>
    <row r="126" spans="1:1" x14ac:dyDescent="0.2">
      <c r="A126">
        <v>124</v>
      </c>
    </row>
    <row r="127" spans="1:1" x14ac:dyDescent="0.2">
      <c r="A127">
        <v>125</v>
      </c>
    </row>
    <row r="128" spans="1:1" x14ac:dyDescent="0.2">
      <c r="A128">
        <v>126</v>
      </c>
    </row>
    <row r="129" spans="1:1" x14ac:dyDescent="0.2">
      <c r="A129">
        <v>127</v>
      </c>
    </row>
    <row r="130" spans="1:1" x14ac:dyDescent="0.2">
      <c r="A130">
        <v>128</v>
      </c>
    </row>
    <row r="131" spans="1:1" x14ac:dyDescent="0.2">
      <c r="A131">
        <v>129</v>
      </c>
    </row>
    <row r="132" spans="1:1" x14ac:dyDescent="0.2">
      <c r="A132">
        <v>130</v>
      </c>
    </row>
    <row r="133" spans="1:1" x14ac:dyDescent="0.2">
      <c r="A133">
        <v>131</v>
      </c>
    </row>
    <row r="134" spans="1:1" x14ac:dyDescent="0.2">
      <c r="A134">
        <v>132</v>
      </c>
    </row>
    <row r="135" spans="1:1" x14ac:dyDescent="0.2">
      <c r="A135">
        <v>133</v>
      </c>
    </row>
    <row r="136" spans="1:1" x14ac:dyDescent="0.2">
      <c r="A136">
        <v>134</v>
      </c>
    </row>
    <row r="137" spans="1:1" x14ac:dyDescent="0.2">
      <c r="A137">
        <v>135</v>
      </c>
    </row>
    <row r="138" spans="1:1" x14ac:dyDescent="0.2">
      <c r="A138">
        <v>136</v>
      </c>
    </row>
    <row r="139" spans="1:1" x14ac:dyDescent="0.2">
      <c r="A139">
        <v>137</v>
      </c>
    </row>
    <row r="140" spans="1:1" x14ac:dyDescent="0.2">
      <c r="A140">
        <v>138</v>
      </c>
    </row>
    <row r="141" spans="1:1" x14ac:dyDescent="0.2">
      <c r="A141">
        <v>139</v>
      </c>
    </row>
    <row r="142" spans="1:1" x14ac:dyDescent="0.2">
      <c r="A142">
        <v>140</v>
      </c>
    </row>
    <row r="143" spans="1:1" x14ac:dyDescent="0.2">
      <c r="A143">
        <v>141</v>
      </c>
    </row>
    <row r="144" spans="1:1" x14ac:dyDescent="0.2">
      <c r="A144">
        <v>142</v>
      </c>
    </row>
    <row r="145" spans="1:1" x14ac:dyDescent="0.2">
      <c r="A145">
        <v>143</v>
      </c>
    </row>
    <row r="146" spans="1:1" x14ac:dyDescent="0.2">
      <c r="A146">
        <v>144</v>
      </c>
    </row>
    <row r="147" spans="1:1" x14ac:dyDescent="0.2">
      <c r="A147">
        <v>145</v>
      </c>
    </row>
    <row r="148" spans="1:1" x14ac:dyDescent="0.2">
      <c r="A148">
        <v>146</v>
      </c>
    </row>
    <row r="149" spans="1:1" x14ac:dyDescent="0.2">
      <c r="A149">
        <v>147</v>
      </c>
    </row>
    <row r="150" spans="1:1" x14ac:dyDescent="0.2">
      <c r="A150">
        <v>148</v>
      </c>
    </row>
    <row r="151" spans="1:1" x14ac:dyDescent="0.2">
      <c r="A151">
        <v>149</v>
      </c>
    </row>
    <row r="152" spans="1:1" x14ac:dyDescent="0.2">
      <c r="A152">
        <v>150</v>
      </c>
    </row>
    <row r="153" spans="1:1" x14ac:dyDescent="0.2">
      <c r="A153">
        <v>151</v>
      </c>
    </row>
    <row r="154" spans="1:1" x14ac:dyDescent="0.2">
      <c r="A154">
        <v>152</v>
      </c>
    </row>
    <row r="155" spans="1:1" x14ac:dyDescent="0.2">
      <c r="A155">
        <v>153</v>
      </c>
    </row>
    <row r="156" spans="1:1" x14ac:dyDescent="0.2">
      <c r="A156">
        <v>154</v>
      </c>
    </row>
    <row r="157" spans="1:1" x14ac:dyDescent="0.2">
      <c r="A157">
        <v>155</v>
      </c>
    </row>
    <row r="158" spans="1:1" x14ac:dyDescent="0.2">
      <c r="A158">
        <v>156</v>
      </c>
    </row>
    <row r="159" spans="1:1" x14ac:dyDescent="0.2">
      <c r="A159">
        <v>157</v>
      </c>
    </row>
    <row r="160" spans="1:1" x14ac:dyDescent="0.2">
      <c r="A160">
        <v>158</v>
      </c>
    </row>
    <row r="161" spans="1:1" x14ac:dyDescent="0.2">
      <c r="A161">
        <v>159</v>
      </c>
    </row>
    <row r="162" spans="1:1" x14ac:dyDescent="0.2">
      <c r="A162">
        <v>160</v>
      </c>
    </row>
    <row r="163" spans="1:1" x14ac:dyDescent="0.2">
      <c r="A163">
        <v>161</v>
      </c>
    </row>
    <row r="164" spans="1:1" x14ac:dyDescent="0.2">
      <c r="A164">
        <v>162</v>
      </c>
    </row>
    <row r="165" spans="1:1" x14ac:dyDescent="0.2">
      <c r="A165">
        <v>163</v>
      </c>
    </row>
    <row r="166" spans="1:1" x14ac:dyDescent="0.2">
      <c r="A166">
        <v>164</v>
      </c>
    </row>
    <row r="167" spans="1:1" x14ac:dyDescent="0.2">
      <c r="A167">
        <v>165</v>
      </c>
    </row>
    <row r="168" spans="1:1" x14ac:dyDescent="0.2">
      <c r="A168">
        <v>166</v>
      </c>
    </row>
    <row r="169" spans="1:1" x14ac:dyDescent="0.2">
      <c r="A169">
        <v>167</v>
      </c>
    </row>
    <row r="170" spans="1:1" x14ac:dyDescent="0.2">
      <c r="A170">
        <v>168</v>
      </c>
    </row>
    <row r="171" spans="1:1" x14ac:dyDescent="0.2">
      <c r="A171">
        <v>169</v>
      </c>
    </row>
    <row r="172" spans="1:1" x14ac:dyDescent="0.2">
      <c r="A172">
        <v>170</v>
      </c>
    </row>
    <row r="173" spans="1:1" x14ac:dyDescent="0.2">
      <c r="A173">
        <v>171</v>
      </c>
    </row>
    <row r="174" spans="1:1" x14ac:dyDescent="0.2">
      <c r="A174">
        <v>172</v>
      </c>
    </row>
    <row r="175" spans="1:1" x14ac:dyDescent="0.2">
      <c r="A175">
        <v>173</v>
      </c>
    </row>
    <row r="176" spans="1:1" x14ac:dyDescent="0.2">
      <c r="A176">
        <v>174</v>
      </c>
    </row>
    <row r="177" spans="1:1" x14ac:dyDescent="0.2">
      <c r="A177">
        <v>175</v>
      </c>
    </row>
    <row r="178" spans="1:1" x14ac:dyDescent="0.2">
      <c r="A178">
        <v>176</v>
      </c>
    </row>
    <row r="179" spans="1:1" x14ac:dyDescent="0.2">
      <c r="A179">
        <v>177</v>
      </c>
    </row>
    <row r="180" spans="1:1" x14ac:dyDescent="0.2">
      <c r="A180">
        <v>178</v>
      </c>
    </row>
    <row r="181" spans="1:1" x14ac:dyDescent="0.2">
      <c r="A181">
        <v>179</v>
      </c>
    </row>
    <row r="182" spans="1:1" x14ac:dyDescent="0.2">
      <c r="A182">
        <v>180</v>
      </c>
    </row>
    <row r="183" spans="1:1" x14ac:dyDescent="0.2">
      <c r="A183">
        <v>181</v>
      </c>
    </row>
    <row r="184" spans="1:1" x14ac:dyDescent="0.2">
      <c r="A184">
        <v>182</v>
      </c>
    </row>
    <row r="185" spans="1:1" x14ac:dyDescent="0.2">
      <c r="A185">
        <v>183</v>
      </c>
    </row>
    <row r="186" spans="1:1" x14ac:dyDescent="0.2">
      <c r="A186">
        <v>184</v>
      </c>
    </row>
    <row r="187" spans="1:1" x14ac:dyDescent="0.2">
      <c r="A187">
        <v>185</v>
      </c>
    </row>
    <row r="188" spans="1:1" x14ac:dyDescent="0.2">
      <c r="A188">
        <v>186</v>
      </c>
    </row>
    <row r="189" spans="1:1" x14ac:dyDescent="0.2">
      <c r="A189">
        <v>187</v>
      </c>
    </row>
    <row r="190" spans="1:1" x14ac:dyDescent="0.2">
      <c r="A190">
        <v>188</v>
      </c>
    </row>
    <row r="191" spans="1:1" x14ac:dyDescent="0.2">
      <c r="A191">
        <v>189</v>
      </c>
    </row>
    <row r="192" spans="1:1" x14ac:dyDescent="0.2">
      <c r="A192">
        <v>190</v>
      </c>
    </row>
    <row r="193" spans="1:1" x14ac:dyDescent="0.2">
      <c r="A193">
        <v>191</v>
      </c>
    </row>
    <row r="194" spans="1:1" x14ac:dyDescent="0.2">
      <c r="A194">
        <v>192</v>
      </c>
    </row>
    <row r="195" spans="1:1" x14ac:dyDescent="0.2">
      <c r="A195">
        <v>193</v>
      </c>
    </row>
    <row r="196" spans="1:1" x14ac:dyDescent="0.2">
      <c r="A196">
        <v>194</v>
      </c>
    </row>
    <row r="197" spans="1:1" x14ac:dyDescent="0.2">
      <c r="A197">
        <v>195</v>
      </c>
    </row>
    <row r="198" spans="1:1" x14ac:dyDescent="0.2">
      <c r="A198">
        <v>196</v>
      </c>
    </row>
    <row r="199" spans="1:1" x14ac:dyDescent="0.2">
      <c r="A199">
        <v>197</v>
      </c>
    </row>
    <row r="200" spans="1:1" x14ac:dyDescent="0.2">
      <c r="A200">
        <v>198</v>
      </c>
    </row>
    <row r="201" spans="1:1" x14ac:dyDescent="0.2">
      <c r="A201">
        <v>199</v>
      </c>
    </row>
    <row r="202" spans="1:1" x14ac:dyDescent="0.2">
      <c r="A202">
        <v>200</v>
      </c>
    </row>
    <row r="203" spans="1:1" x14ac:dyDescent="0.2">
      <c r="A203">
        <v>201</v>
      </c>
    </row>
    <row r="204" spans="1:1" x14ac:dyDescent="0.2">
      <c r="A204">
        <v>202</v>
      </c>
    </row>
    <row r="205" spans="1:1" x14ac:dyDescent="0.2">
      <c r="A205">
        <v>203</v>
      </c>
    </row>
    <row r="206" spans="1:1" x14ac:dyDescent="0.2">
      <c r="A206">
        <v>204</v>
      </c>
    </row>
    <row r="207" spans="1:1" x14ac:dyDescent="0.2">
      <c r="A207">
        <v>205</v>
      </c>
    </row>
    <row r="208" spans="1:1" x14ac:dyDescent="0.2">
      <c r="A208">
        <v>206</v>
      </c>
    </row>
    <row r="209" spans="1:1" x14ac:dyDescent="0.2">
      <c r="A209">
        <v>207</v>
      </c>
    </row>
    <row r="210" spans="1:1" x14ac:dyDescent="0.2">
      <c r="A210">
        <v>208</v>
      </c>
    </row>
    <row r="211" spans="1:1" x14ac:dyDescent="0.2">
      <c r="A211">
        <v>209</v>
      </c>
    </row>
    <row r="212" spans="1:1" x14ac:dyDescent="0.2">
      <c r="A212">
        <v>210</v>
      </c>
    </row>
    <row r="213" spans="1:1" x14ac:dyDescent="0.2">
      <c r="A213">
        <v>211</v>
      </c>
    </row>
    <row r="214" spans="1:1" x14ac:dyDescent="0.2">
      <c r="A214">
        <v>212</v>
      </c>
    </row>
    <row r="215" spans="1:1" x14ac:dyDescent="0.2">
      <c r="A215">
        <v>213</v>
      </c>
    </row>
    <row r="216" spans="1:1" x14ac:dyDescent="0.2">
      <c r="A216">
        <v>214</v>
      </c>
    </row>
    <row r="217" spans="1:1" x14ac:dyDescent="0.2">
      <c r="A217">
        <v>215</v>
      </c>
    </row>
    <row r="218" spans="1:1" x14ac:dyDescent="0.2">
      <c r="A218">
        <v>216</v>
      </c>
    </row>
    <row r="219" spans="1:1" x14ac:dyDescent="0.2">
      <c r="A219">
        <v>217</v>
      </c>
    </row>
    <row r="220" spans="1:1" x14ac:dyDescent="0.2">
      <c r="A220">
        <v>218</v>
      </c>
    </row>
    <row r="221" spans="1:1" x14ac:dyDescent="0.2">
      <c r="A221">
        <v>219</v>
      </c>
    </row>
    <row r="222" spans="1:1" x14ac:dyDescent="0.2">
      <c r="A222">
        <v>220</v>
      </c>
    </row>
    <row r="223" spans="1:1" x14ac:dyDescent="0.2">
      <c r="A223">
        <v>221</v>
      </c>
    </row>
    <row r="224" spans="1:1" x14ac:dyDescent="0.2">
      <c r="A224">
        <v>222</v>
      </c>
    </row>
    <row r="225" spans="1:1" x14ac:dyDescent="0.2">
      <c r="A225">
        <v>223</v>
      </c>
    </row>
    <row r="226" spans="1:1" x14ac:dyDescent="0.2">
      <c r="A226">
        <v>224</v>
      </c>
    </row>
    <row r="227" spans="1:1" x14ac:dyDescent="0.2">
      <c r="A227">
        <v>225</v>
      </c>
    </row>
    <row r="228" spans="1:1" x14ac:dyDescent="0.2">
      <c r="A228">
        <v>226</v>
      </c>
    </row>
    <row r="229" spans="1:1" x14ac:dyDescent="0.2">
      <c r="A229">
        <v>227</v>
      </c>
    </row>
    <row r="230" spans="1:1" x14ac:dyDescent="0.2">
      <c r="A230">
        <v>228</v>
      </c>
    </row>
    <row r="231" spans="1:1" x14ac:dyDescent="0.2">
      <c r="A231">
        <v>229</v>
      </c>
    </row>
    <row r="232" spans="1:1" x14ac:dyDescent="0.2">
      <c r="A232">
        <v>230</v>
      </c>
    </row>
    <row r="233" spans="1:1" x14ac:dyDescent="0.2">
      <c r="A233">
        <v>231</v>
      </c>
    </row>
    <row r="234" spans="1:1" x14ac:dyDescent="0.2">
      <c r="A234">
        <v>232</v>
      </c>
    </row>
    <row r="235" spans="1:1" x14ac:dyDescent="0.2">
      <c r="A235">
        <v>233</v>
      </c>
    </row>
    <row r="236" spans="1:1" x14ac:dyDescent="0.2">
      <c r="A236">
        <v>234</v>
      </c>
    </row>
    <row r="237" spans="1:1" x14ac:dyDescent="0.2">
      <c r="A237">
        <v>235</v>
      </c>
    </row>
    <row r="238" spans="1:1" x14ac:dyDescent="0.2">
      <c r="A238">
        <v>236</v>
      </c>
    </row>
    <row r="239" spans="1:1" x14ac:dyDescent="0.2">
      <c r="A239">
        <v>237</v>
      </c>
    </row>
    <row r="240" spans="1:1" x14ac:dyDescent="0.2">
      <c r="A240">
        <v>238</v>
      </c>
    </row>
    <row r="241" spans="1:1" x14ac:dyDescent="0.2">
      <c r="A241">
        <v>239</v>
      </c>
    </row>
    <row r="242" spans="1:1" x14ac:dyDescent="0.2">
      <c r="A242">
        <v>240</v>
      </c>
    </row>
    <row r="243" spans="1:1" x14ac:dyDescent="0.2">
      <c r="A243">
        <v>241</v>
      </c>
    </row>
    <row r="244" spans="1:1" x14ac:dyDescent="0.2">
      <c r="A244">
        <v>242</v>
      </c>
    </row>
    <row r="245" spans="1:1" x14ac:dyDescent="0.2">
      <c r="A245">
        <v>243</v>
      </c>
    </row>
    <row r="246" spans="1:1" x14ac:dyDescent="0.2">
      <c r="A246">
        <v>244</v>
      </c>
    </row>
    <row r="247" spans="1:1" x14ac:dyDescent="0.2">
      <c r="A247">
        <v>245</v>
      </c>
    </row>
    <row r="248" spans="1:1" x14ac:dyDescent="0.2">
      <c r="A248">
        <v>246</v>
      </c>
    </row>
    <row r="249" spans="1:1" x14ac:dyDescent="0.2">
      <c r="A249">
        <v>247</v>
      </c>
    </row>
    <row r="250" spans="1:1" x14ac:dyDescent="0.2">
      <c r="A250">
        <v>248</v>
      </c>
    </row>
    <row r="251" spans="1:1" x14ac:dyDescent="0.2">
      <c r="A251">
        <v>249</v>
      </c>
    </row>
    <row r="252" spans="1:1" x14ac:dyDescent="0.2">
      <c r="A252">
        <v>250</v>
      </c>
    </row>
    <row r="253" spans="1:1" x14ac:dyDescent="0.2">
      <c r="A253">
        <v>251</v>
      </c>
    </row>
    <row r="254" spans="1:1" x14ac:dyDescent="0.2">
      <c r="A254">
        <v>252</v>
      </c>
    </row>
    <row r="255" spans="1:1" x14ac:dyDescent="0.2">
      <c r="A255">
        <v>253</v>
      </c>
    </row>
    <row r="256" spans="1:1" x14ac:dyDescent="0.2">
      <c r="A256">
        <v>254</v>
      </c>
    </row>
    <row r="257" spans="1:1" x14ac:dyDescent="0.2">
      <c r="A257">
        <v>255</v>
      </c>
    </row>
    <row r="258" spans="1:1" x14ac:dyDescent="0.2">
      <c r="A258">
        <v>256</v>
      </c>
    </row>
    <row r="259" spans="1:1" x14ac:dyDescent="0.2">
      <c r="A259">
        <v>257</v>
      </c>
    </row>
    <row r="260" spans="1:1" x14ac:dyDescent="0.2">
      <c r="A260">
        <v>258</v>
      </c>
    </row>
    <row r="261" spans="1:1" x14ac:dyDescent="0.2">
      <c r="A261">
        <v>259</v>
      </c>
    </row>
    <row r="262" spans="1:1" x14ac:dyDescent="0.2">
      <c r="A262">
        <v>260</v>
      </c>
    </row>
    <row r="263" spans="1:1" x14ac:dyDescent="0.2">
      <c r="A263">
        <v>261</v>
      </c>
    </row>
    <row r="264" spans="1:1" x14ac:dyDescent="0.2">
      <c r="A264">
        <v>262</v>
      </c>
    </row>
    <row r="265" spans="1:1" x14ac:dyDescent="0.2">
      <c r="A265">
        <v>263</v>
      </c>
    </row>
    <row r="266" spans="1:1" x14ac:dyDescent="0.2">
      <c r="A266">
        <v>264</v>
      </c>
    </row>
    <row r="267" spans="1:1" x14ac:dyDescent="0.2">
      <c r="A267">
        <v>265</v>
      </c>
    </row>
    <row r="268" spans="1:1" x14ac:dyDescent="0.2">
      <c r="A268">
        <v>266</v>
      </c>
    </row>
    <row r="269" spans="1:1" x14ac:dyDescent="0.2">
      <c r="A269">
        <v>267</v>
      </c>
    </row>
    <row r="270" spans="1:1" x14ac:dyDescent="0.2">
      <c r="A270">
        <v>268</v>
      </c>
    </row>
    <row r="271" spans="1:1" x14ac:dyDescent="0.2">
      <c r="A271">
        <v>269</v>
      </c>
    </row>
    <row r="272" spans="1:1" x14ac:dyDescent="0.2">
      <c r="A272">
        <v>270</v>
      </c>
    </row>
    <row r="273" spans="1:1" x14ac:dyDescent="0.2">
      <c r="A273">
        <v>271</v>
      </c>
    </row>
    <row r="274" spans="1:1" x14ac:dyDescent="0.2">
      <c r="A274">
        <v>272</v>
      </c>
    </row>
    <row r="275" spans="1:1" x14ac:dyDescent="0.2">
      <c r="A275">
        <v>273</v>
      </c>
    </row>
    <row r="276" spans="1:1" x14ac:dyDescent="0.2">
      <c r="A276">
        <v>274</v>
      </c>
    </row>
    <row r="277" spans="1:1" x14ac:dyDescent="0.2">
      <c r="A277">
        <v>275</v>
      </c>
    </row>
    <row r="278" spans="1:1" x14ac:dyDescent="0.2">
      <c r="A278">
        <v>276</v>
      </c>
    </row>
    <row r="279" spans="1:1" x14ac:dyDescent="0.2">
      <c r="A279">
        <v>277</v>
      </c>
    </row>
    <row r="280" spans="1:1" x14ac:dyDescent="0.2">
      <c r="A280">
        <v>278</v>
      </c>
    </row>
    <row r="281" spans="1:1" x14ac:dyDescent="0.2">
      <c r="A281">
        <v>279</v>
      </c>
    </row>
    <row r="282" spans="1:1" x14ac:dyDescent="0.2">
      <c r="A282">
        <v>280</v>
      </c>
    </row>
    <row r="283" spans="1:1" x14ac:dyDescent="0.2">
      <c r="A283">
        <v>281</v>
      </c>
    </row>
    <row r="284" spans="1:1" x14ac:dyDescent="0.2">
      <c r="A284">
        <v>282</v>
      </c>
    </row>
    <row r="285" spans="1:1" x14ac:dyDescent="0.2">
      <c r="A285">
        <v>283</v>
      </c>
    </row>
    <row r="286" spans="1:1" x14ac:dyDescent="0.2">
      <c r="A286">
        <v>284</v>
      </c>
    </row>
    <row r="287" spans="1:1" x14ac:dyDescent="0.2">
      <c r="A287">
        <v>285</v>
      </c>
    </row>
    <row r="288" spans="1:1" x14ac:dyDescent="0.2">
      <c r="A288">
        <v>286</v>
      </c>
    </row>
    <row r="289" spans="1:1" x14ac:dyDescent="0.2">
      <c r="A289">
        <v>287</v>
      </c>
    </row>
    <row r="290" spans="1:1" x14ac:dyDescent="0.2">
      <c r="A290">
        <v>288</v>
      </c>
    </row>
    <row r="291" spans="1:1" x14ac:dyDescent="0.2">
      <c r="A291">
        <v>289</v>
      </c>
    </row>
    <row r="292" spans="1:1" x14ac:dyDescent="0.2">
      <c r="A292">
        <v>290</v>
      </c>
    </row>
    <row r="293" spans="1:1" x14ac:dyDescent="0.2">
      <c r="A293">
        <v>291</v>
      </c>
    </row>
    <row r="294" spans="1:1" x14ac:dyDescent="0.2">
      <c r="A294">
        <v>292</v>
      </c>
    </row>
    <row r="295" spans="1:1" x14ac:dyDescent="0.2">
      <c r="A295">
        <v>293</v>
      </c>
    </row>
    <row r="296" spans="1:1" x14ac:dyDescent="0.2">
      <c r="A296">
        <v>294</v>
      </c>
    </row>
    <row r="297" spans="1:1" x14ac:dyDescent="0.2">
      <c r="A297">
        <v>295</v>
      </c>
    </row>
    <row r="298" spans="1:1" x14ac:dyDescent="0.2">
      <c r="A298">
        <v>296</v>
      </c>
    </row>
    <row r="299" spans="1:1" x14ac:dyDescent="0.2">
      <c r="A299">
        <v>297</v>
      </c>
    </row>
    <row r="300" spans="1:1" x14ac:dyDescent="0.2">
      <c r="A300">
        <v>298</v>
      </c>
    </row>
    <row r="301" spans="1:1" x14ac:dyDescent="0.2">
      <c r="A301">
        <v>299</v>
      </c>
    </row>
    <row r="302" spans="1:1" x14ac:dyDescent="0.2">
      <c r="A302">
        <v>300</v>
      </c>
    </row>
    <row r="303" spans="1:1" x14ac:dyDescent="0.2">
      <c r="A303">
        <v>301</v>
      </c>
    </row>
    <row r="304" spans="1:1" x14ac:dyDescent="0.2">
      <c r="A304">
        <v>302</v>
      </c>
    </row>
    <row r="305" spans="1:1" x14ac:dyDescent="0.2">
      <c r="A305">
        <v>303</v>
      </c>
    </row>
    <row r="306" spans="1:1" x14ac:dyDescent="0.2">
      <c r="A306">
        <v>304</v>
      </c>
    </row>
    <row r="307" spans="1:1" x14ac:dyDescent="0.2">
      <c r="A307">
        <v>305</v>
      </c>
    </row>
    <row r="308" spans="1:1" x14ac:dyDescent="0.2">
      <c r="A308">
        <v>306</v>
      </c>
    </row>
    <row r="309" spans="1:1" x14ac:dyDescent="0.2">
      <c r="A309">
        <v>307</v>
      </c>
    </row>
    <row r="310" spans="1:1" x14ac:dyDescent="0.2">
      <c r="A310">
        <v>308</v>
      </c>
    </row>
    <row r="311" spans="1:1" x14ac:dyDescent="0.2">
      <c r="A311">
        <v>309</v>
      </c>
    </row>
    <row r="312" spans="1:1" x14ac:dyDescent="0.2">
      <c r="A312">
        <v>310</v>
      </c>
    </row>
    <row r="313" spans="1:1" x14ac:dyDescent="0.2">
      <c r="A313">
        <v>311</v>
      </c>
    </row>
    <row r="314" spans="1:1" x14ac:dyDescent="0.2">
      <c r="A314">
        <v>312</v>
      </c>
    </row>
    <row r="315" spans="1:1" x14ac:dyDescent="0.2">
      <c r="A315">
        <v>313</v>
      </c>
    </row>
    <row r="316" spans="1:1" x14ac:dyDescent="0.2">
      <c r="A316">
        <v>314</v>
      </c>
    </row>
    <row r="317" spans="1:1" x14ac:dyDescent="0.2">
      <c r="A317">
        <v>315</v>
      </c>
    </row>
    <row r="318" spans="1:1" x14ac:dyDescent="0.2">
      <c r="A318">
        <v>316</v>
      </c>
    </row>
    <row r="319" spans="1:1" x14ac:dyDescent="0.2">
      <c r="A319">
        <v>317</v>
      </c>
    </row>
    <row r="320" spans="1:1" x14ac:dyDescent="0.2">
      <c r="A320">
        <v>318</v>
      </c>
    </row>
    <row r="321" spans="1:1" x14ac:dyDescent="0.2">
      <c r="A321">
        <v>319</v>
      </c>
    </row>
    <row r="322" spans="1:1" x14ac:dyDescent="0.2">
      <c r="A322">
        <v>320</v>
      </c>
    </row>
    <row r="323" spans="1:1" x14ac:dyDescent="0.2">
      <c r="A323">
        <v>321</v>
      </c>
    </row>
    <row r="324" spans="1:1" x14ac:dyDescent="0.2">
      <c r="A324">
        <v>322</v>
      </c>
    </row>
    <row r="325" spans="1:1" x14ac:dyDescent="0.2">
      <c r="A325">
        <v>323</v>
      </c>
    </row>
    <row r="326" spans="1:1" x14ac:dyDescent="0.2">
      <c r="A326">
        <v>324</v>
      </c>
    </row>
    <row r="327" spans="1:1" x14ac:dyDescent="0.2">
      <c r="A327">
        <v>325</v>
      </c>
    </row>
    <row r="328" spans="1:1" x14ac:dyDescent="0.2">
      <c r="A328">
        <v>326</v>
      </c>
    </row>
    <row r="329" spans="1:1" x14ac:dyDescent="0.2">
      <c r="A329">
        <v>327</v>
      </c>
    </row>
    <row r="330" spans="1:1" x14ac:dyDescent="0.2">
      <c r="A330">
        <v>328</v>
      </c>
    </row>
    <row r="331" spans="1:1" x14ac:dyDescent="0.2">
      <c r="A331">
        <v>329</v>
      </c>
    </row>
    <row r="332" spans="1:1" x14ac:dyDescent="0.2">
      <c r="A332">
        <v>330</v>
      </c>
    </row>
    <row r="333" spans="1:1" x14ac:dyDescent="0.2">
      <c r="A333">
        <v>331</v>
      </c>
    </row>
    <row r="334" spans="1:1" x14ac:dyDescent="0.2">
      <c r="A334">
        <v>332</v>
      </c>
    </row>
    <row r="335" spans="1:1" x14ac:dyDescent="0.2">
      <c r="A335">
        <v>333</v>
      </c>
    </row>
    <row r="336" spans="1:1" x14ac:dyDescent="0.2">
      <c r="A336">
        <v>334</v>
      </c>
    </row>
    <row r="337" spans="1:1" x14ac:dyDescent="0.2">
      <c r="A337">
        <v>335</v>
      </c>
    </row>
    <row r="338" spans="1:1" x14ac:dyDescent="0.2">
      <c r="A338">
        <v>336</v>
      </c>
    </row>
    <row r="339" spans="1:1" x14ac:dyDescent="0.2">
      <c r="A339">
        <v>337</v>
      </c>
    </row>
    <row r="340" spans="1:1" x14ac:dyDescent="0.2">
      <c r="A340">
        <v>338</v>
      </c>
    </row>
    <row r="341" spans="1:1" x14ac:dyDescent="0.2">
      <c r="A341">
        <v>339</v>
      </c>
    </row>
    <row r="342" spans="1:1" x14ac:dyDescent="0.2">
      <c r="A342">
        <v>340</v>
      </c>
    </row>
    <row r="343" spans="1:1" x14ac:dyDescent="0.2">
      <c r="A343">
        <v>341</v>
      </c>
    </row>
    <row r="344" spans="1:1" x14ac:dyDescent="0.2">
      <c r="A344">
        <v>342</v>
      </c>
    </row>
    <row r="345" spans="1:1" x14ac:dyDescent="0.2">
      <c r="A345">
        <v>343</v>
      </c>
    </row>
    <row r="346" spans="1:1" x14ac:dyDescent="0.2">
      <c r="A346">
        <v>344</v>
      </c>
    </row>
    <row r="347" spans="1:1" x14ac:dyDescent="0.2">
      <c r="A347">
        <v>345</v>
      </c>
    </row>
    <row r="348" spans="1:1" x14ac:dyDescent="0.2">
      <c r="A348">
        <v>346</v>
      </c>
    </row>
    <row r="349" spans="1:1" x14ac:dyDescent="0.2">
      <c r="A349">
        <v>347</v>
      </c>
    </row>
    <row r="350" spans="1:1" x14ac:dyDescent="0.2">
      <c r="A350">
        <v>348</v>
      </c>
    </row>
    <row r="351" spans="1:1" x14ac:dyDescent="0.2">
      <c r="A351">
        <v>349</v>
      </c>
    </row>
    <row r="352" spans="1:1" x14ac:dyDescent="0.2">
      <c r="A352">
        <v>350</v>
      </c>
    </row>
    <row r="353" spans="1:1" x14ac:dyDescent="0.2">
      <c r="A353">
        <v>351</v>
      </c>
    </row>
    <row r="354" spans="1:1" x14ac:dyDescent="0.2">
      <c r="A354">
        <v>352</v>
      </c>
    </row>
    <row r="355" spans="1:1" x14ac:dyDescent="0.2">
      <c r="A355">
        <v>353</v>
      </c>
    </row>
    <row r="356" spans="1:1" x14ac:dyDescent="0.2">
      <c r="A356">
        <v>354</v>
      </c>
    </row>
    <row r="357" spans="1:1" x14ac:dyDescent="0.2">
      <c r="A357">
        <v>355</v>
      </c>
    </row>
    <row r="358" spans="1:1" x14ac:dyDescent="0.2">
      <c r="A358">
        <v>356</v>
      </c>
    </row>
    <row r="359" spans="1:1" x14ac:dyDescent="0.2">
      <c r="A359">
        <v>357</v>
      </c>
    </row>
    <row r="360" spans="1:1" x14ac:dyDescent="0.2">
      <c r="A360">
        <v>358</v>
      </c>
    </row>
    <row r="361" spans="1:1" x14ac:dyDescent="0.2">
      <c r="A361">
        <v>359</v>
      </c>
    </row>
    <row r="362" spans="1:1" x14ac:dyDescent="0.2">
      <c r="A362">
        <v>360</v>
      </c>
    </row>
    <row r="363" spans="1:1" x14ac:dyDescent="0.2">
      <c r="A363">
        <v>361</v>
      </c>
    </row>
    <row r="364" spans="1:1" x14ac:dyDescent="0.2">
      <c r="A364">
        <v>362</v>
      </c>
    </row>
    <row r="365" spans="1:1" x14ac:dyDescent="0.2">
      <c r="A365">
        <v>363</v>
      </c>
    </row>
    <row r="366" spans="1:1" x14ac:dyDescent="0.2">
      <c r="A366">
        <v>364</v>
      </c>
    </row>
    <row r="367" spans="1:1" x14ac:dyDescent="0.2">
      <c r="A367">
        <v>365</v>
      </c>
    </row>
    <row r="368" spans="1:1" x14ac:dyDescent="0.2">
      <c r="A368">
        <v>366</v>
      </c>
    </row>
    <row r="369" spans="1:1" x14ac:dyDescent="0.2">
      <c r="A369">
        <v>367</v>
      </c>
    </row>
    <row r="370" spans="1:1" x14ac:dyDescent="0.2">
      <c r="A370">
        <v>368</v>
      </c>
    </row>
    <row r="371" spans="1:1" x14ac:dyDescent="0.2">
      <c r="A371">
        <v>369</v>
      </c>
    </row>
    <row r="372" spans="1:1" x14ac:dyDescent="0.2">
      <c r="A372">
        <v>370</v>
      </c>
    </row>
    <row r="373" spans="1:1" x14ac:dyDescent="0.2">
      <c r="A373">
        <v>371</v>
      </c>
    </row>
    <row r="374" spans="1:1" x14ac:dyDescent="0.2">
      <c r="A374">
        <v>372</v>
      </c>
    </row>
    <row r="375" spans="1:1" x14ac:dyDescent="0.2">
      <c r="A375">
        <v>373</v>
      </c>
    </row>
    <row r="376" spans="1:1" x14ac:dyDescent="0.2">
      <c r="A376">
        <v>374</v>
      </c>
    </row>
    <row r="377" spans="1:1" x14ac:dyDescent="0.2">
      <c r="A377">
        <v>375</v>
      </c>
    </row>
    <row r="378" spans="1:1" x14ac:dyDescent="0.2">
      <c r="A378">
        <v>376</v>
      </c>
    </row>
    <row r="379" spans="1:1" x14ac:dyDescent="0.2">
      <c r="A379">
        <v>377</v>
      </c>
    </row>
    <row r="380" spans="1:1" x14ac:dyDescent="0.2">
      <c r="A380">
        <v>378</v>
      </c>
    </row>
    <row r="381" spans="1:1" x14ac:dyDescent="0.2">
      <c r="A381">
        <v>379</v>
      </c>
    </row>
    <row r="382" spans="1:1" x14ac:dyDescent="0.2">
      <c r="A382">
        <v>380</v>
      </c>
    </row>
    <row r="383" spans="1:1" x14ac:dyDescent="0.2">
      <c r="A383">
        <v>381</v>
      </c>
    </row>
    <row r="384" spans="1:1" x14ac:dyDescent="0.2">
      <c r="A384">
        <v>382</v>
      </c>
    </row>
    <row r="385" spans="1:1" x14ac:dyDescent="0.2">
      <c r="A385">
        <v>383</v>
      </c>
    </row>
    <row r="386" spans="1:1" x14ac:dyDescent="0.2">
      <c r="A386">
        <v>384</v>
      </c>
    </row>
    <row r="387" spans="1:1" x14ac:dyDescent="0.2">
      <c r="A387">
        <v>385</v>
      </c>
    </row>
    <row r="388" spans="1:1" x14ac:dyDescent="0.2">
      <c r="A388">
        <v>386</v>
      </c>
    </row>
    <row r="389" spans="1:1" x14ac:dyDescent="0.2">
      <c r="A389">
        <v>387</v>
      </c>
    </row>
    <row r="390" spans="1:1" x14ac:dyDescent="0.2">
      <c r="A390">
        <v>388</v>
      </c>
    </row>
    <row r="391" spans="1:1" x14ac:dyDescent="0.2">
      <c r="A391">
        <v>389</v>
      </c>
    </row>
    <row r="392" spans="1:1" x14ac:dyDescent="0.2">
      <c r="A392">
        <v>390</v>
      </c>
    </row>
    <row r="393" spans="1:1" x14ac:dyDescent="0.2">
      <c r="A393">
        <v>391</v>
      </c>
    </row>
    <row r="394" spans="1:1" x14ac:dyDescent="0.2">
      <c r="A394">
        <v>392</v>
      </c>
    </row>
    <row r="395" spans="1:1" x14ac:dyDescent="0.2">
      <c r="A395">
        <v>393</v>
      </c>
    </row>
    <row r="396" spans="1:1" x14ac:dyDescent="0.2">
      <c r="A396">
        <v>394</v>
      </c>
    </row>
    <row r="397" spans="1:1" x14ac:dyDescent="0.2">
      <c r="A397">
        <v>395</v>
      </c>
    </row>
    <row r="398" spans="1:1" x14ac:dyDescent="0.2">
      <c r="A398">
        <v>396</v>
      </c>
    </row>
    <row r="399" spans="1:1" x14ac:dyDescent="0.2">
      <c r="A399">
        <v>397</v>
      </c>
    </row>
    <row r="400" spans="1:1" x14ac:dyDescent="0.2">
      <c r="A400">
        <v>398</v>
      </c>
    </row>
    <row r="401" spans="1:1" x14ac:dyDescent="0.2">
      <c r="A401">
        <v>399</v>
      </c>
    </row>
    <row r="402" spans="1:1" x14ac:dyDescent="0.2">
      <c r="A402">
        <v>400</v>
      </c>
    </row>
    <row r="403" spans="1:1" x14ac:dyDescent="0.2">
      <c r="A403">
        <v>401</v>
      </c>
    </row>
    <row r="404" spans="1:1" x14ac:dyDescent="0.2">
      <c r="A404">
        <v>402</v>
      </c>
    </row>
    <row r="405" spans="1:1" x14ac:dyDescent="0.2">
      <c r="A405">
        <v>403</v>
      </c>
    </row>
    <row r="406" spans="1:1" x14ac:dyDescent="0.2">
      <c r="A406">
        <v>404</v>
      </c>
    </row>
    <row r="407" spans="1:1" x14ac:dyDescent="0.2">
      <c r="A407">
        <v>405</v>
      </c>
    </row>
    <row r="408" spans="1:1" x14ac:dyDescent="0.2">
      <c r="A408">
        <v>406</v>
      </c>
    </row>
    <row r="409" spans="1:1" x14ac:dyDescent="0.2">
      <c r="A409">
        <v>407</v>
      </c>
    </row>
    <row r="410" spans="1:1" x14ac:dyDescent="0.2">
      <c r="A410">
        <v>408</v>
      </c>
    </row>
    <row r="411" spans="1:1" x14ac:dyDescent="0.2">
      <c r="A411">
        <v>409</v>
      </c>
    </row>
    <row r="412" spans="1:1" x14ac:dyDescent="0.2">
      <c r="A412">
        <v>410</v>
      </c>
    </row>
    <row r="413" spans="1:1" x14ac:dyDescent="0.2">
      <c r="A413">
        <v>411</v>
      </c>
    </row>
    <row r="414" spans="1:1" x14ac:dyDescent="0.2">
      <c r="A414">
        <v>412</v>
      </c>
    </row>
    <row r="415" spans="1:1" x14ac:dyDescent="0.2">
      <c r="A415">
        <v>413</v>
      </c>
    </row>
    <row r="416" spans="1:1" x14ac:dyDescent="0.2">
      <c r="A416">
        <v>414</v>
      </c>
    </row>
    <row r="417" spans="1:1" x14ac:dyDescent="0.2">
      <c r="A417">
        <v>415</v>
      </c>
    </row>
    <row r="418" spans="1:1" x14ac:dyDescent="0.2">
      <c r="A418">
        <v>416</v>
      </c>
    </row>
    <row r="419" spans="1:1" x14ac:dyDescent="0.2">
      <c r="A419">
        <v>417</v>
      </c>
    </row>
    <row r="420" spans="1:1" x14ac:dyDescent="0.2">
      <c r="A420">
        <v>418</v>
      </c>
    </row>
    <row r="421" spans="1:1" x14ac:dyDescent="0.2">
      <c r="A421">
        <v>419</v>
      </c>
    </row>
    <row r="422" spans="1:1" x14ac:dyDescent="0.2">
      <c r="A422">
        <v>420</v>
      </c>
    </row>
    <row r="423" spans="1:1" x14ac:dyDescent="0.2">
      <c r="A423">
        <v>421</v>
      </c>
    </row>
    <row r="424" spans="1:1" x14ac:dyDescent="0.2">
      <c r="A424">
        <v>422</v>
      </c>
    </row>
    <row r="425" spans="1:1" x14ac:dyDescent="0.2">
      <c r="A425">
        <v>423</v>
      </c>
    </row>
    <row r="426" spans="1:1" x14ac:dyDescent="0.2">
      <c r="A426">
        <v>424</v>
      </c>
    </row>
    <row r="427" spans="1:1" x14ac:dyDescent="0.2">
      <c r="A427">
        <v>425</v>
      </c>
    </row>
    <row r="428" spans="1:1" x14ac:dyDescent="0.2">
      <c r="A428">
        <v>426</v>
      </c>
    </row>
    <row r="429" spans="1:1" x14ac:dyDescent="0.2">
      <c r="A429">
        <v>427</v>
      </c>
    </row>
    <row r="430" spans="1:1" x14ac:dyDescent="0.2">
      <c r="A430">
        <v>428</v>
      </c>
    </row>
    <row r="431" spans="1:1" x14ac:dyDescent="0.2">
      <c r="A431">
        <v>429</v>
      </c>
    </row>
    <row r="432" spans="1:1" x14ac:dyDescent="0.2">
      <c r="A432">
        <v>430</v>
      </c>
    </row>
    <row r="433" spans="1:1" x14ac:dyDescent="0.2">
      <c r="A433">
        <v>431</v>
      </c>
    </row>
    <row r="434" spans="1:1" x14ac:dyDescent="0.2">
      <c r="A434">
        <v>432</v>
      </c>
    </row>
    <row r="435" spans="1:1" x14ac:dyDescent="0.2">
      <c r="A435">
        <v>433</v>
      </c>
    </row>
    <row r="436" spans="1:1" x14ac:dyDescent="0.2">
      <c r="A436">
        <v>434</v>
      </c>
    </row>
    <row r="437" spans="1:1" x14ac:dyDescent="0.2">
      <c r="A437">
        <v>435</v>
      </c>
    </row>
    <row r="438" spans="1:1" x14ac:dyDescent="0.2">
      <c r="A438">
        <v>436</v>
      </c>
    </row>
    <row r="439" spans="1:1" x14ac:dyDescent="0.2">
      <c r="A439">
        <v>437</v>
      </c>
    </row>
    <row r="440" spans="1:1" x14ac:dyDescent="0.2">
      <c r="A440">
        <v>438</v>
      </c>
    </row>
    <row r="441" spans="1:1" x14ac:dyDescent="0.2">
      <c r="A441">
        <v>439</v>
      </c>
    </row>
    <row r="442" spans="1:1" x14ac:dyDescent="0.2">
      <c r="A442">
        <v>440</v>
      </c>
    </row>
    <row r="443" spans="1:1" x14ac:dyDescent="0.2">
      <c r="A443">
        <v>441</v>
      </c>
    </row>
    <row r="444" spans="1:1" x14ac:dyDescent="0.2">
      <c r="A444">
        <v>442</v>
      </c>
    </row>
    <row r="445" spans="1:1" x14ac:dyDescent="0.2">
      <c r="A445">
        <v>443</v>
      </c>
    </row>
    <row r="446" spans="1:1" x14ac:dyDescent="0.2">
      <c r="A446">
        <v>444</v>
      </c>
    </row>
    <row r="447" spans="1:1" x14ac:dyDescent="0.2">
      <c r="A447">
        <v>445</v>
      </c>
    </row>
    <row r="448" spans="1:1" x14ac:dyDescent="0.2">
      <c r="A448">
        <v>446</v>
      </c>
    </row>
    <row r="449" spans="1:1" x14ac:dyDescent="0.2">
      <c r="A449">
        <v>447</v>
      </c>
    </row>
    <row r="450" spans="1:1" x14ac:dyDescent="0.2">
      <c r="A450">
        <v>448</v>
      </c>
    </row>
    <row r="451" spans="1:1" x14ac:dyDescent="0.2">
      <c r="A451">
        <v>449</v>
      </c>
    </row>
    <row r="452" spans="1:1" x14ac:dyDescent="0.2">
      <c r="A452">
        <v>450</v>
      </c>
    </row>
    <row r="453" spans="1:1" x14ac:dyDescent="0.2">
      <c r="A453">
        <v>451</v>
      </c>
    </row>
    <row r="454" spans="1:1" x14ac:dyDescent="0.2">
      <c r="A454">
        <v>452</v>
      </c>
    </row>
    <row r="455" spans="1:1" x14ac:dyDescent="0.2">
      <c r="A455">
        <v>453</v>
      </c>
    </row>
    <row r="456" spans="1:1" x14ac:dyDescent="0.2">
      <c r="A456">
        <v>454</v>
      </c>
    </row>
    <row r="457" spans="1:1" x14ac:dyDescent="0.2">
      <c r="A457">
        <v>455</v>
      </c>
    </row>
    <row r="458" spans="1:1" x14ac:dyDescent="0.2">
      <c r="A458">
        <v>456</v>
      </c>
    </row>
    <row r="459" spans="1:1" x14ac:dyDescent="0.2">
      <c r="A459">
        <v>457</v>
      </c>
    </row>
    <row r="460" spans="1:1" x14ac:dyDescent="0.2">
      <c r="A460">
        <v>458</v>
      </c>
    </row>
    <row r="461" spans="1:1" x14ac:dyDescent="0.2">
      <c r="A461">
        <v>459</v>
      </c>
    </row>
    <row r="462" spans="1:1" x14ac:dyDescent="0.2">
      <c r="A462">
        <v>460</v>
      </c>
    </row>
    <row r="463" spans="1:1" x14ac:dyDescent="0.2">
      <c r="A463">
        <v>461</v>
      </c>
    </row>
    <row r="464" spans="1:1" x14ac:dyDescent="0.2">
      <c r="A464">
        <v>462</v>
      </c>
    </row>
    <row r="465" spans="1:1" x14ac:dyDescent="0.2">
      <c r="A465">
        <v>463</v>
      </c>
    </row>
    <row r="466" spans="1:1" x14ac:dyDescent="0.2">
      <c r="A466">
        <v>464</v>
      </c>
    </row>
    <row r="467" spans="1:1" x14ac:dyDescent="0.2">
      <c r="A467">
        <v>465</v>
      </c>
    </row>
    <row r="468" spans="1:1" x14ac:dyDescent="0.2">
      <c r="A468">
        <v>466</v>
      </c>
    </row>
    <row r="469" spans="1:1" x14ac:dyDescent="0.2">
      <c r="A469">
        <v>467</v>
      </c>
    </row>
    <row r="470" spans="1:1" x14ac:dyDescent="0.2">
      <c r="A470">
        <v>468</v>
      </c>
    </row>
    <row r="471" spans="1:1" x14ac:dyDescent="0.2">
      <c r="A471">
        <v>469</v>
      </c>
    </row>
    <row r="472" spans="1:1" x14ac:dyDescent="0.2">
      <c r="A472">
        <v>470</v>
      </c>
    </row>
    <row r="473" spans="1:1" x14ac:dyDescent="0.2">
      <c r="A473">
        <v>471</v>
      </c>
    </row>
    <row r="474" spans="1:1" x14ac:dyDescent="0.2">
      <c r="A474">
        <v>472</v>
      </c>
    </row>
    <row r="475" spans="1:1" x14ac:dyDescent="0.2">
      <c r="A475">
        <v>473</v>
      </c>
    </row>
    <row r="476" spans="1:1" x14ac:dyDescent="0.2">
      <c r="A476">
        <v>474</v>
      </c>
    </row>
    <row r="477" spans="1:1" x14ac:dyDescent="0.2">
      <c r="A477">
        <v>475</v>
      </c>
    </row>
    <row r="478" spans="1:1" x14ac:dyDescent="0.2">
      <c r="A478">
        <v>476</v>
      </c>
    </row>
    <row r="479" spans="1:1" x14ac:dyDescent="0.2">
      <c r="A479">
        <v>477</v>
      </c>
    </row>
    <row r="480" spans="1:1" x14ac:dyDescent="0.2">
      <c r="A480">
        <v>478</v>
      </c>
    </row>
    <row r="481" spans="1:1" x14ac:dyDescent="0.2">
      <c r="A481">
        <v>479</v>
      </c>
    </row>
    <row r="482" spans="1:1" x14ac:dyDescent="0.2">
      <c r="A482">
        <v>480</v>
      </c>
    </row>
    <row r="483" spans="1:1" x14ac:dyDescent="0.2">
      <c r="A483">
        <v>481</v>
      </c>
    </row>
    <row r="484" spans="1:1" x14ac:dyDescent="0.2">
      <c r="A484">
        <v>482</v>
      </c>
    </row>
    <row r="485" spans="1:1" x14ac:dyDescent="0.2">
      <c r="A485">
        <v>483</v>
      </c>
    </row>
    <row r="486" spans="1:1" x14ac:dyDescent="0.2">
      <c r="A486">
        <v>484</v>
      </c>
    </row>
    <row r="487" spans="1:1" x14ac:dyDescent="0.2">
      <c r="A487">
        <v>485</v>
      </c>
    </row>
    <row r="488" spans="1:1" x14ac:dyDescent="0.2">
      <c r="A488">
        <v>486</v>
      </c>
    </row>
    <row r="489" spans="1:1" x14ac:dyDescent="0.2">
      <c r="A489">
        <v>487</v>
      </c>
    </row>
    <row r="490" spans="1:1" x14ac:dyDescent="0.2">
      <c r="A490">
        <v>488</v>
      </c>
    </row>
    <row r="491" spans="1:1" x14ac:dyDescent="0.2">
      <c r="A491">
        <v>489</v>
      </c>
    </row>
    <row r="492" spans="1:1" x14ac:dyDescent="0.2">
      <c r="A492">
        <v>490</v>
      </c>
    </row>
    <row r="493" spans="1:1" x14ac:dyDescent="0.2">
      <c r="A493">
        <v>491</v>
      </c>
    </row>
    <row r="494" spans="1:1" x14ac:dyDescent="0.2">
      <c r="A494">
        <v>492</v>
      </c>
    </row>
    <row r="495" spans="1:1" x14ac:dyDescent="0.2">
      <c r="A495">
        <v>493</v>
      </c>
    </row>
    <row r="496" spans="1:1" x14ac:dyDescent="0.2">
      <c r="A496">
        <v>494</v>
      </c>
    </row>
    <row r="497" spans="1:1" x14ac:dyDescent="0.2">
      <c r="A497">
        <v>495</v>
      </c>
    </row>
    <row r="498" spans="1:1" x14ac:dyDescent="0.2">
      <c r="A498">
        <v>496</v>
      </c>
    </row>
    <row r="499" spans="1:1" x14ac:dyDescent="0.2">
      <c r="A499">
        <v>497</v>
      </c>
    </row>
    <row r="500" spans="1:1" x14ac:dyDescent="0.2">
      <c r="A500">
        <v>498</v>
      </c>
    </row>
    <row r="501" spans="1:1" x14ac:dyDescent="0.2">
      <c r="A501">
        <v>499</v>
      </c>
    </row>
    <row r="502" spans="1:1" x14ac:dyDescent="0.2">
      <c r="A502">
        <v>500</v>
      </c>
    </row>
    <row r="503" spans="1:1" x14ac:dyDescent="0.2">
      <c r="A503">
        <v>501</v>
      </c>
    </row>
    <row r="504" spans="1:1" x14ac:dyDescent="0.2">
      <c r="A504">
        <v>502</v>
      </c>
    </row>
    <row r="505" spans="1:1" x14ac:dyDescent="0.2">
      <c r="A505">
        <v>503</v>
      </c>
    </row>
    <row r="506" spans="1:1" x14ac:dyDescent="0.2">
      <c r="A506">
        <v>504</v>
      </c>
    </row>
    <row r="507" spans="1:1" x14ac:dyDescent="0.2">
      <c r="A507">
        <v>505</v>
      </c>
    </row>
    <row r="508" spans="1:1" x14ac:dyDescent="0.2">
      <c r="A508">
        <v>506</v>
      </c>
    </row>
    <row r="509" spans="1:1" x14ac:dyDescent="0.2">
      <c r="A509">
        <v>507</v>
      </c>
    </row>
    <row r="510" spans="1:1" x14ac:dyDescent="0.2">
      <c r="A510">
        <v>508</v>
      </c>
    </row>
    <row r="511" spans="1:1" x14ac:dyDescent="0.2">
      <c r="A511">
        <v>509</v>
      </c>
    </row>
    <row r="512" spans="1:1" x14ac:dyDescent="0.2">
      <c r="A512">
        <v>510</v>
      </c>
    </row>
    <row r="513" spans="1:1" x14ac:dyDescent="0.2">
      <c r="A513">
        <v>511</v>
      </c>
    </row>
    <row r="514" spans="1:1" x14ac:dyDescent="0.2">
      <c r="A514">
        <v>512</v>
      </c>
    </row>
    <row r="515" spans="1:1" x14ac:dyDescent="0.2">
      <c r="A515">
        <v>513</v>
      </c>
    </row>
    <row r="516" spans="1:1" x14ac:dyDescent="0.2">
      <c r="A516">
        <v>514</v>
      </c>
    </row>
    <row r="517" spans="1:1" x14ac:dyDescent="0.2">
      <c r="A517">
        <v>515</v>
      </c>
    </row>
    <row r="518" spans="1:1" x14ac:dyDescent="0.2">
      <c r="A518">
        <v>516</v>
      </c>
    </row>
    <row r="519" spans="1:1" x14ac:dyDescent="0.2">
      <c r="A519">
        <v>517</v>
      </c>
    </row>
    <row r="520" spans="1:1" x14ac:dyDescent="0.2">
      <c r="A520">
        <v>518</v>
      </c>
    </row>
    <row r="521" spans="1:1" x14ac:dyDescent="0.2">
      <c r="A521">
        <v>519</v>
      </c>
    </row>
    <row r="522" spans="1:1" x14ac:dyDescent="0.2">
      <c r="A522">
        <v>520</v>
      </c>
    </row>
    <row r="523" spans="1:1" x14ac:dyDescent="0.2">
      <c r="A523">
        <v>521</v>
      </c>
    </row>
    <row r="524" spans="1:1" x14ac:dyDescent="0.2">
      <c r="A524">
        <v>522</v>
      </c>
    </row>
    <row r="525" spans="1:1" x14ac:dyDescent="0.2">
      <c r="A525">
        <v>523</v>
      </c>
    </row>
    <row r="526" spans="1:1" x14ac:dyDescent="0.2">
      <c r="A526">
        <v>524</v>
      </c>
    </row>
    <row r="527" spans="1:1" x14ac:dyDescent="0.2">
      <c r="A527">
        <v>525</v>
      </c>
    </row>
    <row r="528" spans="1:1" x14ac:dyDescent="0.2">
      <c r="A528">
        <v>526</v>
      </c>
    </row>
    <row r="529" spans="1:1" x14ac:dyDescent="0.2">
      <c r="A529">
        <v>527</v>
      </c>
    </row>
    <row r="530" spans="1:1" x14ac:dyDescent="0.2">
      <c r="A530">
        <v>528</v>
      </c>
    </row>
    <row r="531" spans="1:1" x14ac:dyDescent="0.2">
      <c r="A531">
        <v>529</v>
      </c>
    </row>
    <row r="532" spans="1:1" x14ac:dyDescent="0.2">
      <c r="A532">
        <v>530</v>
      </c>
    </row>
    <row r="533" spans="1:1" x14ac:dyDescent="0.2">
      <c r="A533">
        <v>531</v>
      </c>
    </row>
    <row r="534" spans="1:1" x14ac:dyDescent="0.2">
      <c r="A534">
        <v>532</v>
      </c>
    </row>
    <row r="535" spans="1:1" x14ac:dyDescent="0.2">
      <c r="A535">
        <v>533</v>
      </c>
    </row>
    <row r="536" spans="1:1" x14ac:dyDescent="0.2">
      <c r="A536">
        <v>534</v>
      </c>
    </row>
    <row r="537" spans="1:1" x14ac:dyDescent="0.2">
      <c r="A537">
        <v>535</v>
      </c>
    </row>
    <row r="538" spans="1:1" x14ac:dyDescent="0.2">
      <c r="A538">
        <v>536</v>
      </c>
    </row>
    <row r="539" spans="1:1" x14ac:dyDescent="0.2">
      <c r="A539">
        <v>537</v>
      </c>
    </row>
    <row r="540" spans="1:1" x14ac:dyDescent="0.2">
      <c r="A540">
        <v>538</v>
      </c>
    </row>
    <row r="541" spans="1:1" x14ac:dyDescent="0.2">
      <c r="A541">
        <v>539</v>
      </c>
    </row>
    <row r="542" spans="1:1" x14ac:dyDescent="0.2">
      <c r="A542">
        <v>540</v>
      </c>
    </row>
    <row r="543" spans="1:1" x14ac:dyDescent="0.2">
      <c r="A543">
        <v>541</v>
      </c>
    </row>
    <row r="544" spans="1:1" x14ac:dyDescent="0.2">
      <c r="A544">
        <v>542</v>
      </c>
    </row>
    <row r="545" spans="1:1" x14ac:dyDescent="0.2">
      <c r="A545">
        <v>543</v>
      </c>
    </row>
    <row r="546" spans="1:1" x14ac:dyDescent="0.2">
      <c r="A546">
        <v>544</v>
      </c>
    </row>
    <row r="547" spans="1:1" x14ac:dyDescent="0.2">
      <c r="A547">
        <v>545</v>
      </c>
    </row>
    <row r="548" spans="1:1" x14ac:dyDescent="0.2">
      <c r="A548">
        <v>546</v>
      </c>
    </row>
    <row r="549" spans="1:1" x14ac:dyDescent="0.2">
      <c r="A549">
        <v>547</v>
      </c>
    </row>
    <row r="550" spans="1:1" x14ac:dyDescent="0.2">
      <c r="A550">
        <v>548</v>
      </c>
    </row>
    <row r="551" spans="1:1" x14ac:dyDescent="0.2">
      <c r="A551">
        <v>549</v>
      </c>
    </row>
    <row r="552" spans="1:1" x14ac:dyDescent="0.2">
      <c r="A552">
        <v>550</v>
      </c>
    </row>
    <row r="553" spans="1:1" x14ac:dyDescent="0.2">
      <c r="A553">
        <v>551</v>
      </c>
    </row>
    <row r="554" spans="1:1" x14ac:dyDescent="0.2">
      <c r="A554">
        <v>552</v>
      </c>
    </row>
    <row r="555" spans="1:1" x14ac:dyDescent="0.2">
      <c r="A555">
        <v>553</v>
      </c>
    </row>
    <row r="556" spans="1:1" x14ac:dyDescent="0.2">
      <c r="A556">
        <v>554</v>
      </c>
    </row>
    <row r="557" spans="1:1" x14ac:dyDescent="0.2">
      <c r="A557">
        <v>555</v>
      </c>
    </row>
    <row r="558" spans="1:1" x14ac:dyDescent="0.2">
      <c r="A558">
        <v>556</v>
      </c>
    </row>
    <row r="559" spans="1:1" x14ac:dyDescent="0.2">
      <c r="A559">
        <v>557</v>
      </c>
    </row>
    <row r="560" spans="1:1" x14ac:dyDescent="0.2">
      <c r="A560">
        <v>558</v>
      </c>
    </row>
    <row r="561" spans="1:1" x14ac:dyDescent="0.2">
      <c r="A561">
        <v>559</v>
      </c>
    </row>
    <row r="562" spans="1:1" x14ac:dyDescent="0.2">
      <c r="A562">
        <v>560</v>
      </c>
    </row>
    <row r="563" spans="1:1" x14ac:dyDescent="0.2">
      <c r="A563">
        <v>561</v>
      </c>
    </row>
    <row r="564" spans="1:1" x14ac:dyDescent="0.2">
      <c r="A564">
        <v>562</v>
      </c>
    </row>
    <row r="565" spans="1:1" x14ac:dyDescent="0.2">
      <c r="A565">
        <v>563</v>
      </c>
    </row>
    <row r="566" spans="1:1" x14ac:dyDescent="0.2">
      <c r="A566">
        <v>564</v>
      </c>
    </row>
    <row r="567" spans="1:1" x14ac:dyDescent="0.2">
      <c r="A567">
        <v>565</v>
      </c>
    </row>
    <row r="568" spans="1:1" x14ac:dyDescent="0.2">
      <c r="A568">
        <v>566</v>
      </c>
    </row>
    <row r="569" spans="1:1" x14ac:dyDescent="0.2">
      <c r="A569">
        <v>567</v>
      </c>
    </row>
    <row r="570" spans="1:1" x14ac:dyDescent="0.2">
      <c r="A570">
        <v>568</v>
      </c>
    </row>
    <row r="571" spans="1:1" x14ac:dyDescent="0.2">
      <c r="A571">
        <v>569</v>
      </c>
    </row>
    <row r="572" spans="1:1" x14ac:dyDescent="0.2">
      <c r="A572">
        <v>570</v>
      </c>
    </row>
    <row r="573" spans="1:1" x14ac:dyDescent="0.2">
      <c r="A573">
        <v>571</v>
      </c>
    </row>
    <row r="574" spans="1:1" x14ac:dyDescent="0.2">
      <c r="A574">
        <v>572</v>
      </c>
    </row>
    <row r="575" spans="1:1" x14ac:dyDescent="0.2">
      <c r="A575">
        <v>573</v>
      </c>
    </row>
    <row r="576" spans="1:1" x14ac:dyDescent="0.2">
      <c r="A576">
        <v>574</v>
      </c>
    </row>
    <row r="577" spans="1:2" x14ac:dyDescent="0.2">
      <c r="A577">
        <v>575</v>
      </c>
      <c r="B577" t="e" vm="103">
        <v>#VALUE!</v>
      </c>
    </row>
    <row r="578" spans="1:2" x14ac:dyDescent="0.2">
      <c r="A578">
        <v>576</v>
      </c>
      <c r="B578" t="s">
        <v>17</v>
      </c>
    </row>
    <row r="579" spans="1:2" x14ac:dyDescent="0.2">
      <c r="A579">
        <v>577</v>
      </c>
      <c r="B579" t="s">
        <v>14</v>
      </c>
    </row>
    <row r="581" spans="1:2" s="19" customFormat="1" x14ac:dyDescent="0.2">
      <c r="B581" s="19" t="s">
        <v>15</v>
      </c>
    </row>
    <row r="582" spans="1:2" s="19" customFormat="1" x14ac:dyDescent="0.2">
      <c r="B582" s="19" t="s">
        <v>16</v>
      </c>
    </row>
  </sheetData>
  <hyperlinks>
    <hyperlink ref="C4" r:id="rId1" display="Tesla (TSLA).xlsx" xr:uid="{47D3E4DC-7470-444E-8F11-CCD82726BE65}"/>
    <hyperlink ref="C31" r:id="rId2" display="Carvana (CVNA).xlsx" xr:uid="{84994554-D814-D14B-B138-DAA1C2536FA3}"/>
    <hyperlink ref="C35" r:id="rId3" display="Qurate Retail (QRTEA).xlsx" xr:uid="{148AF378-6F9F-8044-9603-718B42E21B9C}"/>
    <hyperlink ref="C27" r:id="rId4" display="Draftkings (DKNG).xlsx" xr:uid="{FE3F0A55-B2E6-2748-A4EF-B8FE9C74160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8D313-39F8-1246-A80E-8AD5A464D815}">
  <dimension ref="A1:H9"/>
  <sheetViews>
    <sheetView workbookViewId="0">
      <pane xSplit="2" ySplit="2" topLeftCell="C3" activePane="bottomRight" state="frozen"/>
      <selection pane="topRight" activeCell="C1" sqref="C1"/>
      <selection pane="bottomLeft" activeCell="A3" sqref="A3"/>
      <selection pane="bottomRight" activeCell="B9" sqref="B9"/>
    </sheetView>
  </sheetViews>
  <sheetFormatPr baseColWidth="10" defaultRowHeight="16" x14ac:dyDescent="0.2"/>
  <cols>
    <col min="8" max="8" width="16" bestFit="1" customWidth="1"/>
  </cols>
  <sheetData>
    <row r="1" spans="1:8" x14ac:dyDescent="0.2">
      <c r="H1" s="7"/>
    </row>
    <row r="2" spans="1:8" ht="34" x14ac:dyDescent="0.2">
      <c r="A2" s="18"/>
      <c r="B2" s="18" t="s">
        <v>0</v>
      </c>
      <c r="C2" s="18" t="s">
        <v>2</v>
      </c>
      <c r="D2" s="18" t="s">
        <v>4</v>
      </c>
      <c r="E2" s="18" t="s">
        <v>10</v>
      </c>
      <c r="F2" s="18" t="s">
        <v>11</v>
      </c>
      <c r="G2" s="18" t="s">
        <v>12</v>
      </c>
      <c r="H2" s="18" t="s">
        <v>13</v>
      </c>
    </row>
    <row r="3" spans="1:8" x14ac:dyDescent="0.2">
      <c r="A3">
        <v>1</v>
      </c>
    </row>
    <row r="9" spans="1:8" x14ac:dyDescent="0.2">
      <c r="B9" t="e" vm="104">
        <v>#VALUE!</v>
      </c>
      <c r="C9" t="str" cm="1">
        <f t="array" ref="C9">_FV(B9,"Ticker symbol",TRUE)</f>
        <v>KDP</v>
      </c>
      <c r="D9" s="5" cm="1">
        <f t="array" ref="D9">_FV(B9,"Price")</f>
        <v>34.25</v>
      </c>
      <c r="E9" s="4" cm="1">
        <f t="array" ref="E9">_FV(B9,"Beta")</f>
        <v>0.60670000000000002</v>
      </c>
      <c r="F9" s="6" cm="1">
        <f t="array" ref="F9">_FV(B9,"Price")/_FV(B9,"52 week high",TRUE)</f>
        <v>0.82909707092713625</v>
      </c>
      <c r="H9" s="2" cm="1">
        <f t="array" ref="H9">_FV(B9,"Market cap",TRUE)</f>
        <v>48170809750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C65D6-16DC-E243-A3FD-647C81CB9753}">
  <dimension ref="A1:H28"/>
  <sheetViews>
    <sheetView workbookViewId="0">
      <pane xSplit="2" ySplit="2" topLeftCell="C3" activePane="bottomRight" state="frozen"/>
      <selection pane="topRight" activeCell="C1" sqref="C1"/>
      <selection pane="bottomLeft" activeCell="A3" sqref="A3"/>
      <selection pane="bottomRight" activeCell="I12" sqref="I12"/>
    </sheetView>
  </sheetViews>
  <sheetFormatPr baseColWidth="10" defaultRowHeight="16" x14ac:dyDescent="0.2"/>
  <cols>
    <col min="7" max="7" width="15" bestFit="1" customWidth="1"/>
    <col min="8" max="8" width="13.5" bestFit="1" customWidth="1"/>
  </cols>
  <sheetData>
    <row r="1" spans="1:8" x14ac:dyDescent="0.2">
      <c r="H1" s="7"/>
    </row>
    <row r="2" spans="1:8" x14ac:dyDescent="0.2">
      <c r="A2" s="15"/>
      <c r="B2" s="15" t="s">
        <v>0</v>
      </c>
      <c r="C2" s="15" t="s">
        <v>2</v>
      </c>
      <c r="D2" s="15" t="s">
        <v>4</v>
      </c>
      <c r="E2" s="15" t="s">
        <v>235</v>
      </c>
      <c r="F2" s="15" t="s">
        <v>236</v>
      </c>
      <c r="G2" s="15" t="s">
        <v>1</v>
      </c>
      <c r="H2" s="18"/>
    </row>
    <row r="8" spans="1:8" x14ac:dyDescent="0.2">
      <c r="A8" s="7"/>
      <c r="G8" s="14"/>
    </row>
    <row r="13" spans="1:8" x14ac:dyDescent="0.2">
      <c r="B13" t="e" vm="105">
        <v>#VALUE!</v>
      </c>
      <c r="C13" s="3" t="str" cm="1">
        <f t="array" ref="C13">_FV(B13,"Ticker symbol",TRUE)</f>
        <v>FLNG</v>
      </c>
      <c r="D13" s="5" cm="1">
        <f t="array" ref="D13">_FV(B13,"Price")</f>
        <v>32.92</v>
      </c>
      <c r="F13" s="11" cm="1">
        <f t="array" ref="F13">D13/(_FV(B13,"52 week high",TRUE))</f>
        <v>0.86080662706049704</v>
      </c>
      <c r="G13" s="17" cm="1">
        <f t="array" ref="G13">_FV(B13,"Market cap",TRUE)</f>
        <v>19469160000</v>
      </c>
    </row>
    <row r="15" spans="1:8" x14ac:dyDescent="0.2">
      <c r="B15" t="e" vm="106">
        <v>#VALUE!</v>
      </c>
      <c r="C15" s="3" t="s">
        <v>3</v>
      </c>
      <c r="D15" s="2" cm="1">
        <f t="array" ref="D15">_FV(B15,"Price",TRUE)</f>
        <v>37.61</v>
      </c>
      <c r="F15" s="11" cm="1">
        <f t="array" ref="F15">D15/(_FV(B15,"52 week high",TRUE))</f>
        <v>0.59415481832543449</v>
      </c>
      <c r="G15" s="2" cm="1">
        <f t="array" ref="G15">_FV(B15,"Market cap",TRUE)</f>
        <v>9198236329</v>
      </c>
    </row>
    <row r="18" spans="2:7" x14ac:dyDescent="0.2">
      <c r="B18" s="9" t="e" vm="107">
        <v>#VALUE!</v>
      </c>
      <c r="C18" s="3" t="s">
        <v>5</v>
      </c>
      <c r="D18" s="13" cm="1">
        <f t="array" ref="D18">_FV(B18,"Price")</f>
        <v>5.5750000000000002</v>
      </c>
      <c r="F18" s="12" cm="1">
        <f t="array" ref="F18">D18/(_FV(B18,"52 week high",TRUE))</f>
        <v>0.50681818181818183</v>
      </c>
    </row>
    <row r="22" spans="2:7" x14ac:dyDescent="0.2">
      <c r="B22" t="e" vm="108">
        <v>#VALUE!</v>
      </c>
      <c r="C22" s="3" t="str" cm="1">
        <f t="array" ref="C22">_FV(B22,"Ticker symbol",TRUE)</f>
        <v>VTLE</v>
      </c>
      <c r="D22" s="5" cm="1">
        <f t="array" ref="D22">_FV(B22,"Price")</f>
        <v>46.3</v>
      </c>
      <c r="F22" s="11" cm="1">
        <f t="array" ref="F22">D22/(_FV(B22,"52 week high",TRUE))</f>
        <v>0.38308787026311431</v>
      </c>
      <c r="G22" s="2" cm="1">
        <f t="array" ref="G22">_FV(B22,"Market cap",TRUE)</f>
        <v>794008886</v>
      </c>
    </row>
    <row r="25" spans="2:7" x14ac:dyDescent="0.2">
      <c r="B25" t="e" vm="109">
        <v>#VALUE!</v>
      </c>
      <c r="C25" t="str" cm="1">
        <f t="array" ref="C25">_FV(B25,"Ticker symbol",TRUE)</f>
        <v>TTI</v>
      </c>
      <c r="D25" s="5" cm="1">
        <f t="array" ref="D25">_FV(B25,"Price")</f>
        <v>3</v>
      </c>
      <c r="E25" s="4"/>
      <c r="F25" s="6" cm="1">
        <f t="array" ref="F25">_FV(B25,"Price")/_FV(B25,"52 week high",TRUE)</f>
        <v>0.51590713671539123</v>
      </c>
      <c r="G25" s="2" cm="1">
        <f t="array" ref="G25">_FV(B25,"Market cap",TRUE)</f>
        <v>385986900</v>
      </c>
    </row>
    <row r="28" spans="2:7" x14ac:dyDescent="0.2">
      <c r="B28" t="e" vm="110">
        <v>#VALUE!</v>
      </c>
      <c r="C28" t="str" cm="1">
        <f t="array" ref="C28">_FV(B28,"Ticker symbol",TRUE)</f>
        <v>CEI</v>
      </c>
      <c r="D28" s="5" cm="1">
        <f t="array" ref="D28">_FV(B28,"Price")</f>
        <v>0.71</v>
      </c>
      <c r="E28" s="4"/>
      <c r="F28" s="6" cm="1">
        <f t="array" ref="F28">_FV(B28,"Price")/_FV(B28,"52 week high",TRUE)</f>
        <v>0.67619047619047612</v>
      </c>
      <c r="G28" s="2" cm="1">
        <f t="array" ref="G28">_FV(B28,"Market cap",TRUE)</f>
        <v>301825544</v>
      </c>
    </row>
  </sheetData>
  <hyperlinks>
    <hyperlink ref="C15" r:id="rId1" xr:uid="{A4FD5F47-5DEA-3942-B4E6-8C7A10860EEE}"/>
    <hyperlink ref="C22" r:id="rId2" display="HP" xr:uid="{35888FE2-E642-2449-8DC1-AF4AB4CECC2B}"/>
    <hyperlink ref="C13" r:id="rId3" display="Flex LNG (FLNG).xlsx" xr:uid="{537ECC8F-08C1-B940-BCF1-AC986B5A0DA9}"/>
    <hyperlink ref="C18" r:id="rId4" xr:uid="{D1924ADA-F1B7-8C4E-BFA3-1802DDC3770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51D1D-D843-F847-8AEB-AFCC22982698}">
  <dimension ref="B2:G21"/>
  <sheetViews>
    <sheetView workbookViewId="0">
      <pane xSplit="2" ySplit="2" topLeftCell="C3" activePane="bottomRight" state="frozen"/>
      <selection pane="topRight" activeCell="C1" sqref="C1"/>
      <selection pane="bottomLeft" activeCell="A3" sqref="A3"/>
      <selection pane="bottomRight" activeCell="G8" sqref="G8"/>
    </sheetView>
  </sheetViews>
  <sheetFormatPr baseColWidth="10" defaultRowHeight="16" x14ac:dyDescent="0.2"/>
  <cols>
    <col min="7" max="7" width="16" bestFit="1" customWidth="1"/>
  </cols>
  <sheetData>
    <row r="2" spans="2:7" s="15" customFormat="1" x14ac:dyDescent="0.2">
      <c r="B2" s="15" t="s">
        <v>0</v>
      </c>
      <c r="C2" s="15" t="s">
        <v>2</v>
      </c>
      <c r="D2" s="15" t="s">
        <v>4</v>
      </c>
      <c r="E2" s="15" t="s">
        <v>235</v>
      </c>
      <c r="F2" s="15" t="s">
        <v>236</v>
      </c>
      <c r="G2" s="15" t="s">
        <v>1</v>
      </c>
    </row>
    <row r="15" spans="2:7" x14ac:dyDescent="0.2">
      <c r="B15" t="e" vm="111">
        <v>#VALUE!</v>
      </c>
      <c r="C15" s="3" t="str" cm="1">
        <f t="array" ref="C15">_FV(B15,"Ticker symbol",TRUE)</f>
        <v>FRC</v>
      </c>
      <c r="D15" s="5" cm="1">
        <f t="array" ref="D15">_FV(B15,"Price")</f>
        <v>31.21</v>
      </c>
      <c r="E15" s="6" cm="1">
        <f t="array" ref="E15">_FV(B15,"Change (%)",TRUE)</f>
        <v>-0.61827299999999996</v>
      </c>
      <c r="F15" s="11" cm="1">
        <f t="array" ref="F15">D15/(_FV(B15,"52 week high",TRUE))</f>
        <v>0.17915159864531313</v>
      </c>
      <c r="G15" s="2" cm="1">
        <f t="array" ref="G15">_FV(B15,"Market cap",TRUE)</f>
        <v>5709101734</v>
      </c>
    </row>
    <row r="21" spans="2:7" x14ac:dyDescent="0.2">
      <c r="B21" t="e" vm="112">
        <v>#VALUE!</v>
      </c>
      <c r="C21" s="3" t="str" cm="1">
        <f t="array" ref="C21">_FV(B21,"Ticker symbol",TRUE)</f>
        <v>COIN</v>
      </c>
      <c r="D21" s="5" cm="1">
        <f t="array" ref="D21">_FV(B21,"Price")</f>
        <v>59.17</v>
      </c>
      <c r="F21" s="11" cm="1">
        <f t="array" ref="F21">D21/(_FV(B21,"52 week high",TRUE))</f>
        <v>0.28613569321533927</v>
      </c>
      <c r="G21" s="17" cm="1">
        <f t="array" ref="G21">_FV(B21,"Market cap",TRUE)</f>
        <v>12369960000</v>
      </c>
    </row>
  </sheetData>
  <hyperlinks>
    <hyperlink ref="C15" r:id="rId1" display="First Republic Bank (FRC).xlsx" xr:uid="{F4E3DCEA-FFD6-6445-A0A5-AB0AB5E76720}"/>
    <hyperlink ref="C21" r:id="rId2" display="Coinbase (COIN).xlsx" xr:uid="{6A2C0A5D-E3BD-CC4F-BE90-D94AA56D5A8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62581-8453-F04E-9615-D95296DDBF02}">
  <dimension ref="A1:H36"/>
  <sheetViews>
    <sheetView workbookViewId="0">
      <pane xSplit="2" ySplit="2" topLeftCell="C3" activePane="bottomRight" state="frozen"/>
      <selection pane="topRight" activeCell="C1" sqref="C1"/>
      <selection pane="bottomLeft" activeCell="A3" sqref="A3"/>
      <selection pane="bottomRight" sqref="A1:H2"/>
    </sheetView>
  </sheetViews>
  <sheetFormatPr baseColWidth="10" defaultRowHeight="16" x14ac:dyDescent="0.2"/>
  <cols>
    <col min="4" max="4" width="10.83203125" style="5"/>
    <col min="7" max="7" width="15" bestFit="1" customWidth="1"/>
  </cols>
  <sheetData>
    <row r="1" spans="1:8" x14ac:dyDescent="0.2">
      <c r="G1" s="7"/>
    </row>
    <row r="2" spans="1:8" ht="34" x14ac:dyDescent="0.2">
      <c r="A2" s="18"/>
      <c r="B2" s="18" t="s">
        <v>0</v>
      </c>
      <c r="C2" s="18" t="s">
        <v>2</v>
      </c>
      <c r="D2" s="18" t="s">
        <v>4</v>
      </c>
      <c r="E2" s="18" t="s">
        <v>11</v>
      </c>
      <c r="F2" s="18" t="s">
        <v>243</v>
      </c>
      <c r="G2" s="18" t="s">
        <v>13</v>
      </c>
      <c r="H2" s="18" t="s">
        <v>12</v>
      </c>
    </row>
    <row r="9" spans="1:8" x14ac:dyDescent="0.2">
      <c r="B9" t="e" vm="113">
        <v>#VALUE!</v>
      </c>
      <c r="C9" s="16" t="str" cm="1">
        <f t="array" ref="C9">_FV(B9,"Ticker symbol",TRUE)</f>
        <v>CRSP</v>
      </c>
      <c r="D9" s="5" cm="1">
        <f t="array" ref="D9">_FV(B9,"Price")</f>
        <v>45.72</v>
      </c>
      <c r="E9" s="57" cm="1">
        <f t="array" ref="E9">(_FV(B9,"Price")/_FV(B9,"52 week high",TRUE))</f>
        <v>0.52581943645773432</v>
      </c>
      <c r="F9" s="4" cm="1">
        <f t="array" ref="F9">_FV(B9,"P/E",TRUE)</f>
        <v>22.59</v>
      </c>
      <c r="G9" s="2" cm="1">
        <f t="array" ref="G9">_FV(B9,"Market cap",TRUE)</f>
        <v>3595726209</v>
      </c>
      <c r="H9" t="s">
        <v>70</v>
      </c>
    </row>
    <row r="32" spans="2:7" x14ac:dyDescent="0.2">
      <c r="B32" t="e" vm="114">
        <v>#VALUE!</v>
      </c>
      <c r="C32" s="16" t="str" cm="1">
        <f t="array" ref="C32">_FV(B32,"Ticker symbol",TRUE)</f>
        <v>BCDA</v>
      </c>
      <c r="D32" s="5" cm="1">
        <f t="array" ref="D32">_FV(B32,"Price")</f>
        <v>1.98</v>
      </c>
      <c r="E32" s="57" cm="1">
        <f t="array" ref="E32">(_FV(B32,"Price")/_FV(B32,"52 week high",TRUE))</f>
        <v>0.6947368421052631</v>
      </c>
      <c r="G32" s="2" cm="1">
        <f t="array" ref="G32">_FV(B32,"Market cap",TRUE)</f>
        <v>35327021</v>
      </c>
    </row>
    <row r="36" spans="2:7" x14ac:dyDescent="0.2">
      <c r="B36" t="e" vm="115">
        <v>#VALUE!</v>
      </c>
      <c r="C36" s="3" t="s">
        <v>7</v>
      </c>
      <c r="D36" s="5" cm="1">
        <f t="array" ref="D36">_FV(B36,"Price")</f>
        <v>0.64</v>
      </c>
      <c r="E36" s="57" cm="1">
        <f t="array" ref="E36">(_FV(B36,"Price")/_FV(B36,"52 week high",TRUE))</f>
        <v>0.24060150375939848</v>
      </c>
      <c r="G36" s="2" cm="1">
        <f t="array" ref="G36">_FV(B36,"Market cap",TRUE)</f>
        <v>32670630</v>
      </c>
    </row>
  </sheetData>
  <hyperlinks>
    <hyperlink ref="C32" r:id="rId1" display="BioCardia (BCDA).xlsx" xr:uid="{1D05AA78-7E85-E34C-B13D-C3562E772DF6}"/>
    <hyperlink ref="C36" r:id="rId2" xr:uid="{B4BF70CD-A513-B149-AACD-38EA3293E66E}"/>
    <hyperlink ref="C9" r:id="rId3" display="CRISPR Therapeutics (CRSP).xlsx" xr:uid="{86DEE072-16DA-C746-AB89-0D8858D0090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25A2D-C22B-1549-859D-355E44B453D9}">
  <dimension ref="A1:H17"/>
  <sheetViews>
    <sheetView workbookViewId="0">
      <pane xSplit="2" ySplit="2" topLeftCell="C3" activePane="bottomRight" state="frozen"/>
      <selection pane="topRight" activeCell="C1" sqref="C1"/>
      <selection pane="bottomLeft" activeCell="A3" sqref="A3"/>
      <selection pane="bottomRight" sqref="A1:H2"/>
    </sheetView>
  </sheetViews>
  <sheetFormatPr baseColWidth="10" defaultRowHeight="16" x14ac:dyDescent="0.2"/>
  <cols>
    <col min="7" max="7" width="15" bestFit="1" customWidth="1"/>
  </cols>
  <sheetData>
    <row r="1" spans="1:8" x14ac:dyDescent="0.2">
      <c r="D1" s="5"/>
      <c r="G1" s="7"/>
    </row>
    <row r="2" spans="1:8" ht="34" x14ac:dyDescent="0.2">
      <c r="A2" s="18"/>
      <c r="B2" s="18" t="s">
        <v>0</v>
      </c>
      <c r="C2" s="18" t="s">
        <v>2</v>
      </c>
      <c r="D2" s="18" t="s">
        <v>4</v>
      </c>
      <c r="E2" s="18" t="s">
        <v>11</v>
      </c>
      <c r="F2" s="18" t="s">
        <v>243</v>
      </c>
      <c r="G2" s="18" t="s">
        <v>13</v>
      </c>
      <c r="H2" s="18" t="s">
        <v>12</v>
      </c>
    </row>
    <row r="3" spans="1:8" x14ac:dyDescent="0.2">
      <c r="A3">
        <v>1</v>
      </c>
      <c r="B3" t="s">
        <v>9</v>
      </c>
    </row>
    <row r="4" spans="1:8" x14ac:dyDescent="0.2">
      <c r="A4">
        <v>2</v>
      </c>
    </row>
    <row r="13" spans="1:8" x14ac:dyDescent="0.2">
      <c r="B13" t="e" vm="116">
        <v>#VALUE!</v>
      </c>
      <c r="C13" s="3" t="str" cm="1">
        <f t="array" ref="C13">_FV(B13,"Ticker symbol",TRUE)</f>
        <v>AJRD</v>
      </c>
      <c r="D13" s="5" cm="1">
        <f t="array" ref="D13">_FV(B13,"Price")</f>
        <v>55.84</v>
      </c>
      <c r="G13" s="2" cm="1">
        <f t="array" ref="G13">_FV(B13,"Market cap",TRUE)</f>
        <v>4505017640</v>
      </c>
    </row>
    <row r="17" spans="2:7" x14ac:dyDescent="0.2">
      <c r="B17" t="e" vm="117">
        <v>#VALUE!</v>
      </c>
      <c r="C17" s="3" t="s">
        <v>8</v>
      </c>
      <c r="D17" s="5" cm="1">
        <f t="array" ref="D17">_FV(B17,"Price")</f>
        <v>7.96</v>
      </c>
      <c r="F17" s="11"/>
      <c r="G17" s="2" cm="1">
        <f t="array" ref="G17">_FV(B17,"Market cap",TRUE)</f>
        <v>987945052</v>
      </c>
    </row>
  </sheetData>
  <hyperlinks>
    <hyperlink ref="C13" r:id="rId1" display="Aerojet Rocketdyne Holdings (AJRD).xlsx" xr:uid="{F1E798FE-1EE9-9E4E-AE7E-A2DD3BDDA1A0}"/>
    <hyperlink ref="C17" r:id="rId2" xr:uid="{8374499C-E8A5-E346-9287-C700EBAFE1C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3BE39-50BD-9B4C-A487-A9A895706015}">
  <dimension ref="A1:H2"/>
  <sheetViews>
    <sheetView workbookViewId="0">
      <pane xSplit="2" ySplit="2" topLeftCell="C3" activePane="bottomRight" state="frozen"/>
      <selection pane="topRight" activeCell="C1" sqref="C1"/>
      <selection pane="bottomLeft" activeCell="A3" sqref="A3"/>
      <selection pane="bottomRight" activeCell="E10" sqref="E10"/>
    </sheetView>
  </sheetViews>
  <sheetFormatPr baseColWidth="10" defaultRowHeight="16" x14ac:dyDescent="0.2"/>
  <sheetData>
    <row r="1" spans="1:8" x14ac:dyDescent="0.2">
      <c r="D1" s="5"/>
      <c r="G1" s="7"/>
    </row>
    <row r="2" spans="1:8" ht="34" x14ac:dyDescent="0.2">
      <c r="A2" s="18"/>
      <c r="B2" s="18" t="s">
        <v>0</v>
      </c>
      <c r="C2" s="18" t="s">
        <v>2</v>
      </c>
      <c r="D2" s="18" t="s">
        <v>4</v>
      </c>
      <c r="E2" s="18" t="s">
        <v>11</v>
      </c>
      <c r="F2" s="18" t="s">
        <v>243</v>
      </c>
      <c r="G2" s="18" t="s">
        <v>13</v>
      </c>
      <c r="H2" s="18" t="s">
        <v>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D27A9-8D70-0248-9852-E4C6DF13F7B7}">
  <dimension ref="A1:H18"/>
  <sheetViews>
    <sheetView workbookViewId="0">
      <pane xSplit="2" ySplit="2" topLeftCell="C3" activePane="bottomRight" state="frozen"/>
      <selection pane="topRight" activeCell="C1" sqref="C1"/>
      <selection pane="bottomLeft" activeCell="A3" sqref="A3"/>
      <selection pane="bottomRight" activeCell="F7" sqref="F7"/>
    </sheetView>
  </sheetViews>
  <sheetFormatPr baseColWidth="10" defaultRowHeight="16" x14ac:dyDescent="0.2"/>
  <sheetData>
    <row r="1" spans="1:8" x14ac:dyDescent="0.2">
      <c r="D1" s="5"/>
      <c r="G1" s="7"/>
    </row>
    <row r="2" spans="1:8" ht="34" x14ac:dyDescent="0.2">
      <c r="A2" s="18"/>
      <c r="B2" s="18" t="s">
        <v>0</v>
      </c>
      <c r="C2" s="18" t="s">
        <v>2</v>
      </c>
      <c r="D2" s="18" t="s">
        <v>4</v>
      </c>
      <c r="E2" s="18" t="s">
        <v>11</v>
      </c>
      <c r="F2" s="18" t="s">
        <v>243</v>
      </c>
      <c r="G2" s="18" t="s">
        <v>13</v>
      </c>
      <c r="H2" s="18" t="s">
        <v>12</v>
      </c>
    </row>
    <row r="4" spans="1:8" x14ac:dyDescent="0.2">
      <c r="A4" s="8"/>
      <c r="B4" s="9" t="e" vm="118">
        <v>#VALUE!</v>
      </c>
      <c r="C4" s="3" t="str" cm="1">
        <f t="array" ref="C4">_FV(B4,"Ticker symbol",TRUE)</f>
        <v>INTC</v>
      </c>
      <c r="D4" s="10" cm="1">
        <f t="array" ref="D4">_FV(B4,"Price")</f>
        <v>26.95</v>
      </c>
      <c r="E4" s="11" cm="1">
        <f t="array" ref="E4">D4/(_FV(B4,"52 week high",TRUE))</f>
        <v>0.51323557417634735</v>
      </c>
    </row>
    <row r="18" spans="2:3" x14ac:dyDescent="0.2">
      <c r="B18" t="e" vm="119">
        <v>#VALUE!</v>
      </c>
      <c r="C18" s="3" t="s">
        <v>6</v>
      </c>
    </row>
  </sheetData>
  <hyperlinks>
    <hyperlink ref="C18" r:id="rId1" xr:uid="{05BCAA92-FB0C-5949-A9EC-9660574609A9}"/>
    <hyperlink ref="C4" r:id="rId2" display="Intel (INTC).xlsx" xr:uid="{2AE71162-626D-B040-A39C-C32DA00354F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BBE43-046F-6949-BE19-309515B706E7}">
  <dimension ref="A1:H2"/>
  <sheetViews>
    <sheetView workbookViewId="0">
      <pane xSplit="2" ySplit="2" topLeftCell="C3" activePane="bottomRight" state="frozen"/>
      <selection pane="topRight" activeCell="C1" sqref="C1"/>
      <selection pane="bottomLeft" activeCell="A3" sqref="A3"/>
      <selection pane="bottomRight" activeCell="F13" sqref="F13"/>
    </sheetView>
  </sheetViews>
  <sheetFormatPr baseColWidth="10" defaultRowHeight="16" x14ac:dyDescent="0.2"/>
  <sheetData>
    <row r="1" spans="1:8" x14ac:dyDescent="0.2">
      <c r="D1" s="5"/>
      <c r="G1" s="7"/>
    </row>
    <row r="2" spans="1:8" ht="34" x14ac:dyDescent="0.2">
      <c r="A2" s="18"/>
      <c r="B2" s="18" t="s">
        <v>0</v>
      </c>
      <c r="C2" s="18" t="s">
        <v>2</v>
      </c>
      <c r="D2" s="18" t="s">
        <v>4</v>
      </c>
      <c r="E2" s="18" t="s">
        <v>11</v>
      </c>
      <c r="F2" s="18" t="s">
        <v>243</v>
      </c>
      <c r="G2" s="18" t="s">
        <v>13</v>
      </c>
      <c r="H2" s="18" t="s">
        <v>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EC610-57C1-AA40-B806-AA83F5BFF3F7}">
  <dimension ref="B2:K8"/>
  <sheetViews>
    <sheetView tabSelected="1" workbookViewId="0">
      <pane xSplit="3" ySplit="2" topLeftCell="D3" activePane="bottomRight" state="frozen"/>
      <selection pane="topRight" activeCell="C1" sqref="C1"/>
      <selection pane="bottomLeft" activeCell="A3" sqref="A3"/>
      <selection pane="bottomRight" activeCell="K4" sqref="K4"/>
    </sheetView>
  </sheetViews>
  <sheetFormatPr baseColWidth="10" defaultRowHeight="16" x14ac:dyDescent="0.2"/>
  <cols>
    <col min="2" max="2" width="0" hidden="1" customWidth="1"/>
    <col min="5" max="5" width="11.5" bestFit="1" customWidth="1"/>
  </cols>
  <sheetData>
    <row r="2" spans="2:11" x14ac:dyDescent="0.2">
      <c r="C2" t="s">
        <v>244</v>
      </c>
      <c r="D2" t="s">
        <v>2</v>
      </c>
      <c r="E2" t="s">
        <v>4</v>
      </c>
      <c r="F2" t="s">
        <v>1</v>
      </c>
      <c r="G2" t="s">
        <v>245</v>
      </c>
      <c r="H2" t="s">
        <v>246</v>
      </c>
      <c r="I2" t="s">
        <v>247</v>
      </c>
      <c r="J2" t="s">
        <v>217</v>
      </c>
      <c r="K2" t="s">
        <v>248</v>
      </c>
    </row>
    <row r="3" spans="2:11" x14ac:dyDescent="0.2">
      <c r="B3" t="e" vm="3">
        <v>#VALUE!</v>
      </c>
      <c r="C3" t="s">
        <v>215</v>
      </c>
      <c r="D3" t="s">
        <v>249</v>
      </c>
      <c r="E3" s="5" cm="1">
        <f t="array" ref="E3">_FV(B3,"Price")</f>
        <v>24300</v>
      </c>
      <c r="G3">
        <v>1</v>
      </c>
      <c r="H3" t="s">
        <v>256</v>
      </c>
      <c r="I3" t="s">
        <v>257</v>
      </c>
      <c r="J3" t="s">
        <v>258</v>
      </c>
      <c r="K3">
        <v>2009</v>
      </c>
    </row>
    <row r="4" spans="2:11" x14ac:dyDescent="0.2">
      <c r="B4" t="e" vm="8">
        <v>#VALUE!</v>
      </c>
      <c r="C4" t="s">
        <v>237</v>
      </c>
      <c r="D4" t="s">
        <v>250</v>
      </c>
      <c r="E4" s="5" cm="1">
        <f t="array" ref="E4">_FV(B4,"Price")</f>
        <v>1677.3</v>
      </c>
      <c r="G4">
        <v>1</v>
      </c>
    </row>
    <row r="5" spans="2:11" x14ac:dyDescent="0.2">
      <c r="C5" t="s">
        <v>255</v>
      </c>
      <c r="D5" t="s">
        <v>251</v>
      </c>
      <c r="E5" s="58">
        <v>1</v>
      </c>
    </row>
    <row r="6" spans="2:11" x14ac:dyDescent="0.2">
      <c r="D6" t="s">
        <v>252</v>
      </c>
      <c r="E6" s="58"/>
    </row>
    <row r="7" spans="2:11" x14ac:dyDescent="0.2">
      <c r="D7" t="s">
        <v>253</v>
      </c>
      <c r="E7" s="58">
        <v>1</v>
      </c>
    </row>
    <row r="8" spans="2:11" x14ac:dyDescent="0.2">
      <c r="D8" t="s">
        <v>254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65BB8-B194-F946-999C-7F07F8116182}">
  <dimension ref="A1"/>
  <sheetViews>
    <sheetView workbookViewId="0">
      <pane xSplit="2" ySplit="2" topLeftCell="C3" activePane="bottomRight" state="frozen"/>
      <selection pane="topRight" activeCell="C1" sqref="C1"/>
      <selection pane="bottomLeft" activeCell="A3" sqref="A3"/>
      <selection pane="bottomRight" activeCell="D9" sqref="D9"/>
    </sheetView>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World</vt:lpstr>
      <vt:lpstr>Basic Materials</vt:lpstr>
      <vt:lpstr>Communication Srvcs</vt:lpstr>
      <vt:lpstr>Cnsmr Cyclical</vt:lpstr>
      <vt:lpstr>Cnsmr Dfnsv</vt:lpstr>
      <vt:lpstr>Energy</vt:lpstr>
      <vt:lpstr>Financial</vt:lpstr>
      <vt:lpstr>Healthcare</vt:lpstr>
      <vt:lpstr>Industrials</vt:lpstr>
      <vt:lpstr>Real Estate</vt:lpstr>
      <vt:lpstr>Tech</vt:lpstr>
      <vt:lpstr>Utilities</vt:lpstr>
      <vt:lpstr>Crypto</vt:lpstr>
      <vt:lpstr>Bankrupt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 Liegis</dc:creator>
  <cp:lastModifiedBy>Luka Liegis</cp:lastModifiedBy>
  <dcterms:created xsi:type="dcterms:W3CDTF">2022-06-25T18:32:50Z</dcterms:created>
  <dcterms:modified xsi:type="dcterms:W3CDTF">2023-03-13T21:24:08Z</dcterms:modified>
</cp:coreProperties>
</file>