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DB870166-CF85-BD45-B4A5-3031B3581C1C}" xr6:coauthVersionLast="47" xr6:coauthVersionMax="47" xr10:uidLastSave="{00000000-0000-0000-0000-000000000000}"/>
  <bookViews>
    <workbookView xWindow="3660" yWindow="2660" windowWidth="30900" windowHeight="16940" xr2:uid="{C51098C1-CD38-8841-83DF-5AF4CB0E1DC5}"/>
  </bookViews>
  <sheets>
    <sheet name="Main" sheetId="1" r:id="rId1"/>
    <sheet name="Model" sheetId="2"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1" l="1"/>
  <c r="K4" i="1" a="1"/>
  <c r="K4" i="1" s="1"/>
  <c r="K3" i="1" a="1"/>
  <c r="K3" i="1" s="1"/>
  <c r="K5" i="1" l="1"/>
  <c r="K8" i="1"/>
  <c r="K1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<sst xmlns="http://schemas.openxmlformats.org/spreadsheetml/2006/main" count="7" uniqueCount="7">
  <si>
    <t>P</t>
  </si>
  <si>
    <t>S/O</t>
  </si>
  <si>
    <t>MC</t>
  </si>
  <si>
    <t>Cash</t>
  </si>
  <si>
    <t>Debt</t>
  </si>
  <si>
    <t>EV</t>
  </si>
  <si>
    <t>EV/Share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</si>
</sst>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3"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https://www.bing.com/financeapi/forcetrigger?t=a23i8m&amp;q=XNYS%3aSQ&amp;form=skydnc</v>
    <v>Learn more on Bing</v>
  </rv>
  <rv s="1">
    <v>0</v>
    <v>BLOCK, INC. (XNYS:SQ)</v>
    <v>2</v>
    <v>3</v>
    <v>Finance</v>
    <v>4</v>
    <v>en-GB</v>
    <v>a23i8m</v>
    <v>268435456</v>
    <v>1</v>
    <v>Powered by Refinitiv</v>
    <v>149</v>
    <v>51.34</v>
    <v>2.3908999999999998</v>
    <v>-1.2</v>
    <v>-1.9392E-2</v>
    <v>-0.1</v>
    <v>-1.6479999999999999E-3</v>
    <v>USD</v>
    <v>Block, Inc. is focused on creating ecosystems for distinct customer audiences. The Company operates through two segments: Square and Cash App. The Square segment enables businesses (sellers) to accept card payments, which provides products and services to help its sellers start, run, and grow their businesses. It combines software, hardware, and financial services to create products and services that are self-serve. The Cash App segment provides an ecosystem of financial products and services to help consumers manage their money. It provides an ecosystem of financial services focused on helping consumers make their money go further by storing, sending, receiving, spending, or investing their money with Cash App. The Company’s TIDAL is a global platform for musicians and their fans that uses content, experiences, and features to bring fans closer to artists. Its bitcoin ecosystem includes Spiral, an independent team focused on contributing to bitcoin's open-source work.</v>
    <v>12428</v>
    <v>New York Stock Exchange</v>
    <v>XNYS</v>
    <v>XNYS</v>
    <v>1455 Market Street, Suite 600, SAN FRANCISCO, CA, 94103 US</v>
    <v>61.57</v>
    <v>Professional &amp; Commercial Services</v>
    <v>Stock</v>
    <v>45010.000000010936</v>
    <v>0</v>
    <v>59.1</v>
    <v>36530940000</v>
    <v>BLOCK, INC.</v>
    <v>BLOCK, INC.</v>
    <v>59.75</v>
    <v>61.88</v>
    <v>60.68</v>
    <v>60.58</v>
    <v>602026100</v>
    <v>SQ</v>
    <v>BLOCK, INC. (XNYS:SQ)</v>
    <v>48994433</v>
    <v>18548508</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62386-0478-D744-A9F2-C423C429FF61}">
  <dimension ref="A1:K10"/>
  <sheetViews>
    <sheetView tabSelected="1" workbookViewId="0">
      <selection activeCell="K6" sqref="K6"/>
    </sheetView>
  </sheetViews>
  <sheetFormatPr baseColWidth="10" defaultRowHeight="16" x14ac:dyDescent="0.2"/>
  <cols>
    <col min="11" max="11" width="13.6640625" bestFit="1" customWidth="1"/>
  </cols>
  <sheetData>
    <row r="1" spans="1:11" x14ac:dyDescent="0.2">
      <c r="A1" t="e" vm="1">
        <v>#VALUE!</v>
      </c>
    </row>
    <row r="3" spans="1:11" x14ac:dyDescent="0.2">
      <c r="J3" t="s">
        <v>0</v>
      </c>
      <c r="K3" s="1" cm="1">
        <f t="array" ref="K3">_FV(A1,"Price")</f>
        <v>60.68</v>
      </c>
    </row>
    <row r="4" spans="1:11" x14ac:dyDescent="0.2">
      <c r="J4" t="s">
        <v>1</v>
      </c>
      <c r="K4" s="2" cm="1">
        <f t="array" ref="K4">_FV(A1,"Shares outstanding",TRUE)</f>
        <v>602026100</v>
      </c>
    </row>
    <row r="5" spans="1:11" x14ac:dyDescent="0.2">
      <c r="J5" t="s">
        <v>2</v>
      </c>
      <c r="K5" s="2">
        <f>K3*K4</f>
        <v>36530943748</v>
      </c>
    </row>
    <row r="6" spans="1:11" x14ac:dyDescent="0.2">
      <c r="J6" t="s">
        <v>3</v>
      </c>
      <c r="K6" s="2">
        <f>4544202000+1081851000</f>
        <v>5626053000</v>
      </c>
    </row>
    <row r="7" spans="1:11" x14ac:dyDescent="0.2">
      <c r="J7" t="s">
        <v>4</v>
      </c>
      <c r="K7" s="2">
        <v>4109829000</v>
      </c>
    </row>
    <row r="8" spans="1:11" x14ac:dyDescent="0.2">
      <c r="J8" t="s">
        <v>5</v>
      </c>
      <c r="K8" s="2">
        <f>K5+K7-K6</f>
        <v>35014719748</v>
      </c>
    </row>
    <row r="10" spans="1:11" x14ac:dyDescent="0.2">
      <c r="J10" t="s">
        <v>6</v>
      </c>
      <c r="K10" s="3">
        <f>K8/K4</f>
        <v>58.161464674039877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E4D27-72D4-DE4F-A691-9F3CA96C8B34}">
  <dimension ref="A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2023-03-24T20:59:35Z</dcterms:created>
  <dcterms:modified xsi:type="dcterms:W3CDTF">2023-03-25T11:03:51Z</dcterms:modified>
</cp:coreProperties>
</file>