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3FBFD85C-E559-BA49-A2E0-B983C708B060}" xr6:coauthVersionLast="47" xr6:coauthVersionMax="47" xr10:uidLastSave="{00000000-0000-0000-0000-000000000000}"/>
  <bookViews>
    <workbookView xWindow="3660" yWindow="1600" windowWidth="30320" windowHeight="18000" activeTab="1" xr2:uid="{DB5B384F-76B2-5F4F-9E2F-1C26AC789957}"/>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2" l="1"/>
  <c r="C23" i="2" s="1"/>
  <c r="D5" i="2"/>
  <c r="E5" i="2"/>
  <c r="F5" i="2"/>
  <c r="G5" i="2"/>
  <c r="H5" i="2"/>
  <c r="I5" i="2"/>
  <c r="J5" i="2"/>
  <c r="J23" i="2" s="1"/>
  <c r="K5" i="2"/>
  <c r="K23" i="2" s="1"/>
  <c r="L5" i="2"/>
  <c r="L23" i="2" s="1"/>
  <c r="M5" i="2"/>
  <c r="N5" i="2"/>
  <c r="O5" i="2"/>
  <c r="D23" i="2"/>
  <c r="E23" i="2"/>
  <c r="F23" i="2"/>
  <c r="G23" i="2"/>
  <c r="H23" i="2"/>
  <c r="I23" i="2"/>
  <c r="M23" i="2"/>
  <c r="N23" i="2"/>
  <c r="O23" i="2"/>
  <c r="P23" i="2"/>
  <c r="Q23" i="2"/>
  <c r="R23" i="2"/>
  <c r="AA23" i="2"/>
  <c r="AB23" i="2"/>
  <c r="AC23" i="2"/>
  <c r="AD23" i="2"/>
  <c r="AE23" i="2"/>
  <c r="AF23" i="2"/>
  <c r="AG23" i="2"/>
  <c r="AH23" i="2"/>
  <c r="AI23" i="2"/>
  <c r="AJ23" i="2"/>
  <c r="AI9" i="2"/>
  <c r="AI12" i="2" s="1"/>
  <c r="AI14" i="2" s="1"/>
  <c r="AJ9" i="2"/>
  <c r="AJ12" i="2" s="1"/>
  <c r="AJ14" i="2" s="1"/>
  <c r="AM9" i="2"/>
  <c r="AM12" i="2" s="1"/>
  <c r="AM14" i="2" s="1"/>
  <c r="AS9" i="2"/>
  <c r="AS12" i="2" s="1"/>
  <c r="AS14" i="2" s="1"/>
  <c r="AT9" i="2"/>
  <c r="AT12" i="2" s="1"/>
  <c r="AT14" i="2" s="1"/>
  <c r="AU9" i="2"/>
  <c r="AU12" i="2" s="1"/>
  <c r="AU14" i="2" s="1"/>
  <c r="BM9" i="2"/>
  <c r="BM12" i="2" s="1"/>
  <c r="BM14" i="2" s="1"/>
  <c r="BP9" i="2"/>
  <c r="BP12" i="2" s="1"/>
  <c r="BP14" i="2" s="1"/>
  <c r="AB8" i="2"/>
  <c r="AB9" i="2" s="1"/>
  <c r="AB12" i="2" s="1"/>
  <c r="AB14" i="2" s="1"/>
  <c r="AC8" i="2"/>
  <c r="AC9" i="2" s="1"/>
  <c r="AC12" i="2" s="1"/>
  <c r="AC14" i="2" s="1"/>
  <c r="AD8" i="2"/>
  <c r="AD9" i="2" s="1"/>
  <c r="AD12" i="2" s="1"/>
  <c r="AD14" i="2" s="1"/>
  <c r="AE8" i="2"/>
  <c r="AE9" i="2" s="1"/>
  <c r="AE12" i="2" s="1"/>
  <c r="AE14" i="2" s="1"/>
  <c r="AF8" i="2"/>
  <c r="AF9" i="2" s="1"/>
  <c r="AF12" i="2" s="1"/>
  <c r="AF14" i="2" s="1"/>
  <c r="AG8" i="2"/>
  <c r="AG9" i="2" s="1"/>
  <c r="AG12" i="2" s="1"/>
  <c r="AG14" i="2" s="1"/>
  <c r="AH8" i="2"/>
  <c r="AH9" i="2" s="1"/>
  <c r="AH12" i="2" s="1"/>
  <c r="AH14" i="2" s="1"/>
  <c r="AI8" i="2"/>
  <c r="AJ8" i="2"/>
  <c r="AK8" i="2"/>
  <c r="AK9" i="2" s="1"/>
  <c r="AK12" i="2" s="1"/>
  <c r="AK14" i="2" s="1"/>
  <c r="AL8" i="2"/>
  <c r="AL9" i="2" s="1"/>
  <c r="AL12" i="2" s="1"/>
  <c r="AL14" i="2" s="1"/>
  <c r="AM8" i="2"/>
  <c r="AN8" i="2"/>
  <c r="AN9" i="2" s="1"/>
  <c r="AN12" i="2" s="1"/>
  <c r="AN14" i="2" s="1"/>
  <c r="AO8" i="2"/>
  <c r="AO9" i="2" s="1"/>
  <c r="AO12" i="2" s="1"/>
  <c r="AO14" i="2" s="1"/>
  <c r="AP8" i="2"/>
  <c r="AP9" i="2" s="1"/>
  <c r="AP12" i="2" s="1"/>
  <c r="AP14" i="2" s="1"/>
  <c r="AQ8" i="2"/>
  <c r="AQ9" i="2" s="1"/>
  <c r="AQ12" i="2" s="1"/>
  <c r="AQ14" i="2" s="1"/>
  <c r="AR8" i="2"/>
  <c r="AR9" i="2" s="1"/>
  <c r="AR12" i="2" s="1"/>
  <c r="AR14" i="2" s="1"/>
  <c r="AS8" i="2"/>
  <c r="AT8" i="2"/>
  <c r="AU8" i="2"/>
  <c r="AV8" i="2"/>
  <c r="AV9" i="2" s="1"/>
  <c r="AV12" i="2" s="1"/>
  <c r="AV14" i="2" s="1"/>
  <c r="AW8" i="2"/>
  <c r="AW9" i="2" s="1"/>
  <c r="AW12" i="2" s="1"/>
  <c r="AW14" i="2" s="1"/>
  <c r="AX8" i="2"/>
  <c r="AX9" i="2" s="1"/>
  <c r="AX12" i="2" s="1"/>
  <c r="AX14" i="2" s="1"/>
  <c r="AY8" i="2"/>
  <c r="AY9" i="2" s="1"/>
  <c r="AY12" i="2" s="1"/>
  <c r="AY14" i="2" s="1"/>
  <c r="AZ8" i="2"/>
  <c r="AZ9" i="2" s="1"/>
  <c r="AZ12" i="2" s="1"/>
  <c r="AZ14" i="2" s="1"/>
  <c r="BA8" i="2"/>
  <c r="BA9" i="2" s="1"/>
  <c r="BA12" i="2" s="1"/>
  <c r="BA14" i="2" s="1"/>
  <c r="BB8" i="2"/>
  <c r="BB9" i="2" s="1"/>
  <c r="BB12" i="2" s="1"/>
  <c r="BB14" i="2" s="1"/>
  <c r="BC8" i="2"/>
  <c r="BC9" i="2" s="1"/>
  <c r="BC12" i="2" s="1"/>
  <c r="BC14" i="2" s="1"/>
  <c r="BD8" i="2"/>
  <c r="BD9" i="2" s="1"/>
  <c r="BD12" i="2" s="1"/>
  <c r="BD14" i="2" s="1"/>
  <c r="BE8" i="2"/>
  <c r="BE9" i="2" s="1"/>
  <c r="BE12" i="2" s="1"/>
  <c r="BE14" i="2" s="1"/>
  <c r="BF8" i="2"/>
  <c r="BF9" i="2" s="1"/>
  <c r="BF12" i="2" s="1"/>
  <c r="BF14" i="2" s="1"/>
  <c r="BG8" i="2"/>
  <c r="BG9" i="2" s="1"/>
  <c r="BG12" i="2" s="1"/>
  <c r="BG14" i="2" s="1"/>
  <c r="BH8" i="2"/>
  <c r="BH9" i="2" s="1"/>
  <c r="BH12" i="2" s="1"/>
  <c r="BH14" i="2" s="1"/>
  <c r="BI8" i="2"/>
  <c r="BI9" i="2" s="1"/>
  <c r="BI12" i="2" s="1"/>
  <c r="BI14" i="2" s="1"/>
  <c r="BJ8" i="2"/>
  <c r="BJ9" i="2" s="1"/>
  <c r="BJ12" i="2" s="1"/>
  <c r="BJ14" i="2" s="1"/>
  <c r="BK8" i="2"/>
  <c r="BK9" i="2" s="1"/>
  <c r="BK12" i="2" s="1"/>
  <c r="BK14" i="2" s="1"/>
  <c r="BL8" i="2"/>
  <c r="BL9" i="2" s="1"/>
  <c r="BL12" i="2" s="1"/>
  <c r="BL14" i="2" s="1"/>
  <c r="BM8" i="2"/>
  <c r="BN8" i="2"/>
  <c r="BN9" i="2" s="1"/>
  <c r="BN12" i="2" s="1"/>
  <c r="BN14" i="2" s="1"/>
  <c r="BO8" i="2"/>
  <c r="BO9" i="2" s="1"/>
  <c r="BO12" i="2" s="1"/>
  <c r="BO14" i="2" s="1"/>
  <c r="BP8" i="2"/>
  <c r="BQ8" i="2"/>
  <c r="BQ9" i="2" s="1"/>
  <c r="BQ12" i="2" s="1"/>
  <c r="BQ14" i="2" s="1"/>
  <c r="BR8" i="2"/>
  <c r="BR9" i="2" s="1"/>
  <c r="BR12" i="2" s="1"/>
  <c r="BR14" i="2" s="1"/>
  <c r="BS8" i="2"/>
  <c r="BS9" i="2" s="1"/>
  <c r="BS12" i="2" s="1"/>
  <c r="BS14" i="2" s="1"/>
  <c r="BT8" i="2"/>
  <c r="BT9" i="2" s="1"/>
  <c r="BT12" i="2" s="1"/>
  <c r="BT14" i="2" s="1"/>
  <c r="BU8" i="2"/>
  <c r="BU9" i="2" s="1"/>
  <c r="BU12" i="2" s="1"/>
  <c r="BU14" i="2" s="1"/>
  <c r="BV8" i="2"/>
  <c r="BV9" i="2" s="1"/>
  <c r="BV12" i="2" s="1"/>
  <c r="BV14" i="2" s="1"/>
  <c r="BW8" i="2"/>
  <c r="BW9" i="2" s="1"/>
  <c r="BW12" i="2" s="1"/>
  <c r="BW14" i="2" s="1"/>
  <c r="BX8" i="2"/>
  <c r="BX9" i="2" s="1"/>
  <c r="BX12" i="2" s="1"/>
  <c r="BX14" i="2" s="1"/>
  <c r="BY8" i="2"/>
  <c r="BY9" i="2" s="1"/>
  <c r="BY12" i="2" s="1"/>
  <c r="BY14" i="2" s="1"/>
  <c r="BZ8" i="2"/>
  <c r="BZ9" i="2" s="1"/>
  <c r="BZ12" i="2" s="1"/>
  <c r="BZ14" i="2" s="1"/>
  <c r="CA8" i="2"/>
  <c r="CA9" i="2" s="1"/>
  <c r="CA12" i="2" s="1"/>
  <c r="CA14" i="2" s="1"/>
  <c r="CB8" i="2"/>
  <c r="CB9" i="2" s="1"/>
  <c r="CB12" i="2" s="1"/>
  <c r="CB14" i="2" s="1"/>
  <c r="CC8" i="2"/>
  <c r="CC9" i="2" s="1"/>
  <c r="CC12" i="2" s="1"/>
  <c r="CC14" i="2" s="1"/>
  <c r="CD8" i="2"/>
  <c r="CD9" i="2" s="1"/>
  <c r="CD12" i="2" s="1"/>
  <c r="CD14" i="2" s="1"/>
  <c r="CE8" i="2"/>
  <c r="CE9" i="2" s="1"/>
  <c r="CE12" i="2" s="1"/>
  <c r="CE14" i="2" s="1"/>
  <c r="CF8" i="2"/>
  <c r="CF9" i="2" s="1"/>
  <c r="CF12" i="2" s="1"/>
  <c r="CF14" i="2" s="1"/>
  <c r="AA8" i="2"/>
  <c r="AA9" i="2" s="1"/>
  <c r="AA12" i="2" s="1"/>
  <c r="AA14" i="2" s="1"/>
  <c r="AJ5" i="2"/>
  <c r="K4" i="1" l="1" a="1"/>
  <c r="K4" i="1" s="1"/>
  <c r="K3" i="1" l="1" a="1"/>
  <c r="K3" i="1" s="1"/>
  <c r="K5" i="1" s="1"/>
  <c r="K8" i="1" s="1"/>
  <c r="K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<sst xmlns="http://schemas.openxmlformats.org/spreadsheetml/2006/main" count="25" uniqueCount="25">
  <si>
    <t>Price</t>
  </si>
  <si>
    <t>S/O</t>
  </si>
  <si>
    <t>MC</t>
  </si>
  <si>
    <t>Cash</t>
  </si>
  <si>
    <t>Debt</t>
  </si>
  <si>
    <t>EV</t>
  </si>
  <si>
    <t>EV/Share</t>
  </si>
  <si>
    <t>Revenue</t>
  </si>
  <si>
    <t>Operating Income</t>
  </si>
  <si>
    <t>SG&amp;A</t>
  </si>
  <si>
    <t>Main</t>
  </si>
  <si>
    <t>In Millions</t>
  </si>
  <si>
    <t>Cost of Revenue</t>
  </si>
  <si>
    <t>Gross Profit</t>
  </si>
  <si>
    <t>Gross Profit Margin</t>
  </si>
  <si>
    <t>Revenue YoY</t>
  </si>
  <si>
    <t>Other Operating Expenses</t>
  </si>
  <si>
    <t>Operating Expenses</t>
  </si>
  <si>
    <t>Interest Expense</t>
  </si>
  <si>
    <t>Other Expense</t>
  </si>
  <si>
    <t>Pretax Income</t>
  </si>
  <si>
    <t>Income Tax</t>
  </si>
  <si>
    <t>Net Income</t>
  </si>
  <si>
    <t>Shares</t>
  </si>
  <si>
    <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</si>
</sst>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
    <xf numFmtId="0" fontId="0" fillId="0" borderId="0" xfId="0"/>
    <xf numFmtId="3" fontId="0" fillId="0" borderId="0" xfId="0" applyNumberFormat="1"/>
    <xf numFmtId="4" fontId="0" fillId="0" borderId="0" xfId="0" applyNumberFormat="1"/>
    <xf numFmtId="0" fontId="0" fillId="0" borderId="0" xfId="0" applyAlignment="1">
      <alignment horizontal="right"/>
    </xf>
    <xf numFmtId="0" fontId="3" fillId="0" borderId="0" xfId="2" applyNumberFormat="1"/>
    <xf numFmtId="3" fontId="2" fillId="0" borderId="0" xfId="0" applyNumberFormat="1" applyFont="1"/>
    <xf numFmtId="9" fontId="0" fillId="0" borderId="0" xfId="1" applyFont="1"/>
    <xf numFmtId="14" fontId="0" fillId="0" borderId="0" xfId="0" applyNumberFormat="1" applyAlignment="1">
      <alignment horizontal="right"/>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0</xdr:row>
      <xdr:rowOff>139700</xdr:rowOff>
    </xdr:from>
    <xdr:to>
      <xdr:col>15</xdr:col>
      <xdr:colOff>381000</xdr:colOff>
      <xdr:row>38</xdr:row>
      <xdr:rowOff>114300</xdr:rowOff>
    </xdr:to>
    <xdr:cxnSp macro="">
      <xdr:nvCxnSpPr>
        <xdr:cNvPr id="3" name="Straight Connector 2">
          <a:extLst>
            <a:ext uri="{FF2B5EF4-FFF2-40B4-BE49-F238E27FC236}">
              <a16:creationId xmlns:a16="http://schemas.microsoft.com/office/drawing/2014/main" id="{44D3D68D-399F-CCFE-7361-E0E199A068E3}"/>
            </a:ext>
          </a:extLst>
        </xdr:cNvPr>
        <xdr:cNvCxnSpPr/>
      </xdr:nvCxnSpPr>
      <xdr:spPr>
        <a:xfrm>
          <a:off x="12839700" y="139700"/>
          <a:ext cx="0" cy="7696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342900</xdr:colOff>
      <xdr:row>0</xdr:row>
      <xdr:rowOff>76200</xdr:rowOff>
    </xdr:from>
    <xdr:to>
      <xdr:col>36</xdr:col>
      <xdr:colOff>342900</xdr:colOff>
      <xdr:row>38</xdr:row>
      <xdr:rowOff>114300</xdr:rowOff>
    </xdr:to>
    <xdr:cxnSp macro="">
      <xdr:nvCxnSpPr>
        <xdr:cNvPr id="4" name="Straight Connector 3">
          <a:extLst>
            <a:ext uri="{FF2B5EF4-FFF2-40B4-BE49-F238E27FC236}">
              <a16:creationId xmlns:a16="http://schemas.microsoft.com/office/drawing/2014/main" id="{10F009F7-6024-FF91-E211-23539C5A7E08}"/>
            </a:ext>
          </a:extLst>
        </xdr:cNvPr>
        <xdr:cNvCxnSpPr/>
      </xdr:nvCxnSpPr>
      <xdr:spPr>
        <a:xfrm>
          <a:off x="30137100" y="76200"/>
          <a:ext cx="0" cy="7759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https://www.bing.com/financeapi/forcetrigger?t=a1ptbh&amp;q=XNYS%3aCLF&amp;form=skydnc</v>
    <v>Learn more on Bing</v>
  </rv>
  <rv s="1">
    <v>0</v>
    <v>CLEVELAND-CLIFFS INC. (XNYS:CLF)</v>
    <v>2</v>
    <v>3</v>
    <v>Finance</v>
    <v>4</v>
    <v>en-GB</v>
    <v>a1ptbh</v>
    <v>268435456</v>
    <v>1</v>
    <v>Powered by Refinitiv</v>
    <v>32.72</v>
    <v>11.824999999999999</v>
    <v>2.2153999999999998</v>
    <v>0.34</v>
    <v>2.0095000000000002E-2</v>
    <v>0.04</v>
    <v>2.317E-3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17.4299</v>
    <v>Metals &amp; Mining</v>
    <v>Stock</v>
    <v>45022.99952162031</v>
    <v>0</v>
    <v>16.54</v>
    <v>8889785000</v>
    <v>CLEVELAND-CLIFFS INC.</v>
    <v>CLEVELAND-CLIFFS INC.</v>
    <v>16.8</v>
    <v>6.7380000000000004</v>
    <v>16.920000000000002</v>
    <v>17.260000000000002</v>
    <v>17.3</v>
    <v>515051300</v>
    <v>CLF</v>
    <v>CLEVELAND-CLIFFS INC. (XNYS:CLF)</v>
    <v>9045849</v>
    <v>10188922</v>
    <v>1985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6F134-BBFD-B34C-B8C2-1D187874E17E}">
  <dimension ref="A1:K11"/>
  <sheetViews>
    <sheetView workbookViewId="0">
      <selection activeCell="K10" sqref="K10"/>
    </sheetView>
  </sheetViews>
  <sheetFormatPr baseColWidth="10" defaultRowHeight="16" x14ac:dyDescent="0.2"/>
  <cols>
    <col min="1" max="5" width="10.83203125" style="1"/>
    <col min="6" max="6" width="10.83203125" style="1" customWidth="1"/>
    <col min="7" max="10" width="10.83203125" style="1"/>
    <col min="11" max="11" width="10.83203125" style="1" customWidth="1"/>
    <col min="12" max="16384" width="10.83203125" style="1"/>
  </cols>
  <sheetData>
    <row r="1" spans="1:11" x14ac:dyDescent="0.2">
      <c r="A1" s="1" t="e" vm="1">
        <v>#VALUE!</v>
      </c>
    </row>
    <row r="3" spans="1:11" x14ac:dyDescent="0.2">
      <c r="J3" s="1" t="s">
        <v>0</v>
      </c>
      <c r="K3" s="2" cm="1">
        <f t="array" ref="K3">_FV(A1,"Price")</f>
        <v>17.260000000000002</v>
      </c>
    </row>
    <row r="4" spans="1:11" x14ac:dyDescent="0.2">
      <c r="J4" s="1" t="s">
        <v>1</v>
      </c>
      <c r="K4" s="1" cm="1">
        <f t="array" ref="K4">_FV(A1,"Shares outstanding",TRUE)/1000000</f>
        <v>515.05129999999997</v>
      </c>
    </row>
    <row r="5" spans="1:11" x14ac:dyDescent="0.2">
      <c r="J5" s="1" t="s">
        <v>2</v>
      </c>
      <c r="K5" s="1">
        <f>K3*K4</f>
        <v>8889.7854380000008</v>
      </c>
    </row>
    <row r="6" spans="1:11" x14ac:dyDescent="0.2">
      <c r="J6" s="1" t="s">
        <v>3</v>
      </c>
    </row>
    <row r="7" spans="1:11" x14ac:dyDescent="0.2">
      <c r="J7" s="1" t="s">
        <v>4</v>
      </c>
    </row>
    <row r="8" spans="1:11" x14ac:dyDescent="0.2">
      <c r="J8" s="1" t="s">
        <v>5</v>
      </c>
      <c r="K8" s="1">
        <f>K5+K7-K6</f>
        <v>8889.7854380000008</v>
      </c>
    </row>
    <row r="9" spans="1:11" x14ac:dyDescent="0.2">
      <c r="J9" s="1" t="s">
        <v>6</v>
      </c>
      <c r="K9" s="1">
        <f>K8/K4</f>
        <v>17.260000000000002</v>
      </c>
    </row>
    <row r="11" spans="1:11" x14ac:dyDescent="0.2">
      <c r="K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3C29-0893-214E-9A17-34BD16684CE1}">
  <dimension ref="A1:CF23"/>
  <sheetViews>
    <sheetView tabSelected="1" workbookViewId="0">
      <pane xSplit="2" ySplit="2" topLeftCell="C3" activePane="bottomRight" state="frozen"/>
      <selection pane="topRight" activeCell="C1" sqref="C1"/>
      <selection pane="bottomLeft" activeCell="A3" sqref="A3"/>
      <selection pane="bottomRight" activeCell="O7" sqref="O7"/>
    </sheetView>
  </sheetViews>
  <sheetFormatPr baseColWidth="10" defaultRowHeight="16" x14ac:dyDescent="0.2"/>
  <cols>
    <col min="1" max="1" width="5.33203125" style="1" bestFit="1" customWidth="1"/>
    <col min="2" max="2" width="17.33203125" style="1" bestFit="1" customWidth="1"/>
    <col min="3" max="16384" width="10.83203125" style="1"/>
  </cols>
  <sheetData>
    <row r="1" spans="1:84" customFormat="1" x14ac:dyDescent="0.2">
      <c r="A1" s="4" t="s">
        <v>10</v>
      </c>
      <c r="B1" t="s">
        <v>11</v>
      </c>
    </row>
    <row r="2" spans="1:84" s="3" customFormat="1" x14ac:dyDescent="0.2">
      <c r="O2" s="7">
        <v>44926</v>
      </c>
      <c r="AA2" s="3">
        <v>2013</v>
      </c>
      <c r="AB2" s="3">
        <v>2014</v>
      </c>
      <c r="AC2" s="3">
        <v>2015</v>
      </c>
      <c r="AD2" s="3">
        <v>2016</v>
      </c>
      <c r="AE2" s="3">
        <v>2017</v>
      </c>
      <c r="AF2" s="3">
        <v>2018</v>
      </c>
      <c r="AG2" s="3">
        <v>2019</v>
      </c>
      <c r="AH2" s="3">
        <v>2020</v>
      </c>
      <c r="AI2" s="3">
        <v>2021</v>
      </c>
      <c r="AJ2" s="3">
        <v>2022</v>
      </c>
      <c r="AK2" s="3">
        <v>2023</v>
      </c>
      <c r="AL2" s="3">
        <v>2024</v>
      </c>
      <c r="AM2" s="3">
        <v>2025</v>
      </c>
      <c r="AN2" s="3">
        <v>2026</v>
      </c>
      <c r="AO2" s="3">
        <v>2027</v>
      </c>
      <c r="AP2" s="3">
        <v>2028</v>
      </c>
      <c r="AQ2" s="3">
        <v>2029</v>
      </c>
      <c r="AR2" s="3">
        <v>2030</v>
      </c>
      <c r="AS2" s="3">
        <v>2031</v>
      </c>
      <c r="AT2" s="3">
        <v>2032</v>
      </c>
      <c r="AU2" s="3">
        <v>2033</v>
      </c>
      <c r="AV2" s="3">
        <v>2034</v>
      </c>
      <c r="AW2" s="3">
        <v>2035</v>
      </c>
      <c r="AX2" s="3">
        <v>2036</v>
      </c>
      <c r="AY2" s="3">
        <v>2037</v>
      </c>
      <c r="AZ2" s="3">
        <v>2038</v>
      </c>
      <c r="BA2" s="3">
        <v>2039</v>
      </c>
      <c r="BB2" s="3">
        <v>2040</v>
      </c>
      <c r="BC2" s="3">
        <v>2041</v>
      </c>
      <c r="BD2" s="3">
        <v>2042</v>
      </c>
      <c r="BE2" s="3">
        <v>2043</v>
      </c>
      <c r="BF2" s="3">
        <v>2044</v>
      </c>
      <c r="BG2" s="3">
        <v>2045</v>
      </c>
      <c r="BH2" s="3">
        <v>2046</v>
      </c>
      <c r="BI2" s="3">
        <v>2047</v>
      </c>
      <c r="BJ2" s="3">
        <v>2048</v>
      </c>
      <c r="BK2" s="3">
        <v>2049</v>
      </c>
      <c r="BL2" s="3">
        <v>2050</v>
      </c>
      <c r="BM2" s="3">
        <v>2051</v>
      </c>
      <c r="BN2" s="3">
        <v>2052</v>
      </c>
      <c r="BO2" s="3">
        <v>2053</v>
      </c>
      <c r="BP2" s="3">
        <v>2054</v>
      </c>
      <c r="BQ2" s="3">
        <v>2055</v>
      </c>
      <c r="BR2" s="3">
        <v>2056</v>
      </c>
      <c r="BS2" s="3">
        <v>2057</v>
      </c>
      <c r="BT2" s="3">
        <v>2058</v>
      </c>
      <c r="BU2" s="3">
        <v>2059</v>
      </c>
      <c r="BV2" s="3">
        <v>2060</v>
      </c>
      <c r="BW2" s="3">
        <v>2061</v>
      </c>
      <c r="BX2" s="3">
        <v>2062</v>
      </c>
      <c r="BY2" s="3">
        <v>2063</v>
      </c>
      <c r="BZ2" s="3">
        <v>2064</v>
      </c>
      <c r="CA2" s="3">
        <v>2065</v>
      </c>
      <c r="CB2" s="3">
        <v>2066</v>
      </c>
      <c r="CC2" s="3">
        <v>2067</v>
      </c>
      <c r="CD2" s="3">
        <v>2068</v>
      </c>
      <c r="CE2" s="3">
        <v>2069</v>
      </c>
      <c r="CF2" s="3">
        <v>2070</v>
      </c>
    </row>
    <row r="3" spans="1:84" s="5" customFormat="1" x14ac:dyDescent="0.2">
      <c r="B3" s="5" t="s">
        <v>7</v>
      </c>
      <c r="O3" s="5">
        <v>5044</v>
      </c>
      <c r="AA3" s="5">
        <v>3890.8</v>
      </c>
      <c r="AI3" s="5">
        <v>20444</v>
      </c>
      <c r="AJ3" s="5">
        <v>22989</v>
      </c>
    </row>
    <row r="4" spans="1:84" x14ac:dyDescent="0.2">
      <c r="B4" s="1" t="s">
        <v>12</v>
      </c>
      <c r="O4" s="1">
        <v>5104</v>
      </c>
      <c r="AA4" s="1">
        <v>2406.4</v>
      </c>
      <c r="AJ4" s="1">
        <v>20471</v>
      </c>
    </row>
    <row r="5" spans="1:84" x14ac:dyDescent="0.2">
      <c r="B5" s="1" t="s">
        <v>13</v>
      </c>
      <c r="C5" s="1">
        <f t="shared" ref="C5:N5" si="0">C3-C4</f>
        <v>0</v>
      </c>
      <c r="D5" s="1">
        <f t="shared" si="0"/>
        <v>0</v>
      </c>
      <c r="E5" s="1">
        <f t="shared" si="0"/>
        <v>0</v>
      </c>
      <c r="F5" s="1">
        <f t="shared" si="0"/>
        <v>0</v>
      </c>
      <c r="G5" s="1">
        <f t="shared" si="0"/>
        <v>0</v>
      </c>
      <c r="H5" s="1">
        <f t="shared" si="0"/>
        <v>0</v>
      </c>
      <c r="I5" s="1">
        <f t="shared" si="0"/>
        <v>0</v>
      </c>
      <c r="J5" s="1">
        <f t="shared" si="0"/>
        <v>0</v>
      </c>
      <c r="K5" s="1">
        <f t="shared" si="0"/>
        <v>0</v>
      </c>
      <c r="L5" s="1">
        <f t="shared" si="0"/>
        <v>0</v>
      </c>
      <c r="M5" s="1">
        <f t="shared" si="0"/>
        <v>0</v>
      </c>
      <c r="N5" s="1">
        <f t="shared" si="0"/>
        <v>0</v>
      </c>
      <c r="O5" s="1">
        <f>O3-O4</f>
        <v>-60</v>
      </c>
      <c r="AJ5" s="1">
        <f>AJ3-AJ4</f>
        <v>2518</v>
      </c>
    </row>
    <row r="6" spans="1:84" x14ac:dyDescent="0.2">
      <c r="B6" s="1" t="s">
        <v>9</v>
      </c>
      <c r="O6" s="1">
        <v>112</v>
      </c>
      <c r="AJ6" s="1">
        <v>465</v>
      </c>
    </row>
    <row r="7" spans="1:84" x14ac:dyDescent="0.2">
      <c r="B7" s="1" t="s">
        <v>16</v>
      </c>
    </row>
    <row r="8" spans="1:84" x14ac:dyDescent="0.2">
      <c r="B8" s="1" t="s">
        <v>17</v>
      </c>
      <c r="AA8" s="1">
        <f>SUM(AA6:AA7)</f>
        <v>0</v>
      </c>
      <c r="AB8" s="1">
        <f t="shared" ref="AB8:CF8" si="1">SUM(AB6:AB7)</f>
        <v>0</v>
      </c>
      <c r="AC8" s="1">
        <f t="shared" si="1"/>
        <v>0</v>
      </c>
      <c r="AD8" s="1">
        <f t="shared" si="1"/>
        <v>0</v>
      </c>
      <c r="AE8" s="1">
        <f t="shared" si="1"/>
        <v>0</v>
      </c>
      <c r="AF8" s="1">
        <f t="shared" si="1"/>
        <v>0</v>
      </c>
      <c r="AG8" s="1">
        <f t="shared" si="1"/>
        <v>0</v>
      </c>
      <c r="AH8" s="1">
        <f t="shared" si="1"/>
        <v>0</v>
      </c>
      <c r="AI8" s="1">
        <f t="shared" si="1"/>
        <v>0</v>
      </c>
      <c r="AJ8" s="1">
        <f t="shared" si="1"/>
        <v>465</v>
      </c>
      <c r="AK8" s="1">
        <f t="shared" si="1"/>
        <v>0</v>
      </c>
      <c r="AL8" s="1">
        <f t="shared" si="1"/>
        <v>0</v>
      </c>
      <c r="AM8" s="1">
        <f t="shared" si="1"/>
        <v>0</v>
      </c>
      <c r="AN8" s="1">
        <f t="shared" si="1"/>
        <v>0</v>
      </c>
      <c r="AO8" s="1">
        <f t="shared" si="1"/>
        <v>0</v>
      </c>
      <c r="AP8" s="1">
        <f t="shared" si="1"/>
        <v>0</v>
      </c>
      <c r="AQ8" s="1">
        <f t="shared" si="1"/>
        <v>0</v>
      </c>
      <c r="AR8" s="1">
        <f t="shared" si="1"/>
        <v>0</v>
      </c>
      <c r="AS8" s="1">
        <f t="shared" si="1"/>
        <v>0</v>
      </c>
      <c r="AT8" s="1">
        <f t="shared" si="1"/>
        <v>0</v>
      </c>
      <c r="AU8" s="1">
        <f t="shared" si="1"/>
        <v>0</v>
      </c>
      <c r="AV8" s="1">
        <f t="shared" si="1"/>
        <v>0</v>
      </c>
      <c r="AW8" s="1">
        <f t="shared" si="1"/>
        <v>0</v>
      </c>
      <c r="AX8" s="1">
        <f t="shared" si="1"/>
        <v>0</v>
      </c>
      <c r="AY8" s="1">
        <f t="shared" si="1"/>
        <v>0</v>
      </c>
      <c r="AZ8" s="1">
        <f t="shared" si="1"/>
        <v>0</v>
      </c>
      <c r="BA8" s="1">
        <f t="shared" si="1"/>
        <v>0</v>
      </c>
      <c r="BB8" s="1">
        <f t="shared" si="1"/>
        <v>0</v>
      </c>
      <c r="BC8" s="1">
        <f t="shared" si="1"/>
        <v>0</v>
      </c>
      <c r="BD8" s="1">
        <f t="shared" si="1"/>
        <v>0</v>
      </c>
      <c r="BE8" s="1">
        <f t="shared" si="1"/>
        <v>0</v>
      </c>
      <c r="BF8" s="1">
        <f t="shared" si="1"/>
        <v>0</v>
      </c>
      <c r="BG8" s="1">
        <f t="shared" si="1"/>
        <v>0</v>
      </c>
      <c r="BH8" s="1">
        <f t="shared" si="1"/>
        <v>0</v>
      </c>
      <c r="BI8" s="1">
        <f t="shared" si="1"/>
        <v>0</v>
      </c>
      <c r="BJ8" s="1">
        <f t="shared" si="1"/>
        <v>0</v>
      </c>
      <c r="BK8" s="1">
        <f t="shared" si="1"/>
        <v>0</v>
      </c>
      <c r="BL8" s="1">
        <f t="shared" si="1"/>
        <v>0</v>
      </c>
      <c r="BM8" s="1">
        <f t="shared" si="1"/>
        <v>0</v>
      </c>
      <c r="BN8" s="1">
        <f t="shared" si="1"/>
        <v>0</v>
      </c>
      <c r="BO8" s="1">
        <f t="shared" si="1"/>
        <v>0</v>
      </c>
      <c r="BP8" s="1">
        <f t="shared" si="1"/>
        <v>0</v>
      </c>
      <c r="BQ8" s="1">
        <f t="shared" si="1"/>
        <v>0</v>
      </c>
      <c r="BR8" s="1">
        <f t="shared" si="1"/>
        <v>0</v>
      </c>
      <c r="BS8" s="1">
        <f t="shared" si="1"/>
        <v>0</v>
      </c>
      <c r="BT8" s="1">
        <f t="shared" si="1"/>
        <v>0</v>
      </c>
      <c r="BU8" s="1">
        <f t="shared" si="1"/>
        <v>0</v>
      </c>
      <c r="BV8" s="1">
        <f t="shared" si="1"/>
        <v>0</v>
      </c>
      <c r="BW8" s="1">
        <f t="shared" si="1"/>
        <v>0</v>
      </c>
      <c r="BX8" s="1">
        <f t="shared" si="1"/>
        <v>0</v>
      </c>
      <c r="BY8" s="1">
        <f t="shared" si="1"/>
        <v>0</v>
      </c>
      <c r="BZ8" s="1">
        <f t="shared" si="1"/>
        <v>0</v>
      </c>
      <c r="CA8" s="1">
        <f t="shared" si="1"/>
        <v>0</v>
      </c>
      <c r="CB8" s="1">
        <f t="shared" si="1"/>
        <v>0</v>
      </c>
      <c r="CC8" s="1">
        <f t="shared" si="1"/>
        <v>0</v>
      </c>
      <c r="CD8" s="1">
        <f t="shared" si="1"/>
        <v>0</v>
      </c>
      <c r="CE8" s="1">
        <f t="shared" si="1"/>
        <v>0</v>
      </c>
      <c r="CF8" s="1">
        <f t="shared" si="1"/>
        <v>0</v>
      </c>
    </row>
    <row r="9" spans="1:84" x14ac:dyDescent="0.2">
      <c r="B9" s="1" t="s">
        <v>8</v>
      </c>
      <c r="AA9" s="1">
        <f>AA5-AA8</f>
        <v>0</v>
      </c>
      <c r="AB9" s="1">
        <f t="shared" ref="AB9:CF9" si="2">AB5-AB8</f>
        <v>0</v>
      </c>
      <c r="AC9" s="1">
        <f t="shared" si="2"/>
        <v>0</v>
      </c>
      <c r="AD9" s="1">
        <f t="shared" si="2"/>
        <v>0</v>
      </c>
      <c r="AE9" s="1">
        <f t="shared" si="2"/>
        <v>0</v>
      </c>
      <c r="AF9" s="1">
        <f t="shared" si="2"/>
        <v>0</v>
      </c>
      <c r="AG9" s="1">
        <f t="shared" si="2"/>
        <v>0</v>
      </c>
      <c r="AH9" s="1">
        <f t="shared" si="2"/>
        <v>0</v>
      </c>
      <c r="AI9" s="1">
        <f t="shared" si="2"/>
        <v>0</v>
      </c>
      <c r="AJ9" s="1">
        <f t="shared" si="2"/>
        <v>2053</v>
      </c>
      <c r="AK9" s="1">
        <f t="shared" si="2"/>
        <v>0</v>
      </c>
      <c r="AL9" s="1">
        <f t="shared" si="2"/>
        <v>0</v>
      </c>
      <c r="AM9" s="1">
        <f t="shared" si="2"/>
        <v>0</v>
      </c>
      <c r="AN9" s="1">
        <f t="shared" si="2"/>
        <v>0</v>
      </c>
      <c r="AO9" s="1">
        <f t="shared" si="2"/>
        <v>0</v>
      </c>
      <c r="AP9" s="1">
        <f t="shared" si="2"/>
        <v>0</v>
      </c>
      <c r="AQ9" s="1">
        <f t="shared" si="2"/>
        <v>0</v>
      </c>
      <c r="AR9" s="1">
        <f t="shared" si="2"/>
        <v>0</v>
      </c>
      <c r="AS9" s="1">
        <f t="shared" si="2"/>
        <v>0</v>
      </c>
      <c r="AT9" s="1">
        <f t="shared" si="2"/>
        <v>0</v>
      </c>
      <c r="AU9" s="1">
        <f t="shared" si="2"/>
        <v>0</v>
      </c>
      <c r="AV9" s="1">
        <f t="shared" si="2"/>
        <v>0</v>
      </c>
      <c r="AW9" s="1">
        <f t="shared" si="2"/>
        <v>0</v>
      </c>
      <c r="AX9" s="1">
        <f t="shared" si="2"/>
        <v>0</v>
      </c>
      <c r="AY9" s="1">
        <f t="shared" si="2"/>
        <v>0</v>
      </c>
      <c r="AZ9" s="1">
        <f t="shared" si="2"/>
        <v>0</v>
      </c>
      <c r="BA9" s="1">
        <f t="shared" si="2"/>
        <v>0</v>
      </c>
      <c r="BB9" s="1">
        <f t="shared" si="2"/>
        <v>0</v>
      </c>
      <c r="BC9" s="1">
        <f t="shared" si="2"/>
        <v>0</v>
      </c>
      <c r="BD9" s="1">
        <f t="shared" si="2"/>
        <v>0</v>
      </c>
      <c r="BE9" s="1">
        <f t="shared" si="2"/>
        <v>0</v>
      </c>
      <c r="BF9" s="1">
        <f t="shared" si="2"/>
        <v>0</v>
      </c>
      <c r="BG9" s="1">
        <f t="shared" si="2"/>
        <v>0</v>
      </c>
      <c r="BH9" s="1">
        <f t="shared" si="2"/>
        <v>0</v>
      </c>
      <c r="BI9" s="1">
        <f t="shared" si="2"/>
        <v>0</v>
      </c>
      <c r="BJ9" s="1">
        <f t="shared" si="2"/>
        <v>0</v>
      </c>
      <c r="BK9" s="1">
        <f t="shared" si="2"/>
        <v>0</v>
      </c>
      <c r="BL9" s="1">
        <f t="shared" si="2"/>
        <v>0</v>
      </c>
      <c r="BM9" s="1">
        <f t="shared" si="2"/>
        <v>0</v>
      </c>
      <c r="BN9" s="1">
        <f t="shared" si="2"/>
        <v>0</v>
      </c>
      <c r="BO9" s="1">
        <f t="shared" si="2"/>
        <v>0</v>
      </c>
      <c r="BP9" s="1">
        <f t="shared" si="2"/>
        <v>0</v>
      </c>
      <c r="BQ9" s="1">
        <f t="shared" si="2"/>
        <v>0</v>
      </c>
      <c r="BR9" s="1">
        <f t="shared" si="2"/>
        <v>0</v>
      </c>
      <c r="BS9" s="1">
        <f t="shared" si="2"/>
        <v>0</v>
      </c>
      <c r="BT9" s="1">
        <f t="shared" si="2"/>
        <v>0</v>
      </c>
      <c r="BU9" s="1">
        <f t="shared" si="2"/>
        <v>0</v>
      </c>
      <c r="BV9" s="1">
        <f t="shared" si="2"/>
        <v>0</v>
      </c>
      <c r="BW9" s="1">
        <f t="shared" si="2"/>
        <v>0</v>
      </c>
      <c r="BX9" s="1">
        <f t="shared" si="2"/>
        <v>0</v>
      </c>
      <c r="BY9" s="1">
        <f t="shared" si="2"/>
        <v>0</v>
      </c>
      <c r="BZ9" s="1">
        <f t="shared" si="2"/>
        <v>0</v>
      </c>
      <c r="CA9" s="1">
        <f t="shared" si="2"/>
        <v>0</v>
      </c>
      <c r="CB9" s="1">
        <f t="shared" si="2"/>
        <v>0</v>
      </c>
      <c r="CC9" s="1">
        <f t="shared" si="2"/>
        <v>0</v>
      </c>
      <c r="CD9" s="1">
        <f t="shared" si="2"/>
        <v>0</v>
      </c>
      <c r="CE9" s="1">
        <f t="shared" si="2"/>
        <v>0</v>
      </c>
      <c r="CF9" s="1">
        <f t="shared" si="2"/>
        <v>0</v>
      </c>
    </row>
    <row r="10" spans="1:84" x14ac:dyDescent="0.2">
      <c r="B10" s="1" t="s">
        <v>18</v>
      </c>
    </row>
    <row r="11" spans="1:84" x14ac:dyDescent="0.2">
      <c r="B11" s="1" t="s">
        <v>19</v>
      </c>
    </row>
    <row r="12" spans="1:84" x14ac:dyDescent="0.2">
      <c r="B12" s="1" t="s">
        <v>20</v>
      </c>
      <c r="AA12" s="1">
        <f>AA9-SUM(AA10:AA11)</f>
        <v>0</v>
      </c>
      <c r="AB12" s="1">
        <f t="shared" ref="AB12:CF12" si="3">AB9-SUM(AB10:AB11)</f>
        <v>0</v>
      </c>
      <c r="AC12" s="1">
        <f t="shared" si="3"/>
        <v>0</v>
      </c>
      <c r="AD12" s="1">
        <f t="shared" si="3"/>
        <v>0</v>
      </c>
      <c r="AE12" s="1">
        <f t="shared" si="3"/>
        <v>0</v>
      </c>
      <c r="AF12" s="1">
        <f t="shared" si="3"/>
        <v>0</v>
      </c>
      <c r="AG12" s="1">
        <f t="shared" si="3"/>
        <v>0</v>
      </c>
      <c r="AH12" s="1">
        <f t="shared" si="3"/>
        <v>0</v>
      </c>
      <c r="AI12" s="1">
        <f t="shared" si="3"/>
        <v>0</v>
      </c>
      <c r="AJ12" s="1">
        <f t="shared" si="3"/>
        <v>2053</v>
      </c>
      <c r="AK12" s="1">
        <f t="shared" si="3"/>
        <v>0</v>
      </c>
      <c r="AL12" s="1">
        <f t="shared" si="3"/>
        <v>0</v>
      </c>
      <c r="AM12" s="1">
        <f t="shared" si="3"/>
        <v>0</v>
      </c>
      <c r="AN12" s="1">
        <f t="shared" si="3"/>
        <v>0</v>
      </c>
      <c r="AO12" s="1">
        <f t="shared" si="3"/>
        <v>0</v>
      </c>
      <c r="AP12" s="1">
        <f t="shared" si="3"/>
        <v>0</v>
      </c>
      <c r="AQ12" s="1">
        <f t="shared" si="3"/>
        <v>0</v>
      </c>
      <c r="AR12" s="1">
        <f t="shared" si="3"/>
        <v>0</v>
      </c>
      <c r="AS12" s="1">
        <f t="shared" si="3"/>
        <v>0</v>
      </c>
      <c r="AT12" s="1">
        <f t="shared" si="3"/>
        <v>0</v>
      </c>
      <c r="AU12" s="1">
        <f t="shared" si="3"/>
        <v>0</v>
      </c>
      <c r="AV12" s="1">
        <f t="shared" si="3"/>
        <v>0</v>
      </c>
      <c r="AW12" s="1">
        <f t="shared" si="3"/>
        <v>0</v>
      </c>
      <c r="AX12" s="1">
        <f t="shared" si="3"/>
        <v>0</v>
      </c>
      <c r="AY12" s="1">
        <f t="shared" si="3"/>
        <v>0</v>
      </c>
      <c r="AZ12" s="1">
        <f t="shared" si="3"/>
        <v>0</v>
      </c>
      <c r="BA12" s="1">
        <f t="shared" si="3"/>
        <v>0</v>
      </c>
      <c r="BB12" s="1">
        <f t="shared" si="3"/>
        <v>0</v>
      </c>
      <c r="BC12" s="1">
        <f t="shared" si="3"/>
        <v>0</v>
      </c>
      <c r="BD12" s="1">
        <f t="shared" si="3"/>
        <v>0</v>
      </c>
      <c r="BE12" s="1">
        <f t="shared" si="3"/>
        <v>0</v>
      </c>
      <c r="BF12" s="1">
        <f t="shared" si="3"/>
        <v>0</v>
      </c>
      <c r="BG12" s="1">
        <f t="shared" si="3"/>
        <v>0</v>
      </c>
      <c r="BH12" s="1">
        <f t="shared" si="3"/>
        <v>0</v>
      </c>
      <c r="BI12" s="1">
        <f t="shared" si="3"/>
        <v>0</v>
      </c>
      <c r="BJ12" s="1">
        <f t="shared" si="3"/>
        <v>0</v>
      </c>
      <c r="BK12" s="1">
        <f t="shared" si="3"/>
        <v>0</v>
      </c>
      <c r="BL12" s="1">
        <f t="shared" si="3"/>
        <v>0</v>
      </c>
      <c r="BM12" s="1">
        <f t="shared" si="3"/>
        <v>0</v>
      </c>
      <c r="BN12" s="1">
        <f t="shared" si="3"/>
        <v>0</v>
      </c>
      <c r="BO12" s="1">
        <f t="shared" si="3"/>
        <v>0</v>
      </c>
      <c r="BP12" s="1">
        <f t="shared" si="3"/>
        <v>0</v>
      </c>
      <c r="BQ12" s="1">
        <f t="shared" si="3"/>
        <v>0</v>
      </c>
      <c r="BR12" s="1">
        <f t="shared" si="3"/>
        <v>0</v>
      </c>
      <c r="BS12" s="1">
        <f t="shared" si="3"/>
        <v>0</v>
      </c>
      <c r="BT12" s="1">
        <f t="shared" si="3"/>
        <v>0</v>
      </c>
      <c r="BU12" s="1">
        <f t="shared" si="3"/>
        <v>0</v>
      </c>
      <c r="BV12" s="1">
        <f t="shared" si="3"/>
        <v>0</v>
      </c>
      <c r="BW12" s="1">
        <f t="shared" si="3"/>
        <v>0</v>
      </c>
      <c r="BX12" s="1">
        <f t="shared" si="3"/>
        <v>0</v>
      </c>
      <c r="BY12" s="1">
        <f t="shared" si="3"/>
        <v>0</v>
      </c>
      <c r="BZ12" s="1">
        <f t="shared" si="3"/>
        <v>0</v>
      </c>
      <c r="CA12" s="1">
        <f t="shared" si="3"/>
        <v>0</v>
      </c>
      <c r="CB12" s="1">
        <f t="shared" si="3"/>
        <v>0</v>
      </c>
      <c r="CC12" s="1">
        <f t="shared" si="3"/>
        <v>0</v>
      </c>
      <c r="CD12" s="1">
        <f t="shared" si="3"/>
        <v>0</v>
      </c>
      <c r="CE12" s="1">
        <f t="shared" si="3"/>
        <v>0</v>
      </c>
      <c r="CF12" s="1">
        <f t="shared" si="3"/>
        <v>0</v>
      </c>
    </row>
    <row r="13" spans="1:84" x14ac:dyDescent="0.2">
      <c r="B13" s="1" t="s">
        <v>21</v>
      </c>
    </row>
    <row r="14" spans="1:84" x14ac:dyDescent="0.2">
      <c r="B14" s="1" t="s">
        <v>22</v>
      </c>
      <c r="AA14" s="1">
        <f>AA12-AA13</f>
        <v>0</v>
      </c>
      <c r="AB14" s="1">
        <f t="shared" ref="AB14:CF14" si="4">AB12-AB13</f>
        <v>0</v>
      </c>
      <c r="AC14" s="1">
        <f t="shared" si="4"/>
        <v>0</v>
      </c>
      <c r="AD14" s="1">
        <f t="shared" si="4"/>
        <v>0</v>
      </c>
      <c r="AE14" s="1">
        <f t="shared" si="4"/>
        <v>0</v>
      </c>
      <c r="AF14" s="1">
        <f t="shared" si="4"/>
        <v>0</v>
      </c>
      <c r="AG14" s="1">
        <f t="shared" si="4"/>
        <v>0</v>
      </c>
      <c r="AH14" s="1">
        <f t="shared" si="4"/>
        <v>0</v>
      </c>
      <c r="AI14" s="1">
        <f t="shared" si="4"/>
        <v>0</v>
      </c>
      <c r="AJ14" s="1">
        <f t="shared" si="4"/>
        <v>2053</v>
      </c>
      <c r="AK14" s="1">
        <f t="shared" si="4"/>
        <v>0</v>
      </c>
      <c r="AL14" s="1">
        <f t="shared" si="4"/>
        <v>0</v>
      </c>
      <c r="AM14" s="1">
        <f t="shared" si="4"/>
        <v>0</v>
      </c>
      <c r="AN14" s="1">
        <f t="shared" si="4"/>
        <v>0</v>
      </c>
      <c r="AO14" s="1">
        <f t="shared" si="4"/>
        <v>0</v>
      </c>
      <c r="AP14" s="1">
        <f t="shared" si="4"/>
        <v>0</v>
      </c>
      <c r="AQ14" s="1">
        <f t="shared" si="4"/>
        <v>0</v>
      </c>
      <c r="AR14" s="1">
        <f t="shared" si="4"/>
        <v>0</v>
      </c>
      <c r="AS14" s="1">
        <f t="shared" si="4"/>
        <v>0</v>
      </c>
      <c r="AT14" s="1">
        <f t="shared" si="4"/>
        <v>0</v>
      </c>
      <c r="AU14" s="1">
        <f t="shared" si="4"/>
        <v>0</v>
      </c>
      <c r="AV14" s="1">
        <f t="shared" si="4"/>
        <v>0</v>
      </c>
      <c r="AW14" s="1">
        <f t="shared" si="4"/>
        <v>0</v>
      </c>
      <c r="AX14" s="1">
        <f t="shared" si="4"/>
        <v>0</v>
      </c>
      <c r="AY14" s="1">
        <f t="shared" si="4"/>
        <v>0</v>
      </c>
      <c r="AZ14" s="1">
        <f t="shared" si="4"/>
        <v>0</v>
      </c>
      <c r="BA14" s="1">
        <f t="shared" si="4"/>
        <v>0</v>
      </c>
      <c r="BB14" s="1">
        <f t="shared" si="4"/>
        <v>0</v>
      </c>
      <c r="BC14" s="1">
        <f t="shared" si="4"/>
        <v>0</v>
      </c>
      <c r="BD14" s="1">
        <f t="shared" si="4"/>
        <v>0</v>
      </c>
      <c r="BE14" s="1">
        <f t="shared" si="4"/>
        <v>0</v>
      </c>
      <c r="BF14" s="1">
        <f t="shared" si="4"/>
        <v>0</v>
      </c>
      <c r="BG14" s="1">
        <f t="shared" si="4"/>
        <v>0</v>
      </c>
      <c r="BH14" s="1">
        <f t="shared" si="4"/>
        <v>0</v>
      </c>
      <c r="BI14" s="1">
        <f t="shared" si="4"/>
        <v>0</v>
      </c>
      <c r="BJ14" s="1">
        <f t="shared" si="4"/>
        <v>0</v>
      </c>
      <c r="BK14" s="1">
        <f t="shared" si="4"/>
        <v>0</v>
      </c>
      <c r="BL14" s="1">
        <f t="shared" si="4"/>
        <v>0</v>
      </c>
      <c r="BM14" s="1">
        <f t="shared" si="4"/>
        <v>0</v>
      </c>
      <c r="BN14" s="1">
        <f t="shared" si="4"/>
        <v>0</v>
      </c>
      <c r="BO14" s="1">
        <f t="shared" si="4"/>
        <v>0</v>
      </c>
      <c r="BP14" s="1">
        <f t="shared" si="4"/>
        <v>0</v>
      </c>
      <c r="BQ14" s="1">
        <f t="shared" si="4"/>
        <v>0</v>
      </c>
      <c r="BR14" s="1">
        <f t="shared" si="4"/>
        <v>0</v>
      </c>
      <c r="BS14" s="1">
        <f t="shared" si="4"/>
        <v>0</v>
      </c>
      <c r="BT14" s="1">
        <f t="shared" si="4"/>
        <v>0</v>
      </c>
      <c r="BU14" s="1">
        <f t="shared" si="4"/>
        <v>0</v>
      </c>
      <c r="BV14" s="1">
        <f t="shared" si="4"/>
        <v>0</v>
      </c>
      <c r="BW14" s="1">
        <f t="shared" si="4"/>
        <v>0</v>
      </c>
      <c r="BX14" s="1">
        <f t="shared" si="4"/>
        <v>0</v>
      </c>
      <c r="BY14" s="1">
        <f t="shared" si="4"/>
        <v>0</v>
      </c>
      <c r="BZ14" s="1">
        <f t="shared" si="4"/>
        <v>0</v>
      </c>
      <c r="CA14" s="1">
        <f t="shared" si="4"/>
        <v>0</v>
      </c>
      <c r="CB14" s="1">
        <f t="shared" si="4"/>
        <v>0</v>
      </c>
      <c r="CC14" s="1">
        <f t="shared" si="4"/>
        <v>0</v>
      </c>
      <c r="CD14" s="1">
        <f t="shared" si="4"/>
        <v>0</v>
      </c>
      <c r="CE14" s="1">
        <f t="shared" si="4"/>
        <v>0</v>
      </c>
      <c r="CF14" s="1">
        <f t="shared" si="4"/>
        <v>0</v>
      </c>
    </row>
    <row r="15" spans="1:84" x14ac:dyDescent="0.2">
      <c r="B15" s="1" t="s">
        <v>23</v>
      </c>
    </row>
    <row r="16" spans="1:84" x14ac:dyDescent="0.2">
      <c r="B16" s="1" t="s">
        <v>24</v>
      </c>
    </row>
    <row r="22" spans="2:36" x14ac:dyDescent="0.2">
      <c r="B22" s="1" t="s">
        <v>15</v>
      </c>
    </row>
    <row r="23" spans="2:36" x14ac:dyDescent="0.2">
      <c r="B23" s="1" t="s">
        <v>14</v>
      </c>
      <c r="C23" s="6" t="e">
        <f t="shared" ref="C23:AI23" si="5">C5/C3</f>
        <v>#DIV/0!</v>
      </c>
      <c r="D23" s="6" t="e">
        <f t="shared" si="5"/>
        <v>#DIV/0!</v>
      </c>
      <c r="E23" s="6" t="e">
        <f t="shared" si="5"/>
        <v>#DIV/0!</v>
      </c>
      <c r="F23" s="6" t="e">
        <f t="shared" si="5"/>
        <v>#DIV/0!</v>
      </c>
      <c r="G23" s="6" t="e">
        <f t="shared" si="5"/>
        <v>#DIV/0!</v>
      </c>
      <c r="H23" s="6" t="e">
        <f t="shared" si="5"/>
        <v>#DIV/0!</v>
      </c>
      <c r="I23" s="6" t="e">
        <f t="shared" si="5"/>
        <v>#DIV/0!</v>
      </c>
      <c r="J23" s="6" t="e">
        <f t="shared" si="5"/>
        <v>#DIV/0!</v>
      </c>
      <c r="K23" s="6" t="e">
        <f t="shared" si="5"/>
        <v>#DIV/0!</v>
      </c>
      <c r="L23" s="6" t="e">
        <f t="shared" si="5"/>
        <v>#DIV/0!</v>
      </c>
      <c r="M23" s="6" t="e">
        <f t="shared" si="5"/>
        <v>#DIV/0!</v>
      </c>
      <c r="N23" s="6" t="e">
        <f t="shared" si="5"/>
        <v>#DIV/0!</v>
      </c>
      <c r="O23" s="6">
        <f t="shared" si="5"/>
        <v>-1.1895321173671689E-2</v>
      </c>
      <c r="P23" s="6" t="e">
        <f t="shared" si="5"/>
        <v>#DIV/0!</v>
      </c>
      <c r="Q23" s="6" t="e">
        <f t="shared" si="5"/>
        <v>#DIV/0!</v>
      </c>
      <c r="R23" s="6" t="e">
        <f t="shared" si="5"/>
        <v>#DIV/0!</v>
      </c>
      <c r="S23" s="6"/>
      <c r="T23" s="6"/>
      <c r="U23" s="6"/>
      <c r="V23" s="6"/>
      <c r="W23" s="6"/>
      <c r="X23" s="6"/>
      <c r="Y23" s="6"/>
      <c r="Z23" s="6"/>
      <c r="AA23" s="6">
        <f t="shared" si="5"/>
        <v>0</v>
      </c>
      <c r="AB23" s="6" t="e">
        <f t="shared" si="5"/>
        <v>#DIV/0!</v>
      </c>
      <c r="AC23" s="6" t="e">
        <f t="shared" si="5"/>
        <v>#DIV/0!</v>
      </c>
      <c r="AD23" s="6" t="e">
        <f t="shared" si="5"/>
        <v>#DIV/0!</v>
      </c>
      <c r="AE23" s="6" t="e">
        <f t="shared" si="5"/>
        <v>#DIV/0!</v>
      </c>
      <c r="AF23" s="6" t="e">
        <f t="shared" si="5"/>
        <v>#DIV/0!</v>
      </c>
      <c r="AG23" s="6" t="e">
        <f t="shared" si="5"/>
        <v>#DIV/0!</v>
      </c>
      <c r="AH23" s="6" t="e">
        <f t="shared" si="5"/>
        <v>#DIV/0!</v>
      </c>
      <c r="AI23" s="6">
        <f t="shared" si="5"/>
        <v>0</v>
      </c>
      <c r="AJ23" s="6">
        <f>AJ5/AJ3</f>
        <v>0.10953064509113054</v>
      </c>
    </row>
  </sheetData>
  <hyperlinks>
    <hyperlink ref="A1" location="Main!A1" display="Main" xr:uid="{79659EDF-DE10-7C41-98A4-58490A037FD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2022-06-25T20:20:23Z</dcterms:created>
  <dcterms:modified xsi:type="dcterms:W3CDTF">2023-04-09T19:35:35Z</dcterms:modified>
</cp:coreProperties>
</file>