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/Documents/Finance/"/>
    </mc:Choice>
  </mc:AlternateContent>
  <xr:revisionPtr revIDLastSave="0" documentId="13_ncr:1_{9C8B1742-2A53-D645-8AA2-09017FB4A591}" xr6:coauthVersionLast="47" xr6:coauthVersionMax="47" xr10:uidLastSave="{00000000-0000-0000-0000-000000000000}"/>
  <bookViews>
    <workbookView xWindow="340" yWindow="760" windowWidth="34220" windowHeight="17300" activeTab="1" xr2:uid="{EA00ED86-A20D-D146-80FB-66CF6E5783F6}"/>
  </bookViews>
  <sheets>
    <sheet name="Main" sheetId="1" r:id="rId1"/>
    <sheet name="Model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G20" i="2"/>
  <c r="F20" i="2"/>
  <c r="E20" i="2"/>
  <c r="D20" i="2"/>
  <c r="C20" i="2"/>
  <c r="I20" i="2"/>
  <c r="I23" i="2"/>
  <c r="H23" i="2"/>
  <c r="G23" i="2"/>
  <c r="I22" i="2"/>
  <c r="H22" i="2"/>
  <c r="G22" i="2"/>
  <c r="F22" i="2"/>
  <c r="F23" i="2" s="1"/>
  <c r="E22" i="2"/>
  <c r="E23" i="2" s="1"/>
  <c r="D22" i="2"/>
  <c r="D23" i="2" s="1"/>
  <c r="C22" i="2"/>
  <c r="C23" i="2" s="1"/>
  <c r="I15" i="2"/>
  <c r="H15" i="2"/>
  <c r="G15" i="2"/>
  <c r="F15" i="2"/>
  <c r="E15" i="2"/>
  <c r="D15" i="2"/>
  <c r="C15" i="2"/>
  <c r="I13" i="2"/>
  <c r="H13" i="2"/>
  <c r="G13" i="2"/>
  <c r="F13" i="2"/>
  <c r="E13" i="2"/>
  <c r="D13" i="2"/>
  <c r="C13" i="2"/>
  <c r="I35" i="2"/>
  <c r="H35" i="2"/>
  <c r="G35" i="2"/>
  <c r="F35" i="2"/>
  <c r="E35" i="2"/>
  <c r="D35" i="2"/>
  <c r="C35" i="2"/>
  <c r="I8" i="2"/>
  <c r="H8" i="2"/>
  <c r="G8" i="2"/>
  <c r="F8" i="2"/>
  <c r="E8" i="2"/>
  <c r="D8" i="2"/>
  <c r="C8" i="2"/>
  <c r="H34" i="2"/>
  <c r="D34" i="2"/>
  <c r="C34" i="2"/>
  <c r="I5" i="2"/>
  <c r="I34" i="2" s="1"/>
  <c r="H5" i="2"/>
  <c r="G5" i="2"/>
  <c r="G34" i="2" s="1"/>
  <c r="F5" i="2"/>
  <c r="F34" i="2" s="1"/>
  <c r="E5" i="2"/>
  <c r="E34" i="2" s="1"/>
  <c r="D5" i="2"/>
  <c r="C5" i="2"/>
  <c r="I33" i="2"/>
  <c r="H33" i="2"/>
  <c r="G33" i="2"/>
  <c r="F33" i="2"/>
  <c r="E33" i="2"/>
  <c r="D33" i="2"/>
  <c r="D9" i="2" l="1"/>
  <c r="D11" i="2" s="1"/>
  <c r="E9" i="2"/>
  <c r="E11" i="2" s="1"/>
  <c r="H9" i="2"/>
  <c r="H11" i="2" s="1"/>
  <c r="C9" i="2"/>
  <c r="C11" i="2" s="1"/>
  <c r="F9" i="2"/>
  <c r="F11" i="2" s="1"/>
  <c r="G9" i="2"/>
  <c r="G11" i="2" s="1"/>
  <c r="I9" i="2"/>
  <c r="I11" i="2" s="1"/>
</calcChain>
</file>

<file path=xl/sharedStrings.xml><?xml version="1.0" encoding="utf-8"?>
<sst xmlns="http://schemas.openxmlformats.org/spreadsheetml/2006/main" count="25" uniqueCount="25">
  <si>
    <t>Main</t>
  </si>
  <si>
    <t>In Millions</t>
  </si>
  <si>
    <t>Revenue</t>
  </si>
  <si>
    <t>COGS</t>
  </si>
  <si>
    <t>Gross Profit</t>
  </si>
  <si>
    <t>Gross Profit Margin</t>
  </si>
  <si>
    <t>SG&amp;A</t>
  </si>
  <si>
    <t>R&amp;D</t>
  </si>
  <si>
    <t>Other Opperating Expenses</t>
  </si>
  <si>
    <t>Operating Income</t>
  </si>
  <si>
    <t>Other Expense</t>
  </si>
  <si>
    <t>Pretax Income</t>
  </si>
  <si>
    <t>Income Tax</t>
  </si>
  <si>
    <t>Tax Rate</t>
  </si>
  <si>
    <t>S/O</t>
  </si>
  <si>
    <t>EPS</t>
  </si>
  <si>
    <t>Revenue % growth</t>
  </si>
  <si>
    <t>D&amp;A</t>
  </si>
  <si>
    <t>Share-Based Compensation</t>
  </si>
  <si>
    <t>Other Operating Activities</t>
  </si>
  <si>
    <t>Operating Cash Flow</t>
  </si>
  <si>
    <t>Capital Expenditures</t>
  </si>
  <si>
    <t>FCF</t>
  </si>
  <si>
    <t>Net Income</t>
  </si>
  <si>
    <t>FCF/Share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</si>
</sst>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0" fontId="2" fillId="0" borderId="0" xfId="1" applyNumberFormat="1"/>
    <xf numFmtId="0" fontId="1" fillId="2" borderId="0" xfId="0" applyFont="1" applyFill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0</xdr:row>
      <xdr:rowOff>76200</xdr:rowOff>
    </xdr:from>
    <xdr:to>
      <xdr:col>9</xdr:col>
      <xdr:colOff>292100</xdr:colOff>
      <xdr:row>37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B0520E-655C-DFC2-E655-08774AC7FEBD}"/>
            </a:ext>
          </a:extLst>
        </xdr:cNvPr>
        <xdr:cNvCxnSpPr/>
      </xdr:nvCxnSpPr>
      <xdr:spPr>
        <a:xfrm>
          <a:off x="9779000" y="76200"/>
          <a:ext cx="0" cy="7518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674-0874-F445-948D-8A78B865B39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75EA-DCCB-7741-9285-143AA9B26835}">
  <dimension ref="A1:Q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baseColWidth="10" defaultRowHeight="16" x14ac:dyDescent="0.2"/>
  <cols>
    <col min="1" max="1" width="5.33203125" style="1" bestFit="1" customWidth="1"/>
    <col min="2" max="2" width="23.83203125" style="1" bestFit="1" customWidth="1"/>
    <col min="3" max="16384" width="10.83203125" style="1"/>
  </cols>
  <sheetData>
    <row r="1" spans="1:17" customFormat="1" x14ac:dyDescent="0.2">
      <c r="A1" s="3" t="s">
        <v>0</v>
      </c>
      <c r="B1" t="s">
        <v>1</v>
      </c>
    </row>
    <row r="2" spans="1:17" s="4" customFormat="1" x14ac:dyDescent="0.2">
      <c r="C2" s="4">
        <v>2016</v>
      </c>
      <c r="D2" s="4">
        <v>2017</v>
      </c>
      <c r="E2" s="4">
        <v>2018</v>
      </c>
      <c r="F2" s="4">
        <v>2019</v>
      </c>
      <c r="G2" s="4">
        <v>2020</v>
      </c>
      <c r="H2" s="4">
        <v>2021</v>
      </c>
      <c r="I2" s="4">
        <v>2022</v>
      </c>
      <c r="J2" s="4">
        <v>2023</v>
      </c>
      <c r="K2" s="4">
        <v>2024</v>
      </c>
      <c r="L2" s="4">
        <v>2025</v>
      </c>
      <c r="M2" s="4">
        <v>2026</v>
      </c>
      <c r="N2" s="4">
        <v>2027</v>
      </c>
      <c r="O2" s="4">
        <v>2028</v>
      </c>
      <c r="P2" s="4">
        <v>2029</v>
      </c>
      <c r="Q2" s="4">
        <v>2030</v>
      </c>
    </row>
    <row r="3" spans="1:17" x14ac:dyDescent="0.2">
      <c r="B3" s="1" t="s">
        <v>2</v>
      </c>
      <c r="C3" s="1">
        <v>74.540000000000006</v>
      </c>
      <c r="D3" s="1">
        <v>108.52</v>
      </c>
      <c r="E3" s="1">
        <v>142.46</v>
      </c>
      <c r="F3" s="1">
        <v>173.4</v>
      </c>
      <c r="G3" s="1">
        <v>210.18</v>
      </c>
      <c r="H3" s="1">
        <v>257.95999999999998</v>
      </c>
      <c r="I3" s="1">
        <v>308.64999999999998</v>
      </c>
    </row>
    <row r="4" spans="1:17" x14ac:dyDescent="0.2">
      <c r="B4" s="1" t="s">
        <v>3</v>
      </c>
      <c r="C4" s="1">
        <v>33.200000000000003</v>
      </c>
      <c r="D4" s="1">
        <v>44.92</v>
      </c>
      <c r="E4" s="1">
        <v>49.55</v>
      </c>
      <c r="F4" s="1">
        <v>55.93</v>
      </c>
      <c r="G4" s="1">
        <v>56.75</v>
      </c>
      <c r="H4" s="1">
        <v>67.150000000000006</v>
      </c>
      <c r="I4" s="1">
        <v>73.08</v>
      </c>
    </row>
    <row r="5" spans="1:17" x14ac:dyDescent="0.2">
      <c r="B5" s="1" t="s">
        <v>4</v>
      </c>
      <c r="C5" s="1">
        <f>C3-C4</f>
        <v>41.34</v>
      </c>
      <c r="D5" s="1">
        <f>D3-D4</f>
        <v>63.599999999999994</v>
      </c>
      <c r="E5" s="1">
        <f>E3-E4</f>
        <v>92.910000000000011</v>
      </c>
      <c r="F5" s="1">
        <f>F3-F4</f>
        <v>117.47</v>
      </c>
      <c r="G5" s="1">
        <f>G3-G4</f>
        <v>153.43</v>
      </c>
      <c r="H5" s="1">
        <f>H3-H4</f>
        <v>190.80999999999997</v>
      </c>
      <c r="I5" s="1">
        <f>I3-I4</f>
        <v>235.57</v>
      </c>
    </row>
    <row r="6" spans="1:17" x14ac:dyDescent="0.2">
      <c r="B6" s="1" t="s">
        <v>6</v>
      </c>
      <c r="C6" s="1">
        <v>148.04</v>
      </c>
      <c r="D6" s="1">
        <v>161.13</v>
      </c>
      <c r="E6" s="1">
        <v>161.26</v>
      </c>
      <c r="F6" s="1">
        <v>163.51</v>
      </c>
      <c r="G6" s="1">
        <v>160.04</v>
      </c>
      <c r="H6" s="1">
        <v>198.26</v>
      </c>
      <c r="I6" s="1">
        <v>229.35</v>
      </c>
    </row>
    <row r="7" spans="1:17" x14ac:dyDescent="0.2">
      <c r="B7" s="1" t="s">
        <v>7</v>
      </c>
      <c r="C7" s="1">
        <v>76.16</v>
      </c>
      <c r="D7" s="1">
        <v>78.260000000000005</v>
      </c>
      <c r="E7" s="1">
        <v>75.739999999999995</v>
      </c>
      <c r="F7" s="1">
        <v>69.22</v>
      </c>
      <c r="G7" s="1">
        <v>66.47</v>
      </c>
      <c r="H7" s="1">
        <v>81.03</v>
      </c>
      <c r="I7" s="1">
        <v>95.09</v>
      </c>
    </row>
    <row r="8" spans="1:17" x14ac:dyDescent="0.2">
      <c r="B8" s="1" t="s">
        <v>8</v>
      </c>
      <c r="C8" s="1">
        <f>SUM(C6:C7)</f>
        <v>224.2</v>
      </c>
      <c r="D8" s="1">
        <f t="shared" ref="D8:I8" si="0">SUM(D6:D7)</f>
        <v>239.39</v>
      </c>
      <c r="E8" s="1">
        <f t="shared" si="0"/>
        <v>237</v>
      </c>
      <c r="F8" s="1">
        <f t="shared" si="0"/>
        <v>232.73</v>
      </c>
      <c r="G8" s="1">
        <f t="shared" si="0"/>
        <v>226.51</v>
      </c>
      <c r="H8" s="1">
        <f t="shared" si="0"/>
        <v>279.28999999999996</v>
      </c>
      <c r="I8" s="1">
        <f t="shared" si="0"/>
        <v>324.44</v>
      </c>
    </row>
    <row r="9" spans="1:17" x14ac:dyDescent="0.2">
      <c r="B9" s="1" t="s">
        <v>9</v>
      </c>
      <c r="C9" s="1">
        <f>C5-C8</f>
        <v>-182.85999999999999</v>
      </c>
      <c r="D9" s="1">
        <f>D5-D8</f>
        <v>-175.79</v>
      </c>
      <c r="E9" s="1">
        <f>E5-E8</f>
        <v>-144.08999999999997</v>
      </c>
      <c r="F9" s="1">
        <f>F5-F8</f>
        <v>-115.25999999999999</v>
      </c>
      <c r="G9" s="1">
        <f>G5-G8</f>
        <v>-73.079999999999984</v>
      </c>
      <c r="H9" s="1">
        <f>H5-H8</f>
        <v>-88.47999999999999</v>
      </c>
      <c r="I9" s="1">
        <f>I5-I8</f>
        <v>-88.87</v>
      </c>
    </row>
    <row r="10" spans="1:17" x14ac:dyDescent="0.2">
      <c r="B10" s="1" t="s">
        <v>10</v>
      </c>
      <c r="C10" s="1">
        <v>-0.51</v>
      </c>
      <c r="D10" s="1">
        <v>0.4</v>
      </c>
      <c r="E10" s="1">
        <v>8.9700000000000006</v>
      </c>
      <c r="F10" s="1">
        <v>9.64</v>
      </c>
      <c r="G10" s="1">
        <v>11.14</v>
      </c>
      <c r="H10" s="1">
        <v>14.1</v>
      </c>
      <c r="I10" s="1">
        <v>15.5</v>
      </c>
    </row>
    <row r="11" spans="1:17" x14ac:dyDescent="0.2">
      <c r="B11" s="1" t="s">
        <v>11</v>
      </c>
      <c r="C11" s="1">
        <f>C9-C10</f>
        <v>-182.35</v>
      </c>
      <c r="D11" s="1">
        <f t="shared" ref="D11:I11" si="1">D9-D10</f>
        <v>-176.19</v>
      </c>
      <c r="E11" s="1">
        <f t="shared" si="1"/>
        <v>-153.05999999999997</v>
      </c>
      <c r="F11" s="1">
        <f t="shared" si="1"/>
        <v>-124.89999999999999</v>
      </c>
      <c r="G11" s="1">
        <f t="shared" si="1"/>
        <v>-84.219999999999985</v>
      </c>
      <c r="H11" s="1">
        <f t="shared" si="1"/>
        <v>-102.57999999999998</v>
      </c>
      <c r="I11" s="1">
        <f t="shared" si="1"/>
        <v>-104.37</v>
      </c>
    </row>
    <row r="12" spans="1:17" x14ac:dyDescent="0.2">
      <c r="B12" s="1" t="s">
        <v>12</v>
      </c>
      <c r="C12" s="1">
        <v>0.77</v>
      </c>
      <c r="D12" s="1">
        <v>0.39</v>
      </c>
      <c r="E12" s="1">
        <v>1.25</v>
      </c>
      <c r="F12" s="1">
        <v>0.75</v>
      </c>
      <c r="G12" s="1">
        <v>0.41</v>
      </c>
      <c r="H12" s="1">
        <v>-0.46</v>
      </c>
      <c r="I12" s="1">
        <v>1.18</v>
      </c>
    </row>
    <row r="13" spans="1:17" x14ac:dyDescent="0.2">
      <c r="B13" s="1" t="s">
        <v>23</v>
      </c>
      <c r="C13" s="1">
        <f>C11-C12</f>
        <v>-183.12</v>
      </c>
      <c r="D13" s="1">
        <f t="shared" ref="D13:I13" si="2">D11-D12</f>
        <v>-176.57999999999998</v>
      </c>
      <c r="E13" s="1">
        <f t="shared" si="2"/>
        <v>-154.30999999999997</v>
      </c>
      <c r="F13" s="1">
        <f t="shared" si="2"/>
        <v>-125.64999999999999</v>
      </c>
      <c r="G13" s="1">
        <f t="shared" si="2"/>
        <v>-84.629999999999981</v>
      </c>
      <c r="H13" s="1">
        <f t="shared" si="2"/>
        <v>-102.11999999999999</v>
      </c>
      <c r="I13" s="1">
        <f t="shared" si="2"/>
        <v>-105.55000000000001</v>
      </c>
    </row>
    <row r="14" spans="1:17" x14ac:dyDescent="0.2">
      <c r="B14" s="1" t="s">
        <v>14</v>
      </c>
      <c r="C14" s="1">
        <v>1</v>
      </c>
      <c r="D14" s="1">
        <v>2</v>
      </c>
      <c r="E14" s="1">
        <v>16</v>
      </c>
      <c r="F14" s="1">
        <v>28</v>
      </c>
      <c r="G14" s="1">
        <v>29</v>
      </c>
      <c r="H14" s="1">
        <v>32</v>
      </c>
      <c r="I14" s="1">
        <v>34</v>
      </c>
    </row>
    <row r="15" spans="1:17" x14ac:dyDescent="0.2">
      <c r="B15" s="1" t="s">
        <v>15</v>
      </c>
      <c r="C15" s="6">
        <f>C13/C14</f>
        <v>-183.12</v>
      </c>
      <c r="D15" s="6">
        <f t="shared" ref="D15:I15" si="3">D13/D14</f>
        <v>-88.289999999999992</v>
      </c>
      <c r="E15" s="6">
        <f t="shared" si="3"/>
        <v>-9.6443749999999984</v>
      </c>
      <c r="F15" s="6">
        <f t="shared" si="3"/>
        <v>-4.4874999999999998</v>
      </c>
      <c r="G15" s="6">
        <f t="shared" si="3"/>
        <v>-2.9182758620689651</v>
      </c>
      <c r="H15" s="6">
        <f t="shared" si="3"/>
        <v>-3.1912499999999997</v>
      </c>
      <c r="I15" s="6">
        <f t="shared" si="3"/>
        <v>-3.1044117647058829</v>
      </c>
    </row>
    <row r="17" spans="2:9" x14ac:dyDescent="0.2">
      <c r="B17" s="1" t="s">
        <v>17</v>
      </c>
      <c r="C17" s="1">
        <v>5.2</v>
      </c>
      <c r="D17" s="1">
        <v>8.1300000000000008</v>
      </c>
      <c r="E17" s="1">
        <v>8.7899999999999991</v>
      </c>
      <c r="F17" s="1">
        <v>6.92</v>
      </c>
      <c r="G17" s="1">
        <v>8.73</v>
      </c>
      <c r="H17" s="1">
        <v>10.199999999999999</v>
      </c>
      <c r="I17" s="1">
        <v>10.02</v>
      </c>
    </row>
    <row r="18" spans="2:9" x14ac:dyDescent="0.2">
      <c r="B18" s="1" t="s">
        <v>18</v>
      </c>
      <c r="C18" s="1">
        <v>9.34</v>
      </c>
      <c r="D18" s="1">
        <v>9.3699999999999992</v>
      </c>
      <c r="E18" s="1">
        <v>21.8</v>
      </c>
      <c r="F18" s="1">
        <v>23.85</v>
      </c>
      <c r="G18" s="1">
        <v>33.75</v>
      </c>
      <c r="H18" s="1">
        <v>60.53</v>
      </c>
      <c r="I18" s="1">
        <v>83.86</v>
      </c>
    </row>
    <row r="19" spans="2:9" x14ac:dyDescent="0.2">
      <c r="B19" s="1" t="s">
        <v>19</v>
      </c>
      <c r="C19" s="1">
        <v>24.43</v>
      </c>
      <c r="D19" s="1">
        <v>10.4</v>
      </c>
      <c r="E19" s="1">
        <v>-7.65</v>
      </c>
      <c r="F19" s="1">
        <v>14.67</v>
      </c>
      <c r="G19" s="1">
        <v>26.28</v>
      </c>
      <c r="H19" s="1">
        <v>31.76</v>
      </c>
      <c r="I19" s="1">
        <v>0.79</v>
      </c>
    </row>
    <row r="20" spans="2:9" x14ac:dyDescent="0.2">
      <c r="B20" s="1" t="s">
        <v>20</v>
      </c>
      <c r="C20" s="1">
        <f t="shared" ref="C20:H20" si="4">C13+SUM(C17:C19)</f>
        <v>-144.15</v>
      </c>
      <c r="D20" s="1">
        <f t="shared" si="4"/>
        <v>-148.67999999999998</v>
      </c>
      <c r="E20" s="1">
        <f t="shared" si="4"/>
        <v>-131.36999999999998</v>
      </c>
      <c r="F20" s="1">
        <f t="shared" si="4"/>
        <v>-80.20999999999998</v>
      </c>
      <c r="G20" s="1">
        <f t="shared" si="4"/>
        <v>-15.869999999999976</v>
      </c>
      <c r="H20" s="1">
        <f t="shared" si="4"/>
        <v>0.37000000000001876</v>
      </c>
      <c r="I20" s="1">
        <f>I13+SUM(I17:I19)</f>
        <v>-10.88000000000001</v>
      </c>
    </row>
    <row r="21" spans="2:9" x14ac:dyDescent="0.2">
      <c r="B21" s="1" t="s">
        <v>21</v>
      </c>
      <c r="C21" s="1">
        <v>-11.64</v>
      </c>
      <c r="D21" s="1">
        <v>-7.28</v>
      </c>
      <c r="E21" s="1">
        <v>-6.37</v>
      </c>
      <c r="F21" s="1">
        <v>-6.47</v>
      </c>
      <c r="G21" s="1">
        <v>-5.71</v>
      </c>
      <c r="H21" s="1">
        <v>-6.52</v>
      </c>
      <c r="I21" s="1">
        <v>-8</v>
      </c>
    </row>
    <row r="22" spans="2:9" x14ac:dyDescent="0.2">
      <c r="B22" s="1" t="s">
        <v>22</v>
      </c>
      <c r="C22" s="1">
        <f>C20+C21</f>
        <v>-155.79000000000002</v>
      </c>
      <c r="D22" s="1">
        <f t="shared" ref="D22:I22" si="5">D20+D21</f>
        <v>-155.95999999999998</v>
      </c>
      <c r="E22" s="1">
        <f t="shared" si="5"/>
        <v>-137.73999999999998</v>
      </c>
      <c r="F22" s="1">
        <f t="shared" si="5"/>
        <v>-86.679999999999978</v>
      </c>
      <c r="G22" s="1">
        <f t="shared" si="5"/>
        <v>-21.579999999999977</v>
      </c>
      <c r="H22" s="1">
        <f t="shared" si="5"/>
        <v>-6.1499999999999808</v>
      </c>
      <c r="I22" s="1">
        <f t="shared" si="5"/>
        <v>-18.88000000000001</v>
      </c>
    </row>
    <row r="23" spans="2:9" s="6" customFormat="1" x14ac:dyDescent="0.2">
      <c r="B23" s="6" t="s">
        <v>24</v>
      </c>
      <c r="C23" s="6">
        <f>C22/C14</f>
        <v>-155.79000000000002</v>
      </c>
      <c r="D23" s="6">
        <f t="shared" ref="D23:I23" si="6">D22/D14</f>
        <v>-77.97999999999999</v>
      </c>
      <c r="E23" s="6">
        <f t="shared" si="6"/>
        <v>-8.6087499999999988</v>
      </c>
      <c r="F23" s="6">
        <f t="shared" si="6"/>
        <v>-3.0957142857142848</v>
      </c>
      <c r="G23" s="6">
        <f t="shared" si="6"/>
        <v>-0.744137931034482</v>
      </c>
      <c r="H23" s="6">
        <f t="shared" si="6"/>
        <v>-0.1921874999999994</v>
      </c>
      <c r="I23" s="6">
        <f t="shared" si="6"/>
        <v>-0.55529411764705916</v>
      </c>
    </row>
    <row r="33" spans="2:9" x14ac:dyDescent="0.2">
      <c r="B33" s="2" t="s">
        <v>16</v>
      </c>
      <c r="D33" s="5">
        <f>D3/C3-1</f>
        <v>0.45586262409444567</v>
      </c>
      <c r="E33" s="5">
        <f>E3/D3-1</f>
        <v>0.31275340950976793</v>
      </c>
      <c r="F33" s="5">
        <f>F3/E3-1</f>
        <v>0.21718377088305485</v>
      </c>
      <c r="G33" s="5">
        <f>G3/F3-1</f>
        <v>0.21211072664359865</v>
      </c>
      <c r="H33" s="5">
        <f>H3/G3-1</f>
        <v>0.22732895613283843</v>
      </c>
      <c r="I33" s="5">
        <f>I3/H3-1</f>
        <v>0.19650333385020935</v>
      </c>
    </row>
    <row r="34" spans="2:9" x14ac:dyDescent="0.2">
      <c r="B34" s="2" t="s">
        <v>5</v>
      </c>
      <c r="C34" s="5">
        <f>C5/C3</f>
        <v>0.55460155621143015</v>
      </c>
      <c r="D34" s="5">
        <f>D5/D3</f>
        <v>0.58606708440840394</v>
      </c>
      <c r="E34" s="5">
        <f>E5/E3</f>
        <v>0.65218306893162992</v>
      </c>
      <c r="F34" s="5">
        <f>F5/F3</f>
        <v>0.67745098039215679</v>
      </c>
      <c r="G34" s="5">
        <f>G5/G3</f>
        <v>0.72999333904272534</v>
      </c>
      <c r="H34" s="5">
        <f>H5/H3</f>
        <v>0.73968832377112725</v>
      </c>
      <c r="I34" s="5">
        <f>I5/I3</f>
        <v>0.76322695609914148</v>
      </c>
    </row>
    <row r="35" spans="2:9" x14ac:dyDescent="0.2">
      <c r="B35" s="2" t="s">
        <v>13</v>
      </c>
      <c r="C35" s="5">
        <f>C12/C11</f>
        <v>-4.2226487523992322E-3</v>
      </c>
      <c r="D35" s="5">
        <f t="shared" ref="D35:I35" si="7">D12/D11</f>
        <v>-2.2135194959986377E-3</v>
      </c>
      <c r="E35" s="5">
        <f t="shared" si="7"/>
        <v>-8.1667320005226716E-3</v>
      </c>
      <c r="F35" s="5">
        <f t="shared" si="7"/>
        <v>-6.0048038430744596E-3</v>
      </c>
      <c r="G35" s="5">
        <f t="shared" si="7"/>
        <v>-4.8682023272381865E-3</v>
      </c>
      <c r="H35" s="5">
        <f t="shared" si="7"/>
        <v>4.4843049327354268E-3</v>
      </c>
      <c r="I35" s="5">
        <f t="shared" si="7"/>
        <v>-1.1305930823033437E-2</v>
      </c>
    </row>
  </sheetData>
  <hyperlinks>
    <hyperlink ref="A1" location="Main!A1" display="Main" xr:uid="{74614963-4323-3949-9882-2754A543F55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Liegis</dc:creator>
  <cp:lastModifiedBy>Luka Liegis</cp:lastModifiedBy>
  <dcterms:created xsi:type="dcterms:W3CDTF">2023-04-15T21:12:08Z</dcterms:created>
  <dcterms:modified xsi:type="dcterms:W3CDTF">2023-04-16T19:04:02Z</dcterms:modified>
</cp:coreProperties>
</file>