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678854FD-ED0D-5241-8B7A-BE0BC7B9728C}" xr6:coauthVersionLast="47" xr6:coauthVersionMax="47" xr10:uidLastSave="{00000000-0000-0000-0000-000000000000}"/>
  <bookViews>
    <workbookView xWindow="3660" yWindow="1360" windowWidth="29180" windowHeight="18240" activeTab="3" xr2:uid="{39658F87-B017-994C-9264-D6BB5BCBD282}"/>
  </bookViews>
  <sheets>
    <sheet name="Main" sheetId="1" r:id="rId1"/>
    <sheet name="Model" sheetId="2" r:id="rId2"/>
    <sheet name="Data Q" sheetId="3" r:id="rId3"/>
    <sheet name="Data 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4" l="1"/>
  <c r="I9" i="4" s="1"/>
  <c r="I12" i="4" s="1"/>
  <c r="I14" i="4" s="1"/>
  <c r="I16" i="4" s="1"/>
  <c r="J16" i="4"/>
  <c r="J14" i="4"/>
  <c r="J12" i="4"/>
  <c r="J9" i="4"/>
  <c r="J8" i="4"/>
</calcChain>
</file>

<file path=xl/sharedStrings.xml><?xml version="1.0" encoding="utf-8"?>
<sst xmlns="http://schemas.openxmlformats.org/spreadsheetml/2006/main" count="27" uniqueCount="27">
  <si>
    <t>Netflix</t>
  </si>
  <si>
    <t>Current Narative</t>
  </si>
  <si>
    <t>Potential Upside</t>
  </si>
  <si>
    <t>Potenttial Downside</t>
  </si>
  <si>
    <t>Reminders/Disclaimers</t>
  </si>
  <si>
    <t>Netflix DCF</t>
  </si>
  <si>
    <t>Ticker</t>
  </si>
  <si>
    <t>Date</t>
  </si>
  <si>
    <t>NFLX</t>
  </si>
  <si>
    <t>Assumptions</t>
  </si>
  <si>
    <t>Income Statement</t>
  </si>
  <si>
    <t>Cash Flow Items</t>
  </si>
  <si>
    <t>DCF</t>
  </si>
  <si>
    <t>Revenue</t>
  </si>
  <si>
    <t>Cost of Revenue</t>
  </si>
  <si>
    <t>Marketing</t>
  </si>
  <si>
    <t>Tech and Dev.</t>
  </si>
  <si>
    <t>General and Admin.</t>
  </si>
  <si>
    <t>Costs</t>
  </si>
  <si>
    <t>Operating Income</t>
  </si>
  <si>
    <t>Interest Expense</t>
  </si>
  <si>
    <t>Interest and Other Income</t>
  </si>
  <si>
    <t>Income before Income Taxes</t>
  </si>
  <si>
    <t>Taxes</t>
  </si>
  <si>
    <t>Net Income</t>
  </si>
  <si>
    <t>Shares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</si>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</sst>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1" fontId="0" fillId="0" borderId="0" xfId="0" applyNumberFormat="1" applyAlignment="1"/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4755-A018-A34A-80B2-5CABBD5F5052}">
  <dimension ref="B2:B28"/>
  <sheetViews>
    <sheetView workbookViewId="0">
      <selection activeCell="B28" sqref="B28"/>
    </sheetView>
  </sheetViews>
  <sheetFormatPr baseColWidth="10" defaultRowHeight="16" x14ac:dyDescent="0.2"/>
  <sheetData>
    <row r="2" spans="2:2" ht="19" x14ac:dyDescent="0.25">
      <c r="B2" s="2" t="s">
        <v>0</v>
      </c>
    </row>
    <row r="10" spans="2:2" x14ac:dyDescent="0.2">
      <c r="B10" s="1" t="s">
        <v>1</v>
      </c>
    </row>
    <row r="17" spans="2:2" x14ac:dyDescent="0.2">
      <c r="B17" s="1" t="s">
        <v>2</v>
      </c>
    </row>
    <row r="22" spans="2:2" x14ac:dyDescent="0.2">
      <c r="B22" s="1" t="s">
        <v>3</v>
      </c>
    </row>
    <row r="28" spans="2:2" x14ac:dyDescent="0.2">
      <c r="B2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2178-4B19-5749-A6CE-81BECEFD0DCD}">
  <dimension ref="B2:C16"/>
  <sheetViews>
    <sheetView workbookViewId="0">
      <selection activeCell="B17" sqref="B17"/>
    </sheetView>
  </sheetViews>
  <sheetFormatPr baseColWidth="10" defaultRowHeight="16" x14ac:dyDescent="0.2"/>
  <sheetData>
    <row r="2" spans="2:3" ht="19" x14ac:dyDescent="0.25">
      <c r="B2" s="2" t="s">
        <v>5</v>
      </c>
    </row>
    <row r="4" spans="2:3" x14ac:dyDescent="0.2">
      <c r="B4" t="s">
        <v>6</v>
      </c>
      <c r="C4" s="3" t="s">
        <v>8</v>
      </c>
    </row>
    <row r="5" spans="2:3" x14ac:dyDescent="0.2">
      <c r="B5" t="s">
        <v>7</v>
      </c>
    </row>
    <row r="7" spans="2:3" x14ac:dyDescent="0.2">
      <c r="B7" t="s">
        <v>9</v>
      </c>
    </row>
    <row r="10" spans="2:3" x14ac:dyDescent="0.2">
      <c r="B10" t="s">
        <v>10</v>
      </c>
    </row>
    <row r="13" spans="2:3" x14ac:dyDescent="0.2">
      <c r="B13" t="s">
        <v>11</v>
      </c>
    </row>
    <row r="16" spans="2:3" x14ac:dyDescent="0.2">
      <c r="B1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F384-7D7A-DE4C-BE3C-30288B65DABF}"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76AE-A3E9-0541-BD20-D0BC155D5DC8}">
  <dimension ref="B2:O16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baseColWidth="10" defaultRowHeight="16" x14ac:dyDescent="0.2"/>
  <cols>
    <col min="1" max="3" width="10.83203125" style="5"/>
    <col min="4" max="4" width="12.6640625" style="5" bestFit="1" customWidth="1"/>
    <col min="5" max="9" width="10.83203125" style="5"/>
    <col min="10" max="10" width="13.1640625" style="5" bestFit="1" customWidth="1"/>
    <col min="11" max="16384" width="10.83203125" style="5"/>
  </cols>
  <sheetData>
    <row r="2" spans="2:15" s="4" customFormat="1" x14ac:dyDescent="0.2">
      <c r="C2" s="4">
        <v>2014</v>
      </c>
      <c r="D2" s="4">
        <v>2015</v>
      </c>
      <c r="E2" s="4">
        <v>2016</v>
      </c>
      <c r="F2" s="4">
        <v>2017</v>
      </c>
      <c r="G2" s="4">
        <v>2018</v>
      </c>
      <c r="H2" s="4">
        <v>2019</v>
      </c>
      <c r="I2" s="4">
        <v>2020</v>
      </c>
      <c r="J2" s="4">
        <v>2021</v>
      </c>
      <c r="K2" s="4">
        <v>2022</v>
      </c>
      <c r="L2" s="4">
        <v>2023</v>
      </c>
      <c r="M2" s="4">
        <v>2024</v>
      </c>
      <c r="N2" s="4">
        <v>2025</v>
      </c>
      <c r="O2" s="4">
        <v>2026</v>
      </c>
    </row>
    <row r="3" spans="2:15" x14ac:dyDescent="0.2">
      <c r="B3" s="5" t="s">
        <v>13</v>
      </c>
      <c r="I3" s="6">
        <v>24996056</v>
      </c>
      <c r="J3" s="6">
        <v>29697844</v>
      </c>
    </row>
    <row r="4" spans="2:15" x14ac:dyDescent="0.2">
      <c r="B4" s="5" t="s">
        <v>14</v>
      </c>
      <c r="I4" s="5">
        <v>15276319</v>
      </c>
      <c r="J4" s="5">
        <v>17332683</v>
      </c>
    </row>
    <row r="5" spans="2:15" x14ac:dyDescent="0.2">
      <c r="B5" s="5" t="s">
        <v>15</v>
      </c>
      <c r="I5" s="5">
        <v>2228362</v>
      </c>
      <c r="J5" s="5">
        <v>2545146</v>
      </c>
    </row>
    <row r="6" spans="2:15" x14ac:dyDescent="0.2">
      <c r="B6" s="5" t="s">
        <v>16</v>
      </c>
      <c r="I6" s="5">
        <v>1829600</v>
      </c>
      <c r="J6" s="5">
        <v>2273885</v>
      </c>
    </row>
    <row r="7" spans="2:15" x14ac:dyDescent="0.2">
      <c r="B7" s="5" t="s">
        <v>17</v>
      </c>
      <c r="I7" s="5">
        <v>1076486</v>
      </c>
      <c r="J7" s="5">
        <v>1351621</v>
      </c>
    </row>
    <row r="8" spans="2:15" x14ac:dyDescent="0.2">
      <c r="B8" s="5" t="s">
        <v>18</v>
      </c>
      <c r="I8" s="5">
        <f>SUM(I4:I7)</f>
        <v>20410767</v>
      </c>
      <c r="J8" s="5">
        <f>SUM(J4:J7)</f>
        <v>23503335</v>
      </c>
    </row>
    <row r="9" spans="2:15" x14ac:dyDescent="0.2">
      <c r="B9" s="5" t="s">
        <v>19</v>
      </c>
      <c r="I9" s="5">
        <f>I3-I8</f>
        <v>4585289</v>
      </c>
      <c r="J9" s="5">
        <f>J3-J8</f>
        <v>6194509</v>
      </c>
    </row>
    <row r="10" spans="2:15" x14ac:dyDescent="0.2">
      <c r="B10" s="5" t="s">
        <v>20</v>
      </c>
      <c r="I10" s="5">
        <v>-767499</v>
      </c>
      <c r="J10" s="5">
        <v>-765620</v>
      </c>
    </row>
    <row r="11" spans="2:15" x14ac:dyDescent="0.2">
      <c r="B11" s="5" t="s">
        <v>21</v>
      </c>
      <c r="I11" s="5">
        <v>-618441</v>
      </c>
      <c r="J11" s="5">
        <v>411214</v>
      </c>
    </row>
    <row r="12" spans="2:15" x14ac:dyDescent="0.2">
      <c r="B12" s="5" t="s">
        <v>22</v>
      </c>
      <c r="I12" s="5">
        <f>I9+I10+I11</f>
        <v>3199349</v>
      </c>
      <c r="J12" s="5">
        <f>J9+J10+J11</f>
        <v>5840103</v>
      </c>
    </row>
    <row r="13" spans="2:15" x14ac:dyDescent="0.2">
      <c r="B13" s="5" t="s">
        <v>23</v>
      </c>
      <c r="I13" s="5">
        <v>-437954</v>
      </c>
      <c r="J13" s="5">
        <v>-723875</v>
      </c>
    </row>
    <row r="14" spans="2:15" x14ac:dyDescent="0.2">
      <c r="B14" s="5" t="s">
        <v>24</v>
      </c>
      <c r="I14" s="5">
        <f>I12+I13</f>
        <v>2761395</v>
      </c>
      <c r="J14" s="5">
        <f>J12+J13</f>
        <v>5116228</v>
      </c>
    </row>
    <row r="15" spans="2:15" x14ac:dyDescent="0.2">
      <c r="B15" s="5" t="s">
        <v>25</v>
      </c>
      <c r="I15" s="5">
        <v>454208</v>
      </c>
      <c r="J15" s="5">
        <v>455372</v>
      </c>
    </row>
    <row r="16" spans="2:15" x14ac:dyDescent="0.2">
      <c r="B16" s="5" t="s">
        <v>26</v>
      </c>
      <c r="I16" s="7">
        <f>I14/I15</f>
        <v>6.0795824820346622</v>
      </c>
      <c r="J16" s="7">
        <f>J14/J15</f>
        <v>11.235271382518029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Data Q</vt:lpstr>
      <vt:lpstr>Data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2022-08-09T12:44:25Z</dcterms:created>
  <dcterms:modified xsi:type="dcterms:W3CDTF">2022-08-09T13:42:49Z</dcterms:modified>
</cp:coreProperties>
</file>