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0CE9D263-A962-6247-BDEC-A51382DC0402}" xr6:coauthVersionLast="47" xr6:coauthVersionMax="47" xr10:uidLastSave="{00000000-0000-0000-0000-000000000000}"/>
  <bookViews>
    <workbookView xWindow="3260" yWindow="2160" windowWidth="28040" windowHeight="17440" xr2:uid="{078E971E-5B81-064B-8F7C-7EEE71DA8F49}"/>
  </bookViews>
  <sheets>
    <sheet name="Main" sheetId="1" r:id="rId1"/>
    <sheet name="Model"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1" i="1" l="1"/>
  <c r="F7" i="1"/>
  <c r="F6" i="1"/>
  <c r="F8" i="1" s="1"/>
  <c r="F10" i="1" s="1"/>
  <c r="J8" i="2"/>
  <c r="J10" i="2" s="1"/>
  <c r="F5" i="1"/>
  <c r="F3" i="1" a="1"/>
  <c r="F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<sst xmlns="http://schemas.openxmlformats.org/spreadsheetml/2006/main" count="16" uniqueCount="16">
  <si>
    <t>Price</t>
  </si>
  <si>
    <t>S/O</t>
  </si>
  <si>
    <t>Cash</t>
  </si>
  <si>
    <t>Debt</t>
  </si>
  <si>
    <t>EV</t>
  </si>
  <si>
    <t>MC</t>
  </si>
  <si>
    <t>Main</t>
  </si>
  <si>
    <t>Revenue</t>
  </si>
  <si>
    <t>Q122</t>
  </si>
  <si>
    <t>Operating Expenses</t>
  </si>
  <si>
    <t>Fuel Purchase</t>
  </si>
  <si>
    <t>Operations &amp; Maintenance</t>
  </si>
  <si>
    <t>Depreciation</t>
  </si>
  <si>
    <t>Taxes</t>
  </si>
  <si>
    <t>Operating Income</t>
  </si>
  <si>
    <t>EV/Share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</si>
</sst>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3" fontId="0" fillId="0" borderId="0" xfId="0" applyNumberFormat="1"/>
    <xf numFmtId="4" fontId="0" fillId="0" borderId="0" xfId="0" applyNumberFormat="1"/>
    <xf numFmtId="14" fontId="0" fillId="0" borderId="0" xfId="0" applyNumberFormat="1"/>
    <xf numFmtId="3" fontId="0" fillId="0" borderId="0" xfId="0" applyNumberFormat="1" applyAlignment="1">
      <alignment horizontal="right"/>
    </xf>
    <xf numFmtId="14" fontId="1"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https://www.bing.com/financeapi/forcetrigger?t=a1ye2w&amp;q=XNYS%3aNEE&amp;form=skydnc</v>
    <v>Learn more on Bing</v>
  </rv>
  <rv s="1">
    <v>0</v>
    <v>NEXTERA ENERGY, INC. (XNYS:NEE)</v>
    <v>2</v>
    <v>3</v>
    <v>Finance</v>
    <v>4</v>
    <v>en-GB</v>
    <v>a1ye2w</v>
    <v>268435456</v>
    <v>1</v>
    <v>Powered by Refinitiv</v>
    <v>93.73</v>
    <v>67.22</v>
    <v>0.44779999999999998</v>
    <v>-1.45</v>
    <v>-1.7999000000000001E-2</v>
    <v>USD</v>
    <v>NextEra Energy, Inc. is an electric power and energy infrastructure company. The Company operates through its wholly owned subsidiaries, Florida Power &amp; Light Company (FPL), and NextEra Energy Resources, LLC and NextEra Energy Transmission, LLC (collectively, NEER). Its segments include FPL, NEER and Gulf Power. Its FPL segment is a rate-regulated electric utility engaged primarily in the generation, transmission, distribution and sale of electric energy in Florida. Its FPL segment has approximately 28,450 megawatts (MW) of net generating capacity, approximately 77,000 circuit miles of transmission and distribution lines, and 696 substations. Its NEER segment owns, develops, constructs, manages and operates electric generation facilities in wholesale energy markets in the United States and Canada. NEER also provides energy and capacity requirements services, power and fuel marketing and trading activities, and operates rate-regulated transmission facilities and transmission lines.</v>
    <v>15000</v>
    <v>New York Stock Exchange</v>
    <v>XNYS</v>
    <v>XNYS</v>
    <v>700 Universe Blvd, JUNO BEACH, FL, 33408 US</v>
    <v>80.72</v>
    <v>Electrical Utilities &amp; IPPs</v>
    <v>Stock</v>
    <v>44747.999872950779</v>
    <v>0</v>
    <v>77.56</v>
    <v>155411595000</v>
    <v>NEXTERA ENERGY, INC.</v>
    <v>NEXTERA ENERGY, INC.</v>
    <v>80.5</v>
    <v>107.3989</v>
    <v>80.56</v>
    <v>79.11</v>
    <v>1964500000</v>
    <v>NEE</v>
    <v>NEXTERA ENERGY, INC. (XNYS:NEE)</v>
    <v>60</v>
    <v>10446356</v>
    <v>1984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445D8-92EB-284D-9C95-637DB41230D9}">
  <dimension ref="A1:F11"/>
  <sheetViews>
    <sheetView tabSelected="1" workbookViewId="0">
      <selection activeCell="F12" sqref="F12"/>
    </sheetView>
  </sheetViews>
  <sheetFormatPr baseColWidth="10" defaultRowHeight="16" x14ac:dyDescent="0.2"/>
  <cols>
    <col min="1" max="5" width="10.83203125" style="1"/>
    <col min="6" max="6" width="14.6640625" style="1" bestFit="1" customWidth="1"/>
    <col min="7" max="16384" width="10.83203125" style="1"/>
  </cols>
  <sheetData>
    <row r="1" spans="1:6" x14ac:dyDescent="0.2">
      <c r="A1" s="1" t="e" vm="1">
        <v>#VALUE!</v>
      </c>
    </row>
    <row r="3" spans="1:6" x14ac:dyDescent="0.2">
      <c r="E3" s="1" t="s">
        <v>0</v>
      </c>
      <c r="F3" s="2" cm="1">
        <f t="array" ref="F3">_FV(A1,"Price")</f>
        <v>79.11</v>
      </c>
    </row>
    <row r="4" spans="1:6" x14ac:dyDescent="0.2">
      <c r="E4" s="1" t="s">
        <v>1</v>
      </c>
      <c r="F4" s="1">
        <v>1964499706</v>
      </c>
    </row>
    <row r="5" spans="1:6" x14ac:dyDescent="0.2">
      <c r="E5" s="1" t="s">
        <v>5</v>
      </c>
      <c r="F5" s="1">
        <f>F4*F3</f>
        <v>155411571741.66</v>
      </c>
    </row>
    <row r="6" spans="1:6" x14ac:dyDescent="0.2">
      <c r="E6" s="1" t="s">
        <v>2</v>
      </c>
      <c r="F6" s="1">
        <f>1477000000</f>
        <v>1477000000</v>
      </c>
    </row>
    <row r="7" spans="1:6" x14ac:dyDescent="0.2">
      <c r="E7" s="1" t="s">
        <v>3</v>
      </c>
      <c r="F7" s="1">
        <f>50974000000+1400000000</f>
        <v>52374000000</v>
      </c>
    </row>
    <row r="8" spans="1:6" x14ac:dyDescent="0.2">
      <c r="E8" s="1" t="s">
        <v>4</v>
      </c>
      <c r="F8" s="1">
        <f>F5+F7-F6</f>
        <v>206308571741.66</v>
      </c>
    </row>
    <row r="10" spans="1:6" x14ac:dyDescent="0.2">
      <c r="E10" s="1" t="s">
        <v>15</v>
      </c>
      <c r="F10" s="2">
        <f>F8/F4</f>
        <v>105.01837750932197</v>
      </c>
    </row>
    <row r="11" spans="1:6" x14ac:dyDescent="0.2">
      <c r="F11" s="1">
        <f>F8/1000000</f>
        <v>206308.57174166001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D7FCD-28AF-114B-871D-50F340D72958}">
  <dimension ref="A1:J10"/>
  <sheetViews>
    <sheetView workbookViewId="0">
      <pane xSplit="2" ySplit="2" topLeftCell="C3" activePane="bottomRight" state="frozen"/>
      <selection pane="topRight" activeCell="C1" sqref="C1"/>
      <selection pane="bottomLeft" activeCell="A3" sqref="A3"/>
      <selection pane="bottomRight" activeCell="J9" sqref="J9"/>
    </sheetView>
  </sheetViews>
  <sheetFormatPr baseColWidth="10" defaultRowHeight="16" x14ac:dyDescent="0.2"/>
  <cols>
    <col min="1" max="1" width="10.83203125" style="1"/>
    <col min="2" max="2" width="23.5" style="1" bestFit="1" customWidth="1"/>
    <col min="3" max="16384" width="10.83203125" style="1"/>
  </cols>
  <sheetData>
    <row r="1" spans="1:10" s="3" customFormat="1" x14ac:dyDescent="0.2">
      <c r="A1" s="5" t="s">
        <v>6</v>
      </c>
      <c r="J1" s="3">
        <v>44651</v>
      </c>
    </row>
    <row r="2" spans="1:10" s="4" customFormat="1" x14ac:dyDescent="0.2">
      <c r="J2" s="4" t="s">
        <v>8</v>
      </c>
    </row>
    <row r="3" spans="1:10" x14ac:dyDescent="0.2">
      <c r="B3" s="1" t="s">
        <v>7</v>
      </c>
      <c r="J3" s="1">
        <v>2890</v>
      </c>
    </row>
    <row r="4" spans="1:10" x14ac:dyDescent="0.2">
      <c r="B4" s="1" t="s">
        <v>10</v>
      </c>
      <c r="J4" s="1">
        <v>1366</v>
      </c>
    </row>
    <row r="5" spans="1:10" x14ac:dyDescent="0.2">
      <c r="B5" s="1" t="s">
        <v>11</v>
      </c>
      <c r="J5" s="1">
        <v>959</v>
      </c>
    </row>
    <row r="6" spans="1:10" x14ac:dyDescent="0.2">
      <c r="B6" s="1" t="s">
        <v>12</v>
      </c>
      <c r="J6" s="1">
        <v>885</v>
      </c>
    </row>
    <row r="7" spans="1:10" x14ac:dyDescent="0.2">
      <c r="B7" s="1" t="s">
        <v>13</v>
      </c>
      <c r="J7" s="1">
        <v>478</v>
      </c>
    </row>
    <row r="8" spans="1:10" x14ac:dyDescent="0.2">
      <c r="B8" s="1" t="s">
        <v>9</v>
      </c>
      <c r="J8" s="1">
        <f>SUM(J4:J7)</f>
        <v>3688</v>
      </c>
    </row>
    <row r="10" spans="1:10" x14ac:dyDescent="0.2">
      <c r="B10" s="1" t="s">
        <v>14</v>
      </c>
      <c r="J10" s="1">
        <f>J3-J8</f>
        <v>-798</v>
      </c>
    </row>
  </sheetData>
  <hyperlinks>
    <hyperlink ref="A1" location="Main!A1" display="Main" xr:uid="{1483FA4C-3CCD-D347-8D5A-362F2E7E22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2022-07-06T11:02:34Z</dcterms:created>
  <dcterms:modified xsi:type="dcterms:W3CDTF">2022-07-06T12:21:46Z</dcterms:modified>
</cp:coreProperties>
</file>