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20806295-8ACB-FF4F-AEF9-DA75B413DCAE}" xr6:coauthVersionLast="47" xr6:coauthVersionMax="47" xr10:uidLastSave="{00000000-0000-0000-0000-000000000000}"/>
  <bookViews>
    <workbookView xWindow="2080" yWindow="1920" windowWidth="31220" windowHeight="17140" activeTab="1" xr2:uid="{B7FF6DE6-8D0C-484D-9038-96FEEA354D7B}"/>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2" l="1"/>
  <c r="J11" i="2"/>
  <c r="E4" i="1" a="1"/>
  <c r="E4" i="1" s="1"/>
  <c r="E6" i="1" s="1"/>
  <c r="E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<sst xmlns="http://schemas.openxmlformats.org/spreadsheetml/2006/main" count="17" uniqueCount="17">
  <si>
    <t>P</t>
  </si>
  <si>
    <t>S/O</t>
  </si>
  <si>
    <t>MC</t>
  </si>
  <si>
    <t>Cash</t>
  </si>
  <si>
    <t>Debt</t>
  </si>
  <si>
    <t>EV</t>
  </si>
  <si>
    <t>Total Revenue</t>
  </si>
  <si>
    <t>Main</t>
  </si>
  <si>
    <t>In Millions</t>
  </si>
  <si>
    <t>COGS</t>
  </si>
  <si>
    <t>Operating Expenses</t>
  </si>
  <si>
    <t>SG&amp;A</t>
  </si>
  <si>
    <t>Restructuring</t>
  </si>
  <si>
    <t>Depreciation</t>
  </si>
  <si>
    <t>Impairment</t>
  </si>
  <si>
    <t>Operating Income</t>
  </si>
  <si>
    <t>Interest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</si>
</sst>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3" fontId="0" fillId="0" borderId="0" xfId="0" applyNumberFormat="1"/>
    <xf numFmtId="4" fontId="0" fillId="0" borderId="0" xfId="0" applyNumberFormat="1"/>
    <xf numFmtId="14" fontId="1" fillId="0" borderId="0" xfId="1" applyNumberForma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https://www.bing.com/financeapi/forcetrigger?t=azbwkr&amp;q=XNAS%3aQRTEA&amp;form=skydnc</v>
    <v>Learn more on Bing</v>
  </rv>
  <rv s="1">
    <v>0</v>
    <v>QURATE RETAIL, INC. (XNAS:QRTEA)</v>
    <v>2</v>
    <v>3</v>
    <v>Finance</v>
    <v>4</v>
    <v>en-GB</v>
    <v>azbwkr</v>
    <v>268435456</v>
    <v>1</v>
    <v>Powered by Refinitiv</v>
    <v>8.6850000000000005</v>
    <v>1.5</v>
    <v>1.6726000000000001</v>
    <v>-7.0000000000000007E-2</v>
    <v>-3.5000000000000003E-2</v>
    <v>-0.01</v>
    <v>-5.1809999999999998E-3</v>
    <v>USD</v>
    <v>Qurate Retail, Inc. is engaged in the video and online commerce industries in North America, Europe and Asia. The Company operates through its subsidiaries, QVC, Inc. (QVC), which includes, HSN, Inc. (HSN), Zulily, LLC (Zulily), and Cornerstone Brands, Inc. (Cornerstone). Its segments include QxH, QVC International, and Zulily. QxH segment consists of QVC U.S. and HSN, which offers a variety of consumer products in the United States, primarily by means of their televised shopping programs and through their Websites and mobile applications (app). QVC International segment offers a variety of consumer products in several foreign countries, primarily by means of its televised shopping programs and through its international Websites and mobile apps. Zulily segment markets and sells a variety of consumer products in the United States and several foreign countries through flash sales events, primarily through its app, mobile and desktop experiences.</v>
    <v>26659</v>
    <v>Nasdaq Stock Market</v>
    <v>XNAS</v>
    <v>XNAS</v>
    <v>12300 Liberty Blvd, ENGLEWOOD, CO, 80112-7009 US</v>
    <v>2.04</v>
    <v>Diversified Retail</v>
    <v>Stock</v>
    <v>44886.966658055469</v>
    <v>0</v>
    <v>1.87</v>
    <v>817260100</v>
    <v>QURATE RETAIL, INC.</v>
    <v>QURATE RETAIL, INC.</v>
    <v>2</v>
    <v>6.3662999999999998</v>
    <v>2</v>
    <v>1.93</v>
    <v>1.92</v>
    <v>382211600</v>
    <v>QRTEA</v>
    <v>QURATE RETAIL, INC. (XNAS:QRTEA)</v>
    <v>8416918</v>
    <v>8087510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00EE9-0D8C-1E4F-8450-CE80235058F0}">
  <dimension ref="A1:G10"/>
  <sheetViews>
    <sheetView workbookViewId="0">
      <selection activeCell="A7" sqref="A7"/>
    </sheetView>
  </sheetViews>
  <sheetFormatPr baseColWidth="10" defaultRowHeight="16" x14ac:dyDescent="0.2"/>
  <cols>
    <col min="1" max="4" width="10.83203125" style="1"/>
    <col min="5" max="5" width="12.6640625" style="1" bestFit="1" customWidth="1"/>
    <col min="6" max="6" width="11.1640625" style="1" bestFit="1" customWidth="1"/>
    <col min="7" max="16384" width="10.83203125" style="1"/>
  </cols>
  <sheetData>
    <row r="1" spans="1:7" x14ac:dyDescent="0.2">
      <c r="A1" s="1" t="e" vm="1">
        <v>#VALUE!</v>
      </c>
    </row>
    <row r="4" spans="1:7" x14ac:dyDescent="0.2">
      <c r="D4" s="1" t="s">
        <v>0</v>
      </c>
      <c r="E4" s="2" cm="1">
        <f t="array" ref="E4">_FV(A1,"Price")</f>
        <v>1.93</v>
      </c>
    </row>
    <row r="5" spans="1:7" x14ac:dyDescent="0.2">
      <c r="D5" s="1" t="s">
        <v>1</v>
      </c>
      <c r="E5" s="1">
        <v>373838128</v>
      </c>
    </row>
    <row r="6" spans="1:7" x14ac:dyDescent="0.2">
      <c r="D6" s="1" t="s">
        <v>2</v>
      </c>
      <c r="E6" s="1">
        <f>E4*E5</f>
        <v>721507587.03999996</v>
      </c>
    </row>
    <row r="7" spans="1:7" x14ac:dyDescent="0.2">
      <c r="D7" s="1" t="s">
        <v>3</v>
      </c>
      <c r="E7" s="1">
        <v>624000000</v>
      </c>
    </row>
    <row r="8" spans="1:7" x14ac:dyDescent="0.2">
      <c r="D8" s="1" t="s">
        <v>4</v>
      </c>
    </row>
    <row r="9" spans="1:7" x14ac:dyDescent="0.2">
      <c r="D9" s="1" t="s">
        <v>5</v>
      </c>
      <c r="E9" s="1">
        <f>E6+E8-E7</f>
        <v>97507587.039999962</v>
      </c>
      <c r="G9" s="2"/>
    </row>
    <row r="10" spans="1:7" x14ac:dyDescent="0.2">
      <c r="E1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4AB86-84AE-8540-A58D-CF4B91B1FE5F}">
  <dimension ref="A1:J13"/>
  <sheetViews>
    <sheetView tabSelected="1" workbookViewId="0">
      <pane xSplit="2" ySplit="2" topLeftCell="C3" activePane="bottomRight" state="frozen"/>
      <selection pane="topRight" activeCell="C1" sqref="C1"/>
      <selection pane="bottomLeft" activeCell="A3" sqref="A3"/>
      <selection pane="bottomRight" activeCell="D4" sqref="D4"/>
    </sheetView>
  </sheetViews>
  <sheetFormatPr baseColWidth="10" defaultRowHeight="16" x14ac:dyDescent="0.2"/>
  <cols>
    <col min="1" max="1" width="10.83203125" style="1"/>
    <col min="2" max="2" width="12.83203125" style="1" bestFit="1" customWidth="1"/>
    <col min="3" max="16384" width="10.83203125" style="1"/>
  </cols>
  <sheetData>
    <row r="1" spans="1:10" s="4" customFormat="1" x14ac:dyDescent="0.2">
      <c r="A1" s="3" t="s">
        <v>7</v>
      </c>
      <c r="B1" s="4" t="s">
        <v>8</v>
      </c>
      <c r="F1" s="4">
        <v>44469</v>
      </c>
      <c r="J1" s="4">
        <v>44834</v>
      </c>
    </row>
    <row r="3" spans="1:10" x14ac:dyDescent="0.2">
      <c r="B3" s="1" t="s">
        <v>6</v>
      </c>
      <c r="J3" s="1">
        <v>2744</v>
      </c>
    </row>
    <row r="4" spans="1:10" x14ac:dyDescent="0.2">
      <c r="B4" s="1" t="s">
        <v>9</v>
      </c>
      <c r="J4" s="1">
        <v>1905</v>
      </c>
    </row>
    <row r="5" spans="1:10" x14ac:dyDescent="0.2">
      <c r="B5" s="1" t="s">
        <v>10</v>
      </c>
      <c r="J5" s="1">
        <v>205</v>
      </c>
    </row>
    <row r="6" spans="1:10" x14ac:dyDescent="0.2">
      <c r="B6" s="1" t="s">
        <v>11</v>
      </c>
      <c r="J6" s="1">
        <v>464</v>
      </c>
    </row>
    <row r="7" spans="1:10" x14ac:dyDescent="0.2">
      <c r="B7" s="1" t="s">
        <v>12</v>
      </c>
      <c r="J7" s="1">
        <v>-134</v>
      </c>
    </row>
    <row r="8" spans="1:10" x14ac:dyDescent="0.2">
      <c r="B8" s="1" t="s">
        <v>13</v>
      </c>
      <c r="J8" s="1">
        <v>107</v>
      </c>
    </row>
    <row r="9" spans="1:10" x14ac:dyDescent="0.2">
      <c r="B9" s="1" t="s">
        <v>14</v>
      </c>
      <c r="J9" s="1">
        <v>3081</v>
      </c>
    </row>
    <row r="10" spans="1:10" x14ac:dyDescent="0.2">
      <c r="J10" s="1">
        <v>-277</v>
      </c>
    </row>
    <row r="11" spans="1:10" x14ac:dyDescent="0.2">
      <c r="J11" s="1">
        <f>SUM(J4:J10)</f>
        <v>5351</v>
      </c>
    </row>
    <row r="12" spans="1:10" x14ac:dyDescent="0.2">
      <c r="B12" s="1" t="s">
        <v>15</v>
      </c>
      <c r="J12" s="1">
        <f>J3-J11</f>
        <v>-2607</v>
      </c>
    </row>
    <row r="13" spans="1:10" x14ac:dyDescent="0.2">
      <c r="B13" s="1" t="s">
        <v>16</v>
      </c>
      <c r="J13" s="1">
        <v>-107</v>
      </c>
    </row>
  </sheetData>
  <hyperlinks>
    <hyperlink ref="A1" location="Main!A1" display="Main" xr:uid="{E85A6162-A6A9-D64F-AD99-8D30A668E9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2022-11-15T16:53:03Z</dcterms:created>
  <dcterms:modified xsi:type="dcterms:W3CDTF">2022-11-21T23:42:01Z</dcterms:modified>
</cp:coreProperties>
</file>