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D4235646-CC6D-E544-A8EE-31FBC0FB0428}" xr6:coauthVersionLast="47" xr6:coauthVersionMax="47" xr10:uidLastSave="{00000000-0000-0000-0000-000000000000}"/>
  <bookViews>
    <workbookView xWindow="3080" yWindow="2220" windowWidth="31060" windowHeight="17380" activeTab="1" xr2:uid="{E28A4E23-8988-8243-8D33-2D29E14D6BF7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C20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C18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C16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C13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C12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C9" i="2"/>
  <c r="E32" i="2"/>
  <c r="F32" i="2"/>
  <c r="G32" i="2"/>
  <c r="H32" i="2"/>
  <c r="I32" i="2"/>
  <c r="D32" i="2"/>
  <c r="J7" i="2"/>
  <c r="J32" i="2" s="1"/>
  <c r="K7" i="2"/>
  <c r="L7" i="2"/>
  <c r="K4" i="1" a="1"/>
  <c r="K4" i="1" s="1"/>
  <c r="K3" i="1" a="1"/>
  <c r="K3" i="1" s="1"/>
  <c r="K32" i="2" l="1"/>
  <c r="L32" i="2"/>
  <c r="K5" i="1"/>
  <c r="K8" i="1" s="1"/>
  <c r="K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<sst xmlns="http://schemas.openxmlformats.org/spreadsheetml/2006/main" count="36" uniqueCount="36">
  <si>
    <t>Revenue</t>
  </si>
  <si>
    <t>Main</t>
  </si>
  <si>
    <t>In Millions</t>
  </si>
  <si>
    <t>Price</t>
  </si>
  <si>
    <t>S/O</t>
  </si>
  <si>
    <t>MC</t>
  </si>
  <si>
    <t>Cash</t>
  </si>
  <si>
    <t>Debt</t>
  </si>
  <si>
    <t>EV</t>
  </si>
  <si>
    <t>Cost of Revenue</t>
  </si>
  <si>
    <t>Gross Profit</t>
  </si>
  <si>
    <t>SG&amp;A</t>
  </si>
  <si>
    <t>Other Operating Expenses</t>
  </si>
  <si>
    <t>Operating Expenses</t>
  </si>
  <si>
    <t>Operating Income</t>
  </si>
  <si>
    <t>Interest Expense</t>
  </si>
  <si>
    <t>Other Expense</t>
  </si>
  <si>
    <t>Pretax Income</t>
  </si>
  <si>
    <t>Income Tax</t>
  </si>
  <si>
    <t>Net Income</t>
  </si>
  <si>
    <t>Dividends</t>
  </si>
  <si>
    <t>Net Income Common</t>
  </si>
  <si>
    <t>Shares Outstanding</t>
  </si>
  <si>
    <t>EPS</t>
  </si>
  <si>
    <t>Revenue YoY</t>
  </si>
  <si>
    <t>Gross Profit Margin</t>
  </si>
  <si>
    <t>% of interest</t>
  </si>
  <si>
    <t>Tax Rate</t>
  </si>
  <si>
    <t>EV/Share</t>
  </si>
  <si>
    <t>Resident Fees</t>
  </si>
  <si>
    <t>Rental Income</t>
  </si>
  <si>
    <t>Interest Income</t>
  </si>
  <si>
    <t>Other Income</t>
  </si>
  <si>
    <t>Discount</t>
  </si>
  <si>
    <t>NPV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</si>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</sst>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0" fontId="3" fillId="0" borderId="0" xfId="2" applyNumberFormat="1"/>
    <xf numFmtId="0" fontId="0" fillId="0" borderId="0" xfId="0" applyNumberFormat="1"/>
    <xf numFmtId="3" fontId="0" fillId="0" borderId="0" xfId="0" applyNumberFormat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0</xdr:row>
      <xdr:rowOff>38100</xdr:rowOff>
    </xdr:from>
    <xdr:to>
      <xdr:col>12</xdr:col>
      <xdr:colOff>165100</xdr:colOff>
      <xdr:row>38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1E235-3172-9F7E-E3B8-0C7BAEC799A3}"/>
            </a:ext>
          </a:extLst>
        </xdr:cNvPr>
        <xdr:cNvCxnSpPr/>
      </xdr:nvCxnSpPr>
      <xdr:spPr>
        <a:xfrm>
          <a:off x="10566400" y="38100"/>
          <a:ext cx="0" cy="770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https://www.bing.com/financeapi/forcetrigger?t=az6zf2&amp;q=XNYS%3aWELL&amp;form=skydnc</v>
    <v>Learn more on Bing</v>
  </rv>
  <rv s="1">
    <v>0</v>
    <v>WELLTOWER INC. (XNYS:WELL)</v>
    <v>2</v>
    <v>3</v>
    <v>Finance</v>
    <v>4</v>
    <v>en-GB</v>
    <v>az6zf2</v>
    <v>268435456</v>
    <v>1</v>
    <v>Powered by Refinitiv</v>
    <v>99.43</v>
    <v>56.5</v>
    <v>1.0450999999999999</v>
    <v>0.74</v>
    <v>1.043E-2</v>
    <v>0</v>
    <v>0</v>
    <v>USD</v>
    <v>Welltower Inc. is a real estate investment trust (REIT). It provides real estate capital to seniors housing operators, post-acute care providers and health systems. It owns interests in properties concentrated in markets in the United States, Canada and the United Kingdom, consisting of seniors housing and post-acute communities and outpatient medical properties. Its segments include Seniors Housing Operating, Triple-net and Outpatient Medical. The Seniors Housing Operating segment properties include assisted living, independent living/continuing care retirement communities, independent supportive living communities, care homes with and without nursing and combinations. The Triple-net segment invest in seniors housing and health care real estate through acquisition and financing of primarily single tenant properties. Properties acquired are primarily leased under triple-net leases. Outpatient Medical segment properties are leased to multiple tenants.</v>
    <v>514</v>
    <v>New York Stock Exchange</v>
    <v>XNYS</v>
    <v>XNYS</v>
    <v>4500 Dorr Street, TOLEDO, OH, 43615 US</v>
    <v>71.760000000000005</v>
    <v>Residential &amp; Commercial REIT</v>
    <v>Stock</v>
    <v>45016.968738750002</v>
    <v>0</v>
    <v>70.28</v>
    <v>35174270000</v>
    <v>WELLTOWER INC.</v>
    <v>WELLTOWER INC.</v>
    <v>71.25</v>
    <v>257.48500000000001</v>
    <v>70.95</v>
    <v>71.69</v>
    <v>71.69</v>
    <v>490644000</v>
    <v>WELL</v>
    <v>WELLTOWER INC. (XNYS:WELL)</v>
    <v>3648452</v>
    <v>2658555</v>
    <v>2022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D2A0-585E-DD44-A3AE-E96A03798562}">
  <dimension ref="A1:K9"/>
  <sheetViews>
    <sheetView workbookViewId="0">
      <selection activeCell="K7" sqref="K7"/>
    </sheetView>
  </sheetViews>
  <sheetFormatPr baseColWidth="10" defaultRowHeight="16" x14ac:dyDescent="0.2"/>
  <cols>
    <col min="11" max="11" width="11.33203125" bestFit="1" customWidth="1"/>
  </cols>
  <sheetData>
    <row r="1" spans="1:11" x14ac:dyDescent="0.2">
      <c r="A1" t="e" vm="1">
        <v>#VALUE!</v>
      </c>
    </row>
    <row r="3" spans="1:11" x14ac:dyDescent="0.2">
      <c r="J3" t="s">
        <v>3</v>
      </c>
      <c r="K3" s="1" cm="1">
        <f t="array" ref="K3">_FV(A1,"Price")</f>
        <v>71.69</v>
      </c>
    </row>
    <row r="4" spans="1:11" x14ac:dyDescent="0.2">
      <c r="J4" t="s">
        <v>4</v>
      </c>
      <c r="K4" s="2" cm="1">
        <f t="array" ref="K4">_FV(A1,"Shares outstanding",TRUE)/1000000</f>
        <v>490.64400000000001</v>
      </c>
    </row>
    <row r="5" spans="1:11" x14ac:dyDescent="0.2">
      <c r="J5" t="s">
        <v>5</v>
      </c>
      <c r="K5" s="2">
        <f>K3*K4</f>
        <v>35174.268360000002</v>
      </c>
    </row>
    <row r="6" spans="1:11" x14ac:dyDescent="0.2">
      <c r="J6" t="s">
        <v>6</v>
      </c>
      <c r="K6" s="2">
        <v>722.29</v>
      </c>
    </row>
    <row r="7" spans="1:11" x14ac:dyDescent="0.2">
      <c r="J7" t="s">
        <v>7</v>
      </c>
      <c r="K7" s="2"/>
    </row>
    <row r="8" spans="1:11" x14ac:dyDescent="0.2">
      <c r="J8" t="s">
        <v>8</v>
      </c>
      <c r="K8" s="2">
        <f>K5+K7-K6</f>
        <v>34451.978360000001</v>
      </c>
    </row>
    <row r="9" spans="1:11" x14ac:dyDescent="0.2">
      <c r="J9" t="s">
        <v>28</v>
      </c>
      <c r="K9">
        <f>K8/K4</f>
        <v>70.217873570246454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0D2-FD69-BD43-A51F-64E5D07F056A}">
  <dimension ref="A1:BH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baseColWidth="10" defaultRowHeight="16" x14ac:dyDescent="0.2"/>
  <cols>
    <col min="1" max="1" width="5.33203125" style="2" bestFit="1" customWidth="1"/>
    <col min="2" max="2" width="22.83203125" style="2" bestFit="1" customWidth="1"/>
    <col min="3" max="16384" width="10.83203125" style="2"/>
  </cols>
  <sheetData>
    <row r="1" spans="1:60" s="5" customFormat="1" x14ac:dyDescent="0.2">
      <c r="A1" s="4" t="s">
        <v>1</v>
      </c>
      <c r="B1" s="5" t="s">
        <v>2</v>
      </c>
    </row>
    <row r="2" spans="1:60" s="5" customFormat="1" x14ac:dyDescent="0.2"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5">
        <v>2019</v>
      </c>
      <c r="J2" s="5">
        <v>2020</v>
      </c>
      <c r="K2" s="5">
        <v>2021</v>
      </c>
      <c r="L2" s="5">
        <v>2022</v>
      </c>
      <c r="M2" s="5">
        <v>2023</v>
      </c>
      <c r="N2" s="5">
        <v>2024</v>
      </c>
      <c r="O2" s="5">
        <v>2025</v>
      </c>
      <c r="P2" s="5">
        <v>2026</v>
      </c>
      <c r="Q2" s="5">
        <v>2027</v>
      </c>
      <c r="R2" s="5">
        <v>2028</v>
      </c>
      <c r="S2" s="5">
        <v>2029</v>
      </c>
      <c r="T2" s="5">
        <v>2030</v>
      </c>
      <c r="U2" s="5">
        <v>2031</v>
      </c>
      <c r="V2" s="5">
        <v>2032</v>
      </c>
      <c r="W2" s="5">
        <v>2033</v>
      </c>
      <c r="X2" s="5">
        <v>2034</v>
      </c>
      <c r="Y2" s="5">
        <v>2035</v>
      </c>
      <c r="Z2" s="5">
        <v>2036</v>
      </c>
      <c r="AA2" s="5">
        <v>2037</v>
      </c>
      <c r="AB2" s="5">
        <v>2038</v>
      </c>
      <c r="AC2" s="5">
        <v>2039</v>
      </c>
      <c r="AD2" s="5">
        <v>2040</v>
      </c>
      <c r="AE2" s="5">
        <v>2041</v>
      </c>
      <c r="AF2" s="5">
        <v>2042</v>
      </c>
      <c r="AG2" s="5">
        <v>2043</v>
      </c>
      <c r="AH2" s="5">
        <v>2044</v>
      </c>
      <c r="AI2" s="5">
        <v>2045</v>
      </c>
      <c r="AJ2" s="5">
        <v>2046</v>
      </c>
      <c r="AK2" s="5">
        <v>2047</v>
      </c>
      <c r="AL2" s="5">
        <v>2048</v>
      </c>
      <c r="AM2" s="5">
        <v>2049</v>
      </c>
      <c r="AN2" s="5">
        <v>2050</v>
      </c>
      <c r="AO2" s="5">
        <v>2051</v>
      </c>
      <c r="AP2" s="5">
        <v>2052</v>
      </c>
      <c r="AQ2" s="5">
        <v>2053</v>
      </c>
      <c r="AR2" s="5">
        <v>2054</v>
      </c>
      <c r="AS2" s="5">
        <v>2055</v>
      </c>
      <c r="AT2" s="5">
        <v>2056</v>
      </c>
      <c r="AU2" s="5">
        <v>2057</v>
      </c>
      <c r="AV2" s="5">
        <v>2058</v>
      </c>
      <c r="AW2" s="5">
        <v>2059</v>
      </c>
      <c r="AX2" s="5">
        <v>2060</v>
      </c>
      <c r="AY2" s="5">
        <v>2061</v>
      </c>
      <c r="AZ2" s="5">
        <v>2062</v>
      </c>
      <c r="BA2" s="5">
        <v>2063</v>
      </c>
      <c r="BB2" s="5">
        <v>2064</v>
      </c>
      <c r="BC2" s="5">
        <v>2065</v>
      </c>
      <c r="BD2" s="5">
        <v>2066</v>
      </c>
      <c r="BE2" s="5">
        <v>2067</v>
      </c>
      <c r="BF2" s="5">
        <v>2068</v>
      </c>
      <c r="BG2" s="5">
        <v>2069</v>
      </c>
      <c r="BH2" s="5">
        <v>2070</v>
      </c>
    </row>
    <row r="3" spans="1:60" s="6" customFormat="1" x14ac:dyDescent="0.2">
      <c r="B3" s="6" t="s">
        <v>29</v>
      </c>
      <c r="J3" s="6">
        <v>3074.0219999999999</v>
      </c>
      <c r="K3" s="6">
        <v>3197.223</v>
      </c>
      <c r="L3" s="6">
        <v>4173.7110000000002</v>
      </c>
    </row>
    <row r="4" spans="1:60" s="6" customFormat="1" x14ac:dyDescent="0.2">
      <c r="B4" s="6" t="s">
        <v>30</v>
      </c>
      <c r="J4" s="6">
        <v>1443.36</v>
      </c>
      <c r="K4" s="6">
        <v>1374.6949999999999</v>
      </c>
      <c r="L4" s="6">
        <v>1451.7860000000001</v>
      </c>
    </row>
    <row r="5" spans="1:60" s="6" customFormat="1" x14ac:dyDescent="0.2">
      <c r="B5" s="6" t="s">
        <v>31</v>
      </c>
      <c r="J5" s="6">
        <v>69.156000000000006</v>
      </c>
      <c r="K5" s="6">
        <v>137.56299999999999</v>
      </c>
      <c r="L5" s="6">
        <v>150.571</v>
      </c>
    </row>
    <row r="6" spans="1:60" s="6" customFormat="1" x14ac:dyDescent="0.2">
      <c r="B6" s="6" t="s">
        <v>32</v>
      </c>
      <c r="J6" s="6">
        <v>19.428999999999998</v>
      </c>
      <c r="K6" s="6">
        <v>32.634</v>
      </c>
      <c r="L6" s="6">
        <v>84.546999999999997</v>
      </c>
    </row>
    <row r="7" spans="1:60" s="3" customFormat="1" x14ac:dyDescent="0.2">
      <c r="B7" s="3" t="s">
        <v>0</v>
      </c>
      <c r="C7" s="3">
        <v>2880.16</v>
      </c>
      <c r="D7" s="3">
        <v>3343.55</v>
      </c>
      <c r="E7" s="3">
        <v>3859.83</v>
      </c>
      <c r="F7" s="3">
        <v>4281.16</v>
      </c>
      <c r="G7" s="3">
        <v>4316.6400000000003</v>
      </c>
      <c r="H7" s="3">
        <v>4700.5</v>
      </c>
      <c r="I7" s="3">
        <v>5121.3100000000004</v>
      </c>
      <c r="J7" s="3">
        <f>SUM(J3:J6)</f>
        <v>4605.9669999999996</v>
      </c>
      <c r="K7" s="3">
        <f>SUM(K3:K6)</f>
        <v>4742.1149999999998</v>
      </c>
      <c r="L7" s="3">
        <f>SUM(L3:L6)</f>
        <v>5860.6149999999998</v>
      </c>
    </row>
    <row r="8" spans="1:60" x14ac:dyDescent="0.2">
      <c r="B8" s="2" t="s">
        <v>9</v>
      </c>
      <c r="C8" s="2">
        <v>1206.81</v>
      </c>
    </row>
    <row r="9" spans="1:60" x14ac:dyDescent="0.2">
      <c r="B9" s="2" t="s">
        <v>10</v>
      </c>
      <c r="C9" s="2">
        <f>C7-C8</f>
        <v>1673.35</v>
      </c>
      <c r="D9" s="2">
        <f t="shared" ref="D9:BH9" si="0">D7-D8</f>
        <v>3343.55</v>
      </c>
      <c r="E9" s="2">
        <f t="shared" si="0"/>
        <v>3859.83</v>
      </c>
      <c r="F9" s="2">
        <f t="shared" si="0"/>
        <v>4281.16</v>
      </c>
      <c r="G9" s="2">
        <f t="shared" si="0"/>
        <v>4316.6400000000003</v>
      </c>
      <c r="H9" s="2">
        <f t="shared" si="0"/>
        <v>4700.5</v>
      </c>
      <c r="I9" s="2">
        <f t="shared" si="0"/>
        <v>5121.3100000000004</v>
      </c>
      <c r="J9" s="2">
        <f t="shared" si="0"/>
        <v>4605.9669999999996</v>
      </c>
      <c r="K9" s="2">
        <f t="shared" si="0"/>
        <v>4742.1149999999998</v>
      </c>
      <c r="L9" s="2">
        <f t="shared" si="0"/>
        <v>5860.6149999999998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0"/>
        <v>0</v>
      </c>
      <c r="U9" s="2">
        <f t="shared" si="0"/>
        <v>0</v>
      </c>
      <c r="V9" s="2">
        <f t="shared" si="0"/>
        <v>0</v>
      </c>
      <c r="W9" s="2">
        <f t="shared" si="0"/>
        <v>0</v>
      </c>
      <c r="X9" s="2">
        <f t="shared" si="0"/>
        <v>0</v>
      </c>
      <c r="Y9" s="2">
        <f t="shared" si="0"/>
        <v>0</v>
      </c>
      <c r="Z9" s="2">
        <f t="shared" si="0"/>
        <v>0</v>
      </c>
      <c r="AA9" s="2">
        <f t="shared" si="0"/>
        <v>0</v>
      </c>
      <c r="AB9" s="2">
        <f t="shared" si="0"/>
        <v>0</v>
      </c>
      <c r="AC9" s="2">
        <f t="shared" si="0"/>
        <v>0</v>
      </c>
      <c r="AD9" s="2">
        <f t="shared" si="0"/>
        <v>0</v>
      </c>
      <c r="AE9" s="2">
        <f t="shared" si="0"/>
        <v>0</v>
      </c>
      <c r="AF9" s="2">
        <f t="shared" si="0"/>
        <v>0</v>
      </c>
      <c r="AG9" s="2">
        <f t="shared" si="0"/>
        <v>0</v>
      </c>
      <c r="AH9" s="2">
        <f t="shared" si="0"/>
        <v>0</v>
      </c>
      <c r="AI9" s="2">
        <f t="shared" si="0"/>
        <v>0</v>
      </c>
      <c r="AJ9" s="2">
        <f t="shared" si="0"/>
        <v>0</v>
      </c>
      <c r="AK9" s="2">
        <f t="shared" si="0"/>
        <v>0</v>
      </c>
      <c r="AL9" s="2">
        <f t="shared" si="0"/>
        <v>0</v>
      </c>
      <c r="AM9" s="2">
        <f t="shared" si="0"/>
        <v>0</v>
      </c>
      <c r="AN9" s="2">
        <f t="shared" si="0"/>
        <v>0</v>
      </c>
      <c r="AO9" s="2">
        <f t="shared" si="0"/>
        <v>0</v>
      </c>
      <c r="AP9" s="2">
        <f t="shared" si="0"/>
        <v>0</v>
      </c>
      <c r="AQ9" s="2">
        <f t="shared" si="0"/>
        <v>0</v>
      </c>
      <c r="AR9" s="2">
        <f t="shared" si="0"/>
        <v>0</v>
      </c>
      <c r="AS9" s="2">
        <f t="shared" si="0"/>
        <v>0</v>
      </c>
      <c r="AT9" s="2">
        <f t="shared" si="0"/>
        <v>0</v>
      </c>
      <c r="AU9" s="2">
        <f t="shared" si="0"/>
        <v>0</v>
      </c>
      <c r="AV9" s="2">
        <f t="shared" si="0"/>
        <v>0</v>
      </c>
      <c r="AW9" s="2">
        <f t="shared" si="0"/>
        <v>0</v>
      </c>
      <c r="AX9" s="2">
        <f t="shared" si="0"/>
        <v>0</v>
      </c>
      <c r="AY9" s="2">
        <f t="shared" si="0"/>
        <v>0</v>
      </c>
      <c r="AZ9" s="2">
        <f t="shared" si="0"/>
        <v>0</v>
      </c>
      <c r="BA9" s="2">
        <f t="shared" si="0"/>
        <v>0</v>
      </c>
      <c r="BB9" s="2">
        <f t="shared" si="0"/>
        <v>0</v>
      </c>
      <c r="BC9" s="2">
        <f t="shared" si="0"/>
        <v>0</v>
      </c>
      <c r="BD9" s="2">
        <f t="shared" si="0"/>
        <v>0</v>
      </c>
      <c r="BE9" s="2">
        <f t="shared" si="0"/>
        <v>0</v>
      </c>
      <c r="BF9" s="2">
        <f t="shared" si="0"/>
        <v>0</v>
      </c>
      <c r="BG9" s="2">
        <f t="shared" si="0"/>
        <v>0</v>
      </c>
      <c r="BH9" s="2">
        <f t="shared" si="0"/>
        <v>0</v>
      </c>
    </row>
    <row r="10" spans="1:60" x14ac:dyDescent="0.2">
      <c r="B10" s="2" t="s">
        <v>11</v>
      </c>
    </row>
    <row r="11" spans="1:60" x14ac:dyDescent="0.2">
      <c r="B11" s="2" t="s">
        <v>12</v>
      </c>
    </row>
    <row r="12" spans="1:60" x14ac:dyDescent="0.2">
      <c r="B12" s="2" t="s">
        <v>13</v>
      </c>
      <c r="C12" s="2">
        <f>SUM(C10:C11)</f>
        <v>0</v>
      </c>
      <c r="D12" s="2">
        <f t="shared" ref="D12:BH12" si="1">SUM(D10:D11)</f>
        <v>0</v>
      </c>
      <c r="E12" s="2">
        <f t="shared" si="1"/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  <c r="R12" s="2">
        <f t="shared" si="1"/>
        <v>0</v>
      </c>
      <c r="S12" s="2">
        <f t="shared" si="1"/>
        <v>0</v>
      </c>
      <c r="T12" s="2">
        <f t="shared" si="1"/>
        <v>0</v>
      </c>
      <c r="U12" s="2">
        <f t="shared" si="1"/>
        <v>0</v>
      </c>
      <c r="V12" s="2">
        <f t="shared" si="1"/>
        <v>0</v>
      </c>
      <c r="W12" s="2">
        <f t="shared" si="1"/>
        <v>0</v>
      </c>
      <c r="X12" s="2">
        <f t="shared" si="1"/>
        <v>0</v>
      </c>
      <c r="Y12" s="2">
        <f t="shared" si="1"/>
        <v>0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0</v>
      </c>
      <c r="AF12" s="2">
        <f t="shared" si="1"/>
        <v>0</v>
      </c>
      <c r="AG12" s="2">
        <f t="shared" si="1"/>
        <v>0</v>
      </c>
      <c r="AH12" s="2">
        <f t="shared" si="1"/>
        <v>0</v>
      </c>
      <c r="AI12" s="2">
        <f t="shared" si="1"/>
        <v>0</v>
      </c>
      <c r="AJ12" s="2">
        <f t="shared" si="1"/>
        <v>0</v>
      </c>
      <c r="AK12" s="2">
        <f t="shared" si="1"/>
        <v>0</v>
      </c>
      <c r="AL12" s="2">
        <f t="shared" si="1"/>
        <v>0</v>
      </c>
      <c r="AM12" s="2">
        <f t="shared" si="1"/>
        <v>0</v>
      </c>
      <c r="AN12" s="2">
        <f t="shared" si="1"/>
        <v>0</v>
      </c>
      <c r="AO12" s="2">
        <f t="shared" si="1"/>
        <v>0</v>
      </c>
      <c r="AP12" s="2">
        <f t="shared" si="1"/>
        <v>0</v>
      </c>
      <c r="AQ12" s="2">
        <f t="shared" si="1"/>
        <v>0</v>
      </c>
      <c r="AR12" s="2">
        <f t="shared" si="1"/>
        <v>0</v>
      </c>
      <c r="AS12" s="2">
        <f t="shared" si="1"/>
        <v>0</v>
      </c>
      <c r="AT12" s="2">
        <f t="shared" si="1"/>
        <v>0</v>
      </c>
      <c r="AU12" s="2">
        <f t="shared" si="1"/>
        <v>0</v>
      </c>
      <c r="AV12" s="2">
        <f t="shared" si="1"/>
        <v>0</v>
      </c>
      <c r="AW12" s="2">
        <f t="shared" si="1"/>
        <v>0</v>
      </c>
      <c r="AX12" s="2">
        <f t="shared" si="1"/>
        <v>0</v>
      </c>
      <c r="AY12" s="2">
        <f t="shared" si="1"/>
        <v>0</v>
      </c>
      <c r="AZ12" s="2">
        <f t="shared" si="1"/>
        <v>0</v>
      </c>
      <c r="BA12" s="2">
        <f t="shared" si="1"/>
        <v>0</v>
      </c>
      <c r="BB12" s="2">
        <f t="shared" si="1"/>
        <v>0</v>
      </c>
      <c r="BC12" s="2">
        <f t="shared" si="1"/>
        <v>0</v>
      </c>
      <c r="BD12" s="2">
        <f t="shared" si="1"/>
        <v>0</v>
      </c>
      <c r="BE12" s="2">
        <f t="shared" si="1"/>
        <v>0</v>
      </c>
      <c r="BF12" s="2">
        <f t="shared" si="1"/>
        <v>0</v>
      </c>
      <c r="BG12" s="2">
        <f t="shared" si="1"/>
        <v>0</v>
      </c>
      <c r="BH12" s="2">
        <f t="shared" si="1"/>
        <v>0</v>
      </c>
    </row>
    <row r="13" spans="1:60" x14ac:dyDescent="0.2">
      <c r="B13" s="2" t="s">
        <v>14</v>
      </c>
      <c r="C13" s="2">
        <f>C9-C12</f>
        <v>1673.35</v>
      </c>
      <c r="D13" s="2">
        <f t="shared" ref="D13:BH13" si="2">D9-D12</f>
        <v>3343.55</v>
      </c>
      <c r="E13" s="2">
        <f t="shared" si="2"/>
        <v>3859.83</v>
      </c>
      <c r="F13" s="2">
        <f t="shared" si="2"/>
        <v>4281.16</v>
      </c>
      <c r="G13" s="2">
        <f t="shared" si="2"/>
        <v>4316.6400000000003</v>
      </c>
      <c r="H13" s="2">
        <f t="shared" si="2"/>
        <v>4700.5</v>
      </c>
      <c r="I13" s="2">
        <f t="shared" si="2"/>
        <v>5121.3100000000004</v>
      </c>
      <c r="J13" s="2">
        <f t="shared" si="2"/>
        <v>4605.9669999999996</v>
      </c>
      <c r="K13" s="2">
        <f t="shared" si="2"/>
        <v>4742.1149999999998</v>
      </c>
      <c r="L13" s="2">
        <f t="shared" si="2"/>
        <v>5860.6149999999998</v>
      </c>
      <c r="M13" s="2">
        <f t="shared" si="2"/>
        <v>0</v>
      </c>
      <c r="N13" s="2">
        <f t="shared" si="2"/>
        <v>0</v>
      </c>
      <c r="O13" s="2">
        <f t="shared" si="2"/>
        <v>0</v>
      </c>
      <c r="P13" s="2">
        <f t="shared" si="2"/>
        <v>0</v>
      </c>
      <c r="Q13" s="2">
        <f t="shared" si="2"/>
        <v>0</v>
      </c>
      <c r="R13" s="2">
        <f t="shared" si="2"/>
        <v>0</v>
      </c>
      <c r="S13" s="2">
        <f t="shared" si="2"/>
        <v>0</v>
      </c>
      <c r="T13" s="2">
        <f t="shared" si="2"/>
        <v>0</v>
      </c>
      <c r="U13" s="2">
        <f t="shared" si="2"/>
        <v>0</v>
      </c>
      <c r="V13" s="2">
        <f t="shared" si="2"/>
        <v>0</v>
      </c>
      <c r="W13" s="2">
        <f t="shared" si="2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G13" s="2">
        <f t="shared" si="2"/>
        <v>0</v>
      </c>
      <c r="AH13" s="2">
        <f t="shared" si="2"/>
        <v>0</v>
      </c>
      <c r="AI13" s="2">
        <f t="shared" si="2"/>
        <v>0</v>
      </c>
      <c r="AJ13" s="2">
        <f t="shared" si="2"/>
        <v>0</v>
      </c>
      <c r="AK13" s="2">
        <f t="shared" si="2"/>
        <v>0</v>
      </c>
      <c r="AL13" s="2">
        <f t="shared" si="2"/>
        <v>0</v>
      </c>
      <c r="AM13" s="2">
        <f t="shared" si="2"/>
        <v>0</v>
      </c>
      <c r="AN13" s="2">
        <f t="shared" si="2"/>
        <v>0</v>
      </c>
      <c r="AO13" s="2">
        <f t="shared" si="2"/>
        <v>0</v>
      </c>
      <c r="AP13" s="2">
        <f t="shared" si="2"/>
        <v>0</v>
      </c>
      <c r="AQ13" s="2">
        <f t="shared" si="2"/>
        <v>0</v>
      </c>
      <c r="AR13" s="2">
        <f t="shared" si="2"/>
        <v>0</v>
      </c>
      <c r="AS13" s="2">
        <f t="shared" si="2"/>
        <v>0</v>
      </c>
      <c r="AT13" s="2">
        <f t="shared" si="2"/>
        <v>0</v>
      </c>
      <c r="AU13" s="2">
        <f t="shared" si="2"/>
        <v>0</v>
      </c>
      <c r="AV13" s="2">
        <f t="shared" si="2"/>
        <v>0</v>
      </c>
      <c r="AW13" s="2">
        <f t="shared" si="2"/>
        <v>0</v>
      </c>
      <c r="AX13" s="2">
        <f t="shared" si="2"/>
        <v>0</v>
      </c>
      <c r="AY13" s="2">
        <f t="shared" si="2"/>
        <v>0</v>
      </c>
      <c r="AZ13" s="2">
        <f t="shared" si="2"/>
        <v>0</v>
      </c>
      <c r="BA13" s="2">
        <f t="shared" si="2"/>
        <v>0</v>
      </c>
      <c r="BB13" s="2">
        <f t="shared" si="2"/>
        <v>0</v>
      </c>
      <c r="BC13" s="2">
        <f t="shared" si="2"/>
        <v>0</v>
      </c>
      <c r="BD13" s="2">
        <f t="shared" si="2"/>
        <v>0</v>
      </c>
      <c r="BE13" s="2">
        <f t="shared" si="2"/>
        <v>0</v>
      </c>
      <c r="BF13" s="2">
        <f t="shared" si="2"/>
        <v>0</v>
      </c>
      <c r="BG13" s="2">
        <f t="shared" si="2"/>
        <v>0</v>
      </c>
      <c r="BH13" s="2">
        <f t="shared" si="2"/>
        <v>0</v>
      </c>
    </row>
    <row r="14" spans="1:60" x14ac:dyDescent="0.2">
      <c r="B14" s="2" t="s">
        <v>15</v>
      </c>
    </row>
    <row r="15" spans="1:60" x14ac:dyDescent="0.2">
      <c r="B15" s="2" t="s">
        <v>16</v>
      </c>
    </row>
    <row r="16" spans="1:60" x14ac:dyDescent="0.2">
      <c r="B16" s="2" t="s">
        <v>17</v>
      </c>
      <c r="C16" s="2">
        <f>C13-SUM(C14:C15)</f>
        <v>1673.35</v>
      </c>
      <c r="D16" s="2">
        <f t="shared" ref="D16:BH16" si="3">D13-SUM(D14:D15)</f>
        <v>3343.55</v>
      </c>
      <c r="E16" s="2">
        <f t="shared" si="3"/>
        <v>3859.83</v>
      </c>
      <c r="F16" s="2">
        <f t="shared" si="3"/>
        <v>4281.16</v>
      </c>
      <c r="G16" s="2">
        <f t="shared" si="3"/>
        <v>4316.6400000000003</v>
      </c>
      <c r="H16" s="2">
        <f t="shared" si="3"/>
        <v>4700.5</v>
      </c>
      <c r="I16" s="2">
        <f t="shared" si="3"/>
        <v>5121.3100000000004</v>
      </c>
      <c r="J16" s="2">
        <f t="shared" si="3"/>
        <v>4605.9669999999996</v>
      </c>
      <c r="K16" s="2">
        <f t="shared" si="3"/>
        <v>4742.1149999999998</v>
      </c>
      <c r="L16" s="2">
        <f t="shared" si="3"/>
        <v>5860.6149999999998</v>
      </c>
      <c r="M16" s="2">
        <f t="shared" si="3"/>
        <v>0</v>
      </c>
      <c r="N16" s="2">
        <f t="shared" si="3"/>
        <v>0</v>
      </c>
      <c r="O16" s="2">
        <f t="shared" si="3"/>
        <v>0</v>
      </c>
      <c r="P16" s="2">
        <f t="shared" si="3"/>
        <v>0</v>
      </c>
      <c r="Q16" s="2">
        <f t="shared" si="3"/>
        <v>0</v>
      </c>
      <c r="R16" s="2">
        <f t="shared" si="3"/>
        <v>0</v>
      </c>
      <c r="S16" s="2">
        <f t="shared" si="3"/>
        <v>0</v>
      </c>
      <c r="T16" s="2">
        <f t="shared" si="3"/>
        <v>0</v>
      </c>
      <c r="U16" s="2">
        <f t="shared" si="3"/>
        <v>0</v>
      </c>
      <c r="V16" s="2">
        <f t="shared" si="3"/>
        <v>0</v>
      </c>
      <c r="W16" s="2">
        <f t="shared" si="3"/>
        <v>0</v>
      </c>
      <c r="X16" s="2">
        <f t="shared" si="3"/>
        <v>0</v>
      </c>
      <c r="Y16" s="2">
        <f t="shared" si="3"/>
        <v>0</v>
      </c>
      <c r="Z16" s="2">
        <f t="shared" si="3"/>
        <v>0</v>
      </c>
      <c r="AA16" s="2">
        <f t="shared" si="3"/>
        <v>0</v>
      </c>
      <c r="AB16" s="2">
        <f t="shared" si="3"/>
        <v>0</v>
      </c>
      <c r="AC16" s="2">
        <f t="shared" si="3"/>
        <v>0</v>
      </c>
      <c r="AD16" s="2">
        <f t="shared" si="3"/>
        <v>0</v>
      </c>
      <c r="AE16" s="2">
        <f t="shared" si="3"/>
        <v>0</v>
      </c>
      <c r="AF16" s="2">
        <f t="shared" si="3"/>
        <v>0</v>
      </c>
      <c r="AG16" s="2">
        <f t="shared" si="3"/>
        <v>0</v>
      </c>
      <c r="AH16" s="2">
        <f t="shared" si="3"/>
        <v>0</v>
      </c>
      <c r="AI16" s="2">
        <f t="shared" si="3"/>
        <v>0</v>
      </c>
      <c r="AJ16" s="2">
        <f t="shared" si="3"/>
        <v>0</v>
      </c>
      <c r="AK16" s="2">
        <f t="shared" si="3"/>
        <v>0</v>
      </c>
      <c r="AL16" s="2">
        <f t="shared" si="3"/>
        <v>0</v>
      </c>
      <c r="AM16" s="2">
        <f t="shared" si="3"/>
        <v>0</v>
      </c>
      <c r="AN16" s="2">
        <f t="shared" si="3"/>
        <v>0</v>
      </c>
      <c r="AO16" s="2">
        <f t="shared" si="3"/>
        <v>0</v>
      </c>
      <c r="AP16" s="2">
        <f t="shared" si="3"/>
        <v>0</v>
      </c>
      <c r="AQ16" s="2">
        <f t="shared" si="3"/>
        <v>0</v>
      </c>
      <c r="AR16" s="2">
        <f t="shared" si="3"/>
        <v>0</v>
      </c>
      <c r="AS16" s="2">
        <f t="shared" si="3"/>
        <v>0</v>
      </c>
      <c r="AT16" s="2">
        <f t="shared" si="3"/>
        <v>0</v>
      </c>
      <c r="AU16" s="2">
        <f t="shared" si="3"/>
        <v>0</v>
      </c>
      <c r="AV16" s="2">
        <f t="shared" si="3"/>
        <v>0</v>
      </c>
      <c r="AW16" s="2">
        <f t="shared" si="3"/>
        <v>0</v>
      </c>
      <c r="AX16" s="2">
        <f t="shared" si="3"/>
        <v>0</v>
      </c>
      <c r="AY16" s="2">
        <f t="shared" si="3"/>
        <v>0</v>
      </c>
      <c r="AZ16" s="2">
        <f t="shared" si="3"/>
        <v>0</v>
      </c>
      <c r="BA16" s="2">
        <f t="shared" si="3"/>
        <v>0</v>
      </c>
      <c r="BB16" s="2">
        <f t="shared" si="3"/>
        <v>0</v>
      </c>
      <c r="BC16" s="2">
        <f t="shared" si="3"/>
        <v>0</v>
      </c>
      <c r="BD16" s="2">
        <f t="shared" si="3"/>
        <v>0</v>
      </c>
      <c r="BE16" s="2">
        <f t="shared" si="3"/>
        <v>0</v>
      </c>
      <c r="BF16" s="2">
        <f t="shared" si="3"/>
        <v>0</v>
      </c>
      <c r="BG16" s="2">
        <f t="shared" si="3"/>
        <v>0</v>
      </c>
      <c r="BH16" s="2">
        <f t="shared" si="3"/>
        <v>0</v>
      </c>
    </row>
    <row r="17" spans="2:60" x14ac:dyDescent="0.2">
      <c r="B17" s="2" t="s">
        <v>18</v>
      </c>
    </row>
    <row r="18" spans="2:60" x14ac:dyDescent="0.2">
      <c r="B18" s="2" t="s">
        <v>19</v>
      </c>
      <c r="C18" s="2">
        <f>C16-C17</f>
        <v>1673.35</v>
      </c>
      <c r="D18" s="2">
        <f t="shared" ref="D18:BH18" si="4">D16-D17</f>
        <v>3343.55</v>
      </c>
      <c r="E18" s="2">
        <f t="shared" si="4"/>
        <v>3859.83</v>
      </c>
      <c r="F18" s="2">
        <f t="shared" si="4"/>
        <v>4281.16</v>
      </c>
      <c r="G18" s="2">
        <f t="shared" si="4"/>
        <v>4316.6400000000003</v>
      </c>
      <c r="H18" s="2">
        <f t="shared" si="4"/>
        <v>4700.5</v>
      </c>
      <c r="I18" s="2">
        <f t="shared" si="4"/>
        <v>5121.3100000000004</v>
      </c>
      <c r="J18" s="2">
        <f t="shared" si="4"/>
        <v>4605.9669999999996</v>
      </c>
      <c r="K18" s="2">
        <f t="shared" si="4"/>
        <v>4742.1149999999998</v>
      </c>
      <c r="L18" s="2">
        <f t="shared" si="4"/>
        <v>5860.6149999999998</v>
      </c>
      <c r="M18" s="2">
        <f t="shared" si="4"/>
        <v>0</v>
      </c>
      <c r="N18" s="2">
        <f t="shared" si="4"/>
        <v>0</v>
      </c>
      <c r="O18" s="2">
        <f t="shared" si="4"/>
        <v>0</v>
      </c>
      <c r="P18" s="2">
        <f t="shared" si="4"/>
        <v>0</v>
      </c>
      <c r="Q18" s="2">
        <f t="shared" si="4"/>
        <v>0</v>
      </c>
      <c r="R18" s="2">
        <f t="shared" si="4"/>
        <v>0</v>
      </c>
      <c r="S18" s="2">
        <f t="shared" si="4"/>
        <v>0</v>
      </c>
      <c r="T18" s="2">
        <f t="shared" si="4"/>
        <v>0</v>
      </c>
      <c r="U18" s="2">
        <f t="shared" si="4"/>
        <v>0</v>
      </c>
      <c r="V18" s="2">
        <f t="shared" si="4"/>
        <v>0</v>
      </c>
      <c r="W18" s="2">
        <f t="shared" si="4"/>
        <v>0</v>
      </c>
      <c r="X18" s="2">
        <f t="shared" si="4"/>
        <v>0</v>
      </c>
      <c r="Y18" s="2">
        <f t="shared" si="4"/>
        <v>0</v>
      </c>
      <c r="Z18" s="2">
        <f t="shared" si="4"/>
        <v>0</v>
      </c>
      <c r="AA18" s="2">
        <f t="shared" si="4"/>
        <v>0</v>
      </c>
      <c r="AB18" s="2">
        <f t="shared" si="4"/>
        <v>0</v>
      </c>
      <c r="AC18" s="2">
        <f t="shared" si="4"/>
        <v>0</v>
      </c>
      <c r="AD18" s="2">
        <f t="shared" si="4"/>
        <v>0</v>
      </c>
      <c r="AE18" s="2">
        <f t="shared" si="4"/>
        <v>0</v>
      </c>
      <c r="AF18" s="2">
        <f t="shared" si="4"/>
        <v>0</v>
      </c>
      <c r="AG18" s="2">
        <f t="shared" si="4"/>
        <v>0</v>
      </c>
      <c r="AH18" s="2">
        <f t="shared" si="4"/>
        <v>0</v>
      </c>
      <c r="AI18" s="2">
        <f t="shared" si="4"/>
        <v>0</v>
      </c>
      <c r="AJ18" s="2">
        <f t="shared" si="4"/>
        <v>0</v>
      </c>
      <c r="AK18" s="2">
        <f t="shared" si="4"/>
        <v>0</v>
      </c>
      <c r="AL18" s="2">
        <f t="shared" si="4"/>
        <v>0</v>
      </c>
      <c r="AM18" s="2">
        <f t="shared" si="4"/>
        <v>0</v>
      </c>
      <c r="AN18" s="2">
        <f t="shared" si="4"/>
        <v>0</v>
      </c>
      <c r="AO18" s="2">
        <f t="shared" si="4"/>
        <v>0</v>
      </c>
      <c r="AP18" s="2">
        <f t="shared" si="4"/>
        <v>0</v>
      </c>
      <c r="AQ18" s="2">
        <f t="shared" si="4"/>
        <v>0</v>
      </c>
      <c r="AR18" s="2">
        <f t="shared" si="4"/>
        <v>0</v>
      </c>
      <c r="AS18" s="2">
        <f t="shared" si="4"/>
        <v>0</v>
      </c>
      <c r="AT18" s="2">
        <f t="shared" si="4"/>
        <v>0</v>
      </c>
      <c r="AU18" s="2">
        <f t="shared" si="4"/>
        <v>0</v>
      </c>
      <c r="AV18" s="2">
        <f t="shared" si="4"/>
        <v>0</v>
      </c>
      <c r="AW18" s="2">
        <f t="shared" si="4"/>
        <v>0</v>
      </c>
      <c r="AX18" s="2">
        <f t="shared" si="4"/>
        <v>0</v>
      </c>
      <c r="AY18" s="2">
        <f t="shared" si="4"/>
        <v>0</v>
      </c>
      <c r="AZ18" s="2">
        <f t="shared" si="4"/>
        <v>0</v>
      </c>
      <c r="BA18" s="2">
        <f t="shared" si="4"/>
        <v>0</v>
      </c>
      <c r="BB18" s="2">
        <f t="shared" si="4"/>
        <v>0</v>
      </c>
      <c r="BC18" s="2">
        <f t="shared" si="4"/>
        <v>0</v>
      </c>
      <c r="BD18" s="2">
        <f t="shared" si="4"/>
        <v>0</v>
      </c>
      <c r="BE18" s="2">
        <f t="shared" si="4"/>
        <v>0</v>
      </c>
      <c r="BF18" s="2">
        <f t="shared" si="4"/>
        <v>0</v>
      </c>
      <c r="BG18" s="2">
        <f t="shared" si="4"/>
        <v>0</v>
      </c>
      <c r="BH18" s="2">
        <f t="shared" si="4"/>
        <v>0</v>
      </c>
    </row>
    <row r="19" spans="2:60" x14ac:dyDescent="0.2">
      <c r="B19" s="2" t="s">
        <v>20</v>
      </c>
    </row>
    <row r="20" spans="2:60" x14ac:dyDescent="0.2">
      <c r="B20" s="2" t="s">
        <v>21</v>
      </c>
      <c r="C20" s="2">
        <f>C18-C19</f>
        <v>1673.35</v>
      </c>
      <c r="D20" s="2">
        <f t="shared" ref="D20:BH20" si="5">D18-D19</f>
        <v>3343.55</v>
      </c>
      <c r="E20" s="2">
        <f t="shared" si="5"/>
        <v>3859.83</v>
      </c>
      <c r="F20" s="2">
        <f t="shared" si="5"/>
        <v>4281.16</v>
      </c>
      <c r="G20" s="2">
        <f t="shared" si="5"/>
        <v>4316.6400000000003</v>
      </c>
      <c r="H20" s="2">
        <f t="shared" si="5"/>
        <v>4700.5</v>
      </c>
      <c r="I20" s="2">
        <f t="shared" si="5"/>
        <v>5121.3100000000004</v>
      </c>
      <c r="J20" s="2">
        <f t="shared" si="5"/>
        <v>4605.9669999999996</v>
      </c>
      <c r="K20" s="2">
        <f t="shared" si="5"/>
        <v>4742.1149999999998</v>
      </c>
      <c r="L20" s="2">
        <f t="shared" si="5"/>
        <v>5860.6149999999998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2">
        <f t="shared" si="5"/>
        <v>0</v>
      </c>
      <c r="W20" s="2">
        <f t="shared" si="5"/>
        <v>0</v>
      </c>
      <c r="X20" s="2">
        <f t="shared" si="5"/>
        <v>0</v>
      </c>
      <c r="Y20" s="2">
        <f t="shared" si="5"/>
        <v>0</v>
      </c>
      <c r="Z20" s="2">
        <f t="shared" si="5"/>
        <v>0</v>
      </c>
      <c r="AA20" s="2">
        <f t="shared" si="5"/>
        <v>0</v>
      </c>
      <c r="AB20" s="2">
        <f t="shared" si="5"/>
        <v>0</v>
      </c>
      <c r="AC20" s="2">
        <f t="shared" si="5"/>
        <v>0</v>
      </c>
      <c r="AD20" s="2">
        <f t="shared" si="5"/>
        <v>0</v>
      </c>
      <c r="AE20" s="2">
        <f t="shared" si="5"/>
        <v>0</v>
      </c>
      <c r="AF20" s="2">
        <f t="shared" si="5"/>
        <v>0</v>
      </c>
      <c r="AG20" s="2">
        <f t="shared" si="5"/>
        <v>0</v>
      </c>
      <c r="AH20" s="2">
        <f t="shared" si="5"/>
        <v>0</v>
      </c>
      <c r="AI20" s="2">
        <f t="shared" si="5"/>
        <v>0</v>
      </c>
      <c r="AJ20" s="2">
        <f t="shared" si="5"/>
        <v>0</v>
      </c>
      <c r="AK20" s="2">
        <f t="shared" si="5"/>
        <v>0</v>
      </c>
      <c r="AL20" s="2">
        <f t="shared" si="5"/>
        <v>0</v>
      </c>
      <c r="AM20" s="2">
        <f t="shared" si="5"/>
        <v>0</v>
      </c>
      <c r="AN20" s="2">
        <f t="shared" si="5"/>
        <v>0</v>
      </c>
      <c r="AO20" s="2">
        <f t="shared" si="5"/>
        <v>0</v>
      </c>
      <c r="AP20" s="2">
        <f t="shared" si="5"/>
        <v>0</v>
      </c>
      <c r="AQ20" s="2">
        <f t="shared" si="5"/>
        <v>0</v>
      </c>
      <c r="AR20" s="2">
        <f t="shared" si="5"/>
        <v>0</v>
      </c>
      <c r="AS20" s="2">
        <f t="shared" si="5"/>
        <v>0</v>
      </c>
      <c r="AT20" s="2">
        <f t="shared" si="5"/>
        <v>0</v>
      </c>
      <c r="AU20" s="2">
        <f t="shared" si="5"/>
        <v>0</v>
      </c>
      <c r="AV20" s="2">
        <f t="shared" si="5"/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</row>
    <row r="21" spans="2:60" x14ac:dyDescent="0.2">
      <c r="B21" s="2" t="s">
        <v>22</v>
      </c>
    </row>
    <row r="22" spans="2:60" x14ac:dyDescent="0.2">
      <c r="B22" s="2" t="s">
        <v>23</v>
      </c>
    </row>
    <row r="29" spans="2:60" x14ac:dyDescent="0.2">
      <c r="O29" s="2" t="s">
        <v>33</v>
      </c>
    </row>
    <row r="30" spans="2:60" x14ac:dyDescent="0.2">
      <c r="O30" s="2" t="s">
        <v>34</v>
      </c>
    </row>
    <row r="31" spans="2:60" x14ac:dyDescent="0.2">
      <c r="O31" s="2" t="s">
        <v>35</v>
      </c>
    </row>
    <row r="32" spans="2:60" x14ac:dyDescent="0.2">
      <c r="B32" s="2" t="s">
        <v>24</v>
      </c>
      <c r="D32" s="7">
        <f>D7/C7</f>
        <v>1.1608903672018223</v>
      </c>
      <c r="E32" s="7">
        <f t="shared" ref="E32:L32" si="6">E7/D7</f>
        <v>1.1544107311091503</v>
      </c>
      <c r="F32" s="7">
        <f t="shared" si="6"/>
        <v>1.1091576572025192</v>
      </c>
      <c r="G32" s="7">
        <f t="shared" si="6"/>
        <v>1.0082874734884939</v>
      </c>
      <c r="H32" s="7">
        <f t="shared" si="6"/>
        <v>1.0889256458727157</v>
      </c>
      <c r="I32" s="7">
        <f t="shared" si="6"/>
        <v>1.089524518668227</v>
      </c>
      <c r="J32" s="7">
        <f t="shared" si="6"/>
        <v>0.89937281672072167</v>
      </c>
      <c r="K32" s="7">
        <f t="shared" si="6"/>
        <v>1.0295590480782864</v>
      </c>
      <c r="L32" s="7">
        <f t="shared" si="6"/>
        <v>1.2358652204765173</v>
      </c>
    </row>
    <row r="33" spans="2:2" x14ac:dyDescent="0.2">
      <c r="B33" s="2" t="s">
        <v>25</v>
      </c>
    </row>
    <row r="34" spans="2:2" x14ac:dyDescent="0.2">
      <c r="B34" s="2" t="s">
        <v>26</v>
      </c>
    </row>
    <row r="35" spans="2:2" x14ac:dyDescent="0.2">
      <c r="B35" s="2" t="s">
        <v>27</v>
      </c>
    </row>
  </sheetData>
  <hyperlinks>
    <hyperlink ref="A1" location="Main!A1" display="Main" xr:uid="{B0E72F24-26CF-4647-AD54-6D2D3B9C578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2023-04-01T17:59:59Z</dcterms:created>
  <dcterms:modified xsi:type="dcterms:W3CDTF">2023-04-03T14:07:26Z</dcterms:modified>
</cp:coreProperties>
</file>