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\Documents\runway-allocation\"/>
    </mc:Choice>
  </mc:AlternateContent>
  <xr:revisionPtr revIDLastSave="0" documentId="13_ncr:1_{E66C6C6F-C40B-4556-857C-4C6354FF04AD}" xr6:coauthVersionLast="33" xr6:coauthVersionMax="33" xr10:uidLastSave="{00000000-0000-0000-0000-000000000000}"/>
  <bookViews>
    <workbookView xWindow="0" yWindow="0" windowWidth="23040" windowHeight="8496" activeTab="9" xr2:uid="{00000000-000D-0000-FFFF-FFFF00000000}"/>
  </bookViews>
  <sheets>
    <sheet name="R06_Arr_M" sheetId="2" r:id="rId1"/>
    <sheet name="R06_Arr_H" sheetId="3" r:id="rId2"/>
    <sheet name="R24_Arr_M" sheetId="4" r:id="rId3"/>
    <sheet name="R24_Arr_H" sheetId="5" r:id="rId4"/>
    <sheet name="t_to_RWY" sheetId="6" r:id="rId5"/>
    <sheet name="t_to_taxi" sheetId="7" r:id="rId6"/>
    <sheet name="fuel_flow" sheetId="8" r:id="rId7"/>
    <sheet name="sound" sheetId="9" r:id="rId8"/>
    <sheet name="flights" sheetId="11" r:id="rId9"/>
    <sheet name="testset" sheetId="10" r:id="rId10"/>
  </sheets>
  <calcPr calcId="179017"/>
</workbook>
</file>

<file path=xl/calcChain.xml><?xml version="1.0" encoding="utf-8"?>
<calcChain xmlns="http://schemas.openxmlformats.org/spreadsheetml/2006/main">
  <c r="J267" i="10" l="1"/>
  <c r="J127" i="10"/>
  <c r="J141" i="10"/>
  <c r="J113" i="10"/>
  <c r="J99" i="10"/>
  <c r="J15" i="10"/>
  <c r="J10" i="10" s="1"/>
  <c r="J150" i="10" s="1"/>
  <c r="D16" i="10"/>
  <c r="J27" i="10" s="1"/>
  <c r="J167" i="10" s="1"/>
  <c r="J28" i="10"/>
  <c r="J168" i="10" s="1"/>
  <c r="J26" i="10"/>
  <c r="J166" i="10" s="1"/>
  <c r="J25" i="10"/>
  <c r="J165" i="10" s="1"/>
  <c r="J24" i="10"/>
  <c r="J164" i="10" s="1"/>
  <c r="J23" i="10"/>
  <c r="J163" i="10" s="1"/>
  <c r="J22" i="10"/>
  <c r="J162" i="10" s="1"/>
  <c r="J21" i="10"/>
  <c r="J161" i="10" s="1"/>
  <c r="J20" i="10"/>
  <c r="J160" i="10" s="1"/>
  <c r="J19" i="10"/>
  <c r="J159" i="10" s="1"/>
  <c r="J18" i="10"/>
  <c r="J158" i="10" s="1"/>
  <c r="J17" i="10"/>
  <c r="J157" i="10" s="1"/>
  <c r="J16" i="10"/>
  <c r="J156" i="10" s="1"/>
  <c r="J14" i="10"/>
  <c r="J154" i="10" s="1"/>
  <c r="J13" i="10"/>
  <c r="J153" i="10" s="1"/>
  <c r="J12" i="10"/>
  <c r="J152" i="10" s="1"/>
  <c r="J11" i="10"/>
  <c r="J151" i="10" s="1"/>
  <c r="J6" i="10"/>
  <c r="J146" i="10" s="1"/>
  <c r="J5" i="10"/>
  <c r="J145" i="10" s="1"/>
  <c r="J4" i="10"/>
  <c r="J144" i="10" s="1"/>
  <c r="J3" i="10"/>
  <c r="J143" i="10" s="1"/>
  <c r="J2" i="10"/>
  <c r="J142" i="10" s="1"/>
  <c r="J7" i="10" l="1"/>
  <c r="J147" i="10" s="1"/>
  <c r="J8" i="10"/>
  <c r="J148" i="10" s="1"/>
  <c r="J9" i="10"/>
  <c r="J149" i="10" s="1"/>
  <c r="D187" i="10"/>
  <c r="D188" i="10"/>
  <c r="D189" i="10"/>
  <c r="D190" i="10"/>
  <c r="D193" i="10"/>
  <c r="D194" i="10"/>
  <c r="D195" i="10"/>
  <c r="D196" i="10"/>
  <c r="D197" i="10"/>
  <c r="D185" i="10"/>
  <c r="D184" i="10"/>
  <c r="D192" i="10" s="1"/>
  <c r="D178" i="10"/>
  <c r="D170" i="10"/>
  <c r="D240" i="10"/>
  <c r="D243" i="10" s="1"/>
  <c r="D226" i="10"/>
  <c r="D212" i="10"/>
  <c r="D220" i="10" s="1"/>
  <c r="D200" i="10"/>
  <c r="D207" i="10"/>
  <c r="D208" i="10"/>
  <c r="D209" i="10"/>
  <c r="D210" i="10"/>
  <c r="D198" i="10"/>
  <c r="D204" i="10" s="1"/>
  <c r="D156" i="10"/>
  <c r="D75" i="10"/>
  <c r="D131" i="10" s="1"/>
  <c r="D76" i="10"/>
  <c r="D132" i="10" s="1"/>
  <c r="D83" i="10"/>
  <c r="D139" i="10" s="1"/>
  <c r="D84" i="10"/>
  <c r="D140" i="10" s="1"/>
  <c r="D72" i="10"/>
  <c r="D58" i="10"/>
  <c r="D52" i="10"/>
  <c r="D108" i="10" s="1"/>
  <c r="D276" i="10" s="1"/>
  <c r="D44" i="10"/>
  <c r="D30" i="10"/>
  <c r="D19" i="10"/>
  <c r="D20" i="10"/>
  <c r="D27" i="10"/>
  <c r="D28" i="10"/>
  <c r="D22" i="10"/>
  <c r="D7" i="10"/>
  <c r="D8" i="10"/>
  <c r="D148" i="10" s="1"/>
  <c r="D11" i="10"/>
  <c r="D15" i="10"/>
  <c r="D3" i="10"/>
  <c r="D10" i="10"/>
  <c r="J177" i="10" l="1"/>
  <c r="J176" i="10"/>
  <c r="J175" i="10"/>
  <c r="J182" i="10"/>
  <c r="J174" i="10"/>
  <c r="J171" i="10"/>
  <c r="J181" i="10"/>
  <c r="J173" i="10"/>
  <c r="J179" i="10"/>
  <c r="J170" i="10"/>
  <c r="J180" i="10"/>
  <c r="J172" i="10"/>
  <c r="J178" i="10"/>
  <c r="D177" i="10"/>
  <c r="D34" i="10"/>
  <c r="D90" i="10" s="1"/>
  <c r="D258" i="10" s="1"/>
  <c r="J37" i="10"/>
  <c r="J93" i="10" s="1"/>
  <c r="J261" i="10" s="1"/>
  <c r="J39" i="10"/>
  <c r="J95" i="10" s="1"/>
  <c r="J263" i="10" s="1"/>
  <c r="J36" i="10"/>
  <c r="J92" i="10" s="1"/>
  <c r="J260" i="10" s="1"/>
  <c r="J35" i="10"/>
  <c r="J91" i="10" s="1"/>
  <c r="J259" i="10" s="1"/>
  <c r="J42" i="10"/>
  <c r="J98" i="10" s="1"/>
  <c r="J266" i="10" s="1"/>
  <c r="J34" i="10"/>
  <c r="J90" i="10" s="1"/>
  <c r="J258" i="10" s="1"/>
  <c r="J31" i="10"/>
  <c r="J87" i="10" s="1"/>
  <c r="J255" i="10" s="1"/>
  <c r="J41" i="10"/>
  <c r="J97" i="10" s="1"/>
  <c r="J265" i="10" s="1"/>
  <c r="J33" i="10"/>
  <c r="J89" i="10" s="1"/>
  <c r="J257" i="10" s="1"/>
  <c r="J38" i="10"/>
  <c r="J94" i="10" s="1"/>
  <c r="J262" i="10" s="1"/>
  <c r="J40" i="10"/>
  <c r="J96" i="10" s="1"/>
  <c r="J264" i="10" s="1"/>
  <c r="J32" i="10"/>
  <c r="J88" i="10" s="1"/>
  <c r="J256" i="10" s="1"/>
  <c r="J30" i="10"/>
  <c r="J86" i="10" s="1"/>
  <c r="J254" i="10" s="1"/>
  <c r="D251" i="10"/>
  <c r="D171" i="10"/>
  <c r="D176" i="10"/>
  <c r="D244" i="10"/>
  <c r="D175" i="10"/>
  <c r="D66" i="10"/>
  <c r="D122" i="10" s="1"/>
  <c r="J69" i="10"/>
  <c r="J125" i="10" s="1"/>
  <c r="J61" i="10"/>
  <c r="J117" i="10" s="1"/>
  <c r="J70" i="10"/>
  <c r="J126" i="10" s="1"/>
  <c r="J68" i="10"/>
  <c r="J124" i="10" s="1"/>
  <c r="J60" i="10"/>
  <c r="J116" i="10" s="1"/>
  <c r="J63" i="10"/>
  <c r="J119" i="10" s="1"/>
  <c r="J67" i="10"/>
  <c r="J123" i="10" s="1"/>
  <c r="J59" i="10"/>
  <c r="J115" i="10" s="1"/>
  <c r="J62" i="10"/>
  <c r="J118" i="10" s="1"/>
  <c r="J66" i="10"/>
  <c r="J122" i="10" s="1"/>
  <c r="J58" i="10"/>
  <c r="J114" i="10" s="1"/>
  <c r="J65" i="10"/>
  <c r="J121" i="10" s="1"/>
  <c r="J64" i="10"/>
  <c r="J120" i="10" s="1"/>
  <c r="D252" i="10"/>
  <c r="D43" i="10"/>
  <c r="D99" i="10" s="1"/>
  <c r="D267" i="10" s="1"/>
  <c r="D234" i="10"/>
  <c r="J233" i="10"/>
  <c r="J235" i="10"/>
  <c r="J232" i="10"/>
  <c r="J227" i="10"/>
  <c r="J226" i="10"/>
  <c r="J231" i="10"/>
  <c r="J234" i="10"/>
  <c r="J238" i="10"/>
  <c r="J230" i="10"/>
  <c r="J237" i="10"/>
  <c r="J229" i="10"/>
  <c r="J236" i="10"/>
  <c r="J228" i="10"/>
  <c r="D183" i="10"/>
  <c r="D39" i="10"/>
  <c r="D95" i="10" s="1"/>
  <c r="D263" i="10" s="1"/>
  <c r="D67" i="10"/>
  <c r="D123" i="10" s="1"/>
  <c r="D227" i="10"/>
  <c r="D182" i="10"/>
  <c r="D174" i="10"/>
  <c r="D186" i="10"/>
  <c r="D205" i="10"/>
  <c r="J209" i="10"/>
  <c r="J201" i="10"/>
  <c r="J208" i="10"/>
  <c r="J200" i="10"/>
  <c r="J207" i="10"/>
  <c r="J199" i="10"/>
  <c r="J206" i="10"/>
  <c r="J198" i="10"/>
  <c r="J202" i="10"/>
  <c r="J205" i="10"/>
  <c r="J203" i="10"/>
  <c r="J210" i="10"/>
  <c r="J204" i="10"/>
  <c r="D203" i="10"/>
  <c r="D239" i="10"/>
  <c r="D181" i="10"/>
  <c r="D173" i="10"/>
  <c r="D40" i="10"/>
  <c r="D96" i="10" s="1"/>
  <c r="D264" i="10" s="1"/>
  <c r="D35" i="10"/>
  <c r="D91" i="10" s="1"/>
  <c r="D259" i="10" s="1"/>
  <c r="D64" i="10"/>
  <c r="D120" i="10" s="1"/>
  <c r="D32" i="10"/>
  <c r="D88" i="10" s="1"/>
  <c r="D256" i="10" s="1"/>
  <c r="D63" i="10"/>
  <c r="D119" i="10" s="1"/>
  <c r="D199" i="10"/>
  <c r="D202" i="10"/>
  <c r="D232" i="10"/>
  <c r="D180" i="10"/>
  <c r="D172" i="10"/>
  <c r="D246" i="10"/>
  <c r="J249" i="10"/>
  <c r="J241" i="10"/>
  <c r="J250" i="10"/>
  <c r="J248" i="10"/>
  <c r="J240" i="10"/>
  <c r="J247" i="10"/>
  <c r="J251" i="10"/>
  <c r="J246" i="10"/>
  <c r="J242" i="10"/>
  <c r="J245" i="10"/>
  <c r="J243" i="10"/>
  <c r="J252" i="10"/>
  <c r="J244" i="10"/>
  <c r="D214" i="10"/>
  <c r="J217" i="10"/>
  <c r="J224" i="10"/>
  <c r="J216" i="10"/>
  <c r="J223" i="10"/>
  <c r="J215" i="10"/>
  <c r="J222" i="10"/>
  <c r="J214" i="10"/>
  <c r="J219" i="10"/>
  <c r="J218" i="10"/>
  <c r="J221" i="10"/>
  <c r="J213" i="10"/>
  <c r="J220" i="10"/>
  <c r="J212" i="10"/>
  <c r="D59" i="10"/>
  <c r="D115" i="10" s="1"/>
  <c r="D71" i="10"/>
  <c r="D127" i="10" s="1"/>
  <c r="D46" i="10"/>
  <c r="D102" i="10" s="1"/>
  <c r="D270" i="10" s="1"/>
  <c r="J53" i="10"/>
  <c r="J109" i="10" s="1"/>
  <c r="J277" i="10" s="1"/>
  <c r="J45" i="10"/>
  <c r="J101" i="10" s="1"/>
  <c r="J269" i="10" s="1"/>
  <c r="J52" i="10"/>
  <c r="J108" i="10" s="1"/>
  <c r="J276" i="10" s="1"/>
  <c r="J44" i="10"/>
  <c r="J100" i="10" s="1"/>
  <c r="J268" i="10" s="1"/>
  <c r="J54" i="10"/>
  <c r="J110" i="10" s="1"/>
  <c r="J278" i="10" s="1"/>
  <c r="J51" i="10"/>
  <c r="J107" i="10" s="1"/>
  <c r="J275" i="10" s="1"/>
  <c r="J55" i="10"/>
  <c r="J111" i="10" s="1"/>
  <c r="J279" i="10" s="1"/>
  <c r="J50" i="10"/>
  <c r="J106" i="10" s="1"/>
  <c r="J274" i="10" s="1"/>
  <c r="J46" i="10"/>
  <c r="J102" i="10" s="1"/>
  <c r="J270" i="10" s="1"/>
  <c r="J49" i="10"/>
  <c r="J105" i="10" s="1"/>
  <c r="J273" i="10" s="1"/>
  <c r="J47" i="10"/>
  <c r="J103" i="10" s="1"/>
  <c r="J271" i="10" s="1"/>
  <c r="J56" i="10"/>
  <c r="J112" i="10" s="1"/>
  <c r="J280" i="10" s="1"/>
  <c r="J48" i="10"/>
  <c r="J104" i="10" s="1"/>
  <c r="J272" i="10" s="1"/>
  <c r="D78" i="10"/>
  <c r="D134" i="10" s="1"/>
  <c r="J77" i="10"/>
  <c r="J133" i="10" s="1"/>
  <c r="J79" i="10"/>
  <c r="J135" i="10" s="1"/>
  <c r="J84" i="10"/>
  <c r="J140" i="10" s="1"/>
  <c r="J76" i="10"/>
  <c r="J132" i="10" s="1"/>
  <c r="J83" i="10"/>
  <c r="J139" i="10" s="1"/>
  <c r="J75" i="10"/>
  <c r="J131" i="10" s="1"/>
  <c r="J82" i="10"/>
  <c r="J138" i="10" s="1"/>
  <c r="J74" i="10"/>
  <c r="J130" i="10" s="1"/>
  <c r="J78" i="10"/>
  <c r="J134" i="10" s="1"/>
  <c r="J81" i="10"/>
  <c r="J137" i="10" s="1"/>
  <c r="J73" i="10"/>
  <c r="J129" i="10" s="1"/>
  <c r="J80" i="10"/>
  <c r="J136" i="10" s="1"/>
  <c r="J72" i="10"/>
  <c r="J128" i="10" s="1"/>
  <c r="D211" i="10"/>
  <c r="D201" i="10"/>
  <c r="D231" i="10"/>
  <c r="D179" i="10"/>
  <c r="J193" i="10"/>
  <c r="J185" i="10"/>
  <c r="J195" i="10"/>
  <c r="J194" i="10"/>
  <c r="J192" i="10"/>
  <c r="J184" i="10"/>
  <c r="J187" i="10"/>
  <c r="J191" i="10"/>
  <c r="J190" i="10"/>
  <c r="J186" i="10"/>
  <c r="J189" i="10"/>
  <c r="J196" i="10"/>
  <c r="J188" i="10"/>
  <c r="D191" i="10"/>
  <c r="D162" i="10"/>
  <c r="D150" i="10"/>
  <c r="D51" i="10"/>
  <c r="D107" i="10" s="1"/>
  <c r="D275" i="10" s="1"/>
  <c r="D9" i="10"/>
  <c r="D29" i="10"/>
  <c r="D21" i="10"/>
  <c r="D41" i="10"/>
  <c r="D97" i="10" s="1"/>
  <c r="D265" i="10" s="1"/>
  <c r="D33" i="10"/>
  <c r="D89" i="10" s="1"/>
  <c r="D257" i="10" s="1"/>
  <c r="D53" i="10"/>
  <c r="D109" i="10" s="1"/>
  <c r="D277" i="10" s="1"/>
  <c r="D65" i="10"/>
  <c r="D121" i="10" s="1"/>
  <c r="D85" i="10"/>
  <c r="D141" i="10" s="1"/>
  <c r="D77" i="10"/>
  <c r="D133" i="10" s="1"/>
  <c r="D114" i="10"/>
  <c r="D221" i="10"/>
  <c r="D233" i="10"/>
  <c r="D253" i="10"/>
  <c r="D245" i="10"/>
  <c r="D14" i="10"/>
  <c r="D6" i="10"/>
  <c r="D26" i="10"/>
  <c r="D18" i="10"/>
  <c r="D38" i="10"/>
  <c r="D94" i="10" s="1"/>
  <c r="D262" i="10" s="1"/>
  <c r="D45" i="10"/>
  <c r="D101" i="10" s="1"/>
  <c r="D269" i="10" s="1"/>
  <c r="D50" i="10"/>
  <c r="D106" i="10" s="1"/>
  <c r="D274" i="10" s="1"/>
  <c r="D70" i="10"/>
  <c r="D126" i="10" s="1"/>
  <c r="D62" i="10"/>
  <c r="D118" i="10" s="1"/>
  <c r="D82" i="10"/>
  <c r="D138" i="10" s="1"/>
  <c r="D74" i="10"/>
  <c r="D130" i="10" s="1"/>
  <c r="D155" i="10"/>
  <c r="D147" i="10"/>
  <c r="D206" i="10"/>
  <c r="D213" i="10"/>
  <c r="D218" i="10"/>
  <c r="D238" i="10"/>
  <c r="D230" i="10"/>
  <c r="D250" i="10"/>
  <c r="D242" i="10"/>
  <c r="D13" i="10"/>
  <c r="D25" i="10"/>
  <c r="D37" i="10"/>
  <c r="D93" i="10" s="1"/>
  <c r="D261" i="10" s="1"/>
  <c r="D57" i="10"/>
  <c r="D113" i="10" s="1"/>
  <c r="D281" i="10" s="1"/>
  <c r="D49" i="10"/>
  <c r="D105" i="10" s="1"/>
  <c r="D273" i="10" s="1"/>
  <c r="D69" i="10"/>
  <c r="D125" i="10" s="1"/>
  <c r="D61" i="10"/>
  <c r="D117" i="10" s="1"/>
  <c r="D81" i="10"/>
  <c r="D137" i="10" s="1"/>
  <c r="D86" i="10"/>
  <c r="D254" i="10" s="1"/>
  <c r="D142" i="10"/>
  <c r="D225" i="10"/>
  <c r="D217" i="10"/>
  <c r="D237" i="10"/>
  <c r="D229" i="10"/>
  <c r="D249" i="10"/>
  <c r="D219" i="10"/>
  <c r="D5" i="10"/>
  <c r="D12" i="10"/>
  <c r="D4" i="10"/>
  <c r="D24" i="10"/>
  <c r="D31" i="10"/>
  <c r="D87" i="10" s="1"/>
  <c r="D255" i="10" s="1"/>
  <c r="D36" i="10"/>
  <c r="D92" i="10" s="1"/>
  <c r="D260" i="10" s="1"/>
  <c r="D56" i="10"/>
  <c r="D112" i="10" s="1"/>
  <c r="D280" i="10" s="1"/>
  <c r="D48" i="10"/>
  <c r="D104" i="10" s="1"/>
  <c r="D272" i="10" s="1"/>
  <c r="D68" i="10"/>
  <c r="D124" i="10" s="1"/>
  <c r="D60" i="10"/>
  <c r="D116" i="10" s="1"/>
  <c r="D80" i="10"/>
  <c r="D136" i="10" s="1"/>
  <c r="D224" i="10"/>
  <c r="D216" i="10"/>
  <c r="D236" i="10"/>
  <c r="D228" i="10"/>
  <c r="D248" i="10"/>
  <c r="D47" i="10"/>
  <c r="D103" i="10" s="1"/>
  <c r="D271" i="10" s="1"/>
  <c r="D79" i="10"/>
  <c r="D135" i="10" s="1"/>
  <c r="D128" i="10"/>
  <c r="D168" i="10"/>
  <c r="D160" i="10"/>
  <c r="D223" i="10"/>
  <c r="D215" i="10"/>
  <c r="D235" i="10"/>
  <c r="D247" i="10"/>
  <c r="D100" i="10"/>
  <c r="D268" i="10" s="1"/>
  <c r="D23" i="10"/>
  <c r="D55" i="10"/>
  <c r="D111" i="10" s="1"/>
  <c r="D279" i="10" s="1"/>
  <c r="D17" i="10"/>
  <c r="D42" i="10"/>
  <c r="D98" i="10" s="1"/>
  <c r="D266" i="10" s="1"/>
  <c r="D54" i="10"/>
  <c r="D110" i="10" s="1"/>
  <c r="D278" i="10" s="1"/>
  <c r="D73" i="10"/>
  <c r="D129" i="10" s="1"/>
  <c r="D167" i="10"/>
  <c r="D159" i="10"/>
  <c r="D151" i="10"/>
  <c r="D143" i="10"/>
  <c r="D222" i="10"/>
  <c r="D241" i="10"/>
  <c r="D158" i="10" l="1"/>
  <c r="D161" i="10"/>
  <c r="D166" i="10"/>
  <c r="D164" i="10"/>
  <c r="D149" i="10"/>
  <c r="D144" i="10"/>
  <c r="D154" i="10"/>
  <c r="D157" i="10"/>
  <c r="D163" i="10"/>
  <c r="D152" i="10"/>
  <c r="D145" i="10"/>
  <c r="D146" i="10"/>
  <c r="D165" i="10"/>
  <c r="D169" i="10"/>
  <c r="D153" i="10"/>
</calcChain>
</file>

<file path=xl/sharedStrings.xml><?xml version="1.0" encoding="utf-8"?>
<sst xmlns="http://schemas.openxmlformats.org/spreadsheetml/2006/main" count="71" uniqueCount="20">
  <si>
    <t>Nr</t>
  </si>
  <si>
    <t>Time</t>
  </si>
  <si>
    <t>Steps</t>
  </si>
  <si>
    <t>R06</t>
  </si>
  <si>
    <t>R24</t>
  </si>
  <si>
    <t>RWY</t>
  </si>
  <si>
    <t>SUGOL</t>
  </si>
  <si>
    <t>ARTIP</t>
  </si>
  <si>
    <t>RIVER</t>
  </si>
  <si>
    <t>M</t>
  </si>
  <si>
    <t>H</t>
  </si>
  <si>
    <t>Taxi</t>
  </si>
  <si>
    <t>Landing</t>
  </si>
  <si>
    <t>t_int</t>
  </si>
  <si>
    <t>IAF</t>
  </si>
  <si>
    <t>MTOW</t>
  </si>
  <si>
    <t>C_f</t>
  </si>
  <si>
    <t>f</t>
  </si>
  <si>
    <t>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</si>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</sst>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1" fontId="0" fillId="0" borderId="14" xfId="0" applyNumberFormat="1" applyBorder="1"/>
    <xf numFmtId="1" fontId="0" fillId="0" borderId="15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0" fillId="33" borderId="10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1" xfId="0" applyFill="1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3" borderId="12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16" fillId="33" borderId="10" xfId="0" applyFont="1" applyFill="1" applyBorder="1"/>
    <xf numFmtId="0" fontId="16" fillId="33" borderId="12" xfId="0" applyFont="1" applyFill="1" applyBorder="1"/>
    <xf numFmtId="0" fontId="0" fillId="33" borderId="21" xfId="0" applyFill="1" applyBorder="1"/>
    <xf numFmtId="0" fontId="0" fillId="33" borderId="22" xfId="0" applyNumberFormat="1" applyFill="1" applyBorder="1"/>
    <xf numFmtId="0" fontId="0" fillId="33" borderId="23" xfId="0" applyNumberFormat="1" applyFill="1" applyBorder="1"/>
    <xf numFmtId="0" fontId="0" fillId="33" borderId="24" xfId="0" applyFill="1" applyBorder="1"/>
    <xf numFmtId="0" fontId="0" fillId="33" borderId="23" xfId="0" applyFill="1" applyBorder="1"/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1" fontId="0" fillId="0" borderId="13" xfId="0" applyNumberFormat="1" applyBorder="1"/>
    <xf numFmtId="1" fontId="0" fillId="0" borderId="18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0" xfId="0" applyFill="1" applyBorder="1"/>
    <xf numFmtId="0" fontId="0" fillId="0" borderId="25" xfId="0" applyFill="1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6" xfId="0" applyFill="1" applyBorder="1"/>
    <xf numFmtId="0" fontId="0" fillId="0" borderId="17" xfId="0" applyFill="1" applyBorder="1"/>
    <xf numFmtId="0" fontId="0" fillId="0" borderId="2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2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9E53-4A9E-43B1-8323-A826F734A0FC}">
  <dimension ref="A1:N5"/>
  <sheetViews>
    <sheetView workbookViewId="0">
      <selection activeCell="D10" sqref="D10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479F-AFDE-4940-94F1-052247087792}">
  <dimension ref="A1:T281"/>
  <sheetViews>
    <sheetView tabSelected="1" topLeftCell="B1" workbookViewId="0">
      <selection activeCell="H76" sqref="H76"/>
    </sheetView>
  </sheetViews>
  <sheetFormatPr defaultRowHeight="14.4" x14ac:dyDescent="0.3"/>
  <sheetData>
    <row r="1" spans="1:20" ht="15" thickBot="1" x14ac:dyDescent="0.35">
      <c r="A1" s="37" t="s">
        <v>17</v>
      </c>
      <c r="B1" s="38" t="s">
        <v>18</v>
      </c>
      <c r="C1" s="38" t="s">
        <v>19</v>
      </c>
      <c r="D1" s="39" t="s">
        <v>16</v>
      </c>
      <c r="G1" s="28" t="s">
        <v>17</v>
      </c>
      <c r="H1" s="29" t="s">
        <v>18</v>
      </c>
      <c r="I1" s="29" t="s">
        <v>19</v>
      </c>
      <c r="J1" s="30" t="s">
        <v>16</v>
      </c>
    </row>
    <row r="2" spans="1:20" x14ac:dyDescent="0.3">
      <c r="A2" s="28">
        <v>1</v>
      </c>
      <c r="B2" s="29">
        <v>1</v>
      </c>
      <c r="C2" s="29">
        <v>0</v>
      </c>
      <c r="D2">
        <v>147.11999999999998</v>
      </c>
      <c r="G2" s="28">
        <v>1</v>
      </c>
      <c r="H2" s="29">
        <v>1</v>
      </c>
      <c r="I2" s="29">
        <v>1</v>
      </c>
      <c r="J2" s="30">
        <f>$J$15+(I2*20*fuel_flow!$B$2)</f>
        <v>151.51999999999998</v>
      </c>
    </row>
    <row r="3" spans="1:20" x14ac:dyDescent="0.3">
      <c r="A3" s="31">
        <v>1</v>
      </c>
      <c r="B3" s="32">
        <v>1</v>
      </c>
      <c r="C3" s="32">
        <v>1</v>
      </c>
      <c r="D3" s="33">
        <f>$J$15+(C3*20*fuel_flow!$B$2)</f>
        <v>151.51999999999998</v>
      </c>
      <c r="G3" s="31">
        <v>1</v>
      </c>
      <c r="H3" s="32">
        <v>1</v>
      </c>
      <c r="I3" s="32">
        <v>2</v>
      </c>
      <c r="J3" s="33">
        <f>$J$15+(I3*20*fuel_flow!$B$2)</f>
        <v>155.91999999999999</v>
      </c>
      <c r="M3" s="32"/>
      <c r="N3" s="32"/>
      <c r="O3" s="32"/>
      <c r="P3" s="32"/>
      <c r="Q3" s="32"/>
      <c r="R3" s="32"/>
      <c r="S3" s="32"/>
      <c r="T3" s="32"/>
    </row>
    <row r="4" spans="1:20" x14ac:dyDescent="0.3">
      <c r="A4" s="31">
        <v>1</v>
      </c>
      <c r="B4" s="32">
        <v>1</v>
      </c>
      <c r="C4" s="32">
        <v>2</v>
      </c>
      <c r="D4" s="33">
        <f>$J$15+(C4*20*fuel_flow!$B$2)</f>
        <v>155.91999999999999</v>
      </c>
      <c r="G4" s="31">
        <v>1</v>
      </c>
      <c r="H4" s="32">
        <v>1</v>
      </c>
      <c r="I4" s="32">
        <v>3</v>
      </c>
      <c r="J4" s="33">
        <f>$J$15+(I4*20*fuel_flow!$B$2)</f>
        <v>160.31999999999996</v>
      </c>
      <c r="M4" s="32"/>
      <c r="N4" s="32"/>
      <c r="O4" s="32"/>
      <c r="P4" s="32"/>
      <c r="Q4" s="32"/>
      <c r="R4" s="32"/>
      <c r="S4" s="32"/>
      <c r="T4" s="32"/>
    </row>
    <row r="5" spans="1:20" x14ac:dyDescent="0.3">
      <c r="A5" s="31">
        <v>1</v>
      </c>
      <c r="B5" s="32">
        <v>1</v>
      </c>
      <c r="C5" s="32">
        <v>3</v>
      </c>
      <c r="D5" s="33">
        <f>$J$15+(C5*20*fuel_flow!$B$2)</f>
        <v>160.31999999999996</v>
      </c>
      <c r="G5" s="31">
        <v>1</v>
      </c>
      <c r="H5" s="32">
        <v>1</v>
      </c>
      <c r="I5" s="32">
        <v>4</v>
      </c>
      <c r="J5" s="33">
        <f>$J$15+(I5*20*fuel_flow!$B$2)</f>
        <v>164.71999999999997</v>
      </c>
      <c r="M5" s="32"/>
      <c r="N5" s="32"/>
      <c r="O5" s="32"/>
      <c r="P5" s="32"/>
      <c r="Q5" s="32"/>
      <c r="R5" s="32"/>
      <c r="S5" s="32"/>
      <c r="T5" s="32"/>
    </row>
    <row r="6" spans="1:20" x14ac:dyDescent="0.3">
      <c r="A6" s="31">
        <v>1</v>
      </c>
      <c r="B6" s="32">
        <v>1</v>
      </c>
      <c r="C6" s="32">
        <v>4</v>
      </c>
      <c r="D6" s="33">
        <f>$J$15+(C6*20*fuel_flow!$B$2)</f>
        <v>164.71999999999997</v>
      </c>
      <c r="G6" s="31">
        <v>1</v>
      </c>
      <c r="H6" s="32">
        <v>1</v>
      </c>
      <c r="I6" s="32">
        <v>5</v>
      </c>
      <c r="J6" s="33">
        <f>$J$15+(I6*20*fuel_flow!$B$2)</f>
        <v>169.11999999999998</v>
      </c>
      <c r="M6" s="32"/>
      <c r="N6" s="32"/>
      <c r="O6" s="32"/>
      <c r="P6" s="32"/>
      <c r="Q6" s="32"/>
      <c r="R6" s="32"/>
      <c r="S6" s="32"/>
      <c r="T6" s="32"/>
    </row>
    <row r="7" spans="1:20" x14ac:dyDescent="0.3">
      <c r="A7" s="31">
        <v>1</v>
      </c>
      <c r="B7" s="32">
        <v>1</v>
      </c>
      <c r="C7" s="32">
        <v>5</v>
      </c>
      <c r="D7" s="33">
        <f>$J$15+(C7*20*fuel_flow!$B$2)</f>
        <v>169.11999999999998</v>
      </c>
      <c r="G7" s="31">
        <v>1</v>
      </c>
      <c r="H7" s="32">
        <v>1</v>
      </c>
      <c r="I7" s="32">
        <v>6</v>
      </c>
      <c r="J7" s="33">
        <f>$J$15+(I7*20*fuel_flow!$B$2)</f>
        <v>173.51999999999998</v>
      </c>
      <c r="M7" s="32"/>
      <c r="N7" s="32"/>
      <c r="O7" s="32"/>
      <c r="P7" s="32"/>
      <c r="Q7" s="32"/>
      <c r="R7" s="32"/>
      <c r="S7" s="32"/>
      <c r="T7" s="32"/>
    </row>
    <row r="8" spans="1:20" x14ac:dyDescent="0.3">
      <c r="A8" s="31">
        <v>1</v>
      </c>
      <c r="B8" s="32">
        <v>1</v>
      </c>
      <c r="C8" s="32">
        <v>6</v>
      </c>
      <c r="D8" s="33">
        <f>$J$15+(C8*20*fuel_flow!$B$2)</f>
        <v>173.51999999999998</v>
      </c>
      <c r="G8" s="31">
        <v>1</v>
      </c>
      <c r="H8" s="32">
        <v>1</v>
      </c>
      <c r="I8" s="32">
        <v>7</v>
      </c>
      <c r="J8" s="33">
        <f>$J$15+(I8*20*fuel_flow!$B$2)</f>
        <v>177.92</v>
      </c>
      <c r="M8" s="32"/>
      <c r="N8" s="32"/>
      <c r="O8" s="32"/>
      <c r="P8" s="32"/>
      <c r="Q8" s="32"/>
      <c r="R8" s="32"/>
      <c r="S8" s="32"/>
      <c r="T8" s="32"/>
    </row>
    <row r="9" spans="1:20" x14ac:dyDescent="0.3">
      <c r="A9" s="31">
        <v>1</v>
      </c>
      <c r="B9" s="32">
        <v>1</v>
      </c>
      <c r="C9" s="32">
        <v>7</v>
      </c>
      <c r="D9" s="33">
        <f>$J$15+(C9*20*fuel_flow!$B$2)</f>
        <v>177.92</v>
      </c>
      <c r="G9" s="31">
        <v>1</v>
      </c>
      <c r="H9" s="32">
        <v>1</v>
      </c>
      <c r="I9" s="32">
        <v>8</v>
      </c>
      <c r="J9" s="33">
        <f>$J$15+(I9*20*fuel_flow!$B$2)</f>
        <v>182.32</v>
      </c>
      <c r="M9" s="32"/>
      <c r="N9" s="32"/>
      <c r="O9" s="32"/>
      <c r="P9" s="32"/>
      <c r="Q9" s="32"/>
      <c r="R9" s="32"/>
      <c r="S9" s="32"/>
      <c r="T9" s="32"/>
    </row>
    <row r="10" spans="1:20" x14ac:dyDescent="0.3">
      <c r="A10" s="31">
        <v>1</v>
      </c>
      <c r="B10" s="32">
        <v>1</v>
      </c>
      <c r="C10" s="32">
        <v>8</v>
      </c>
      <c r="D10" s="33">
        <f>$J$15+(C10*20*fuel_flow!$B$2)</f>
        <v>182.32</v>
      </c>
      <c r="G10" s="31">
        <v>1</v>
      </c>
      <c r="H10" s="32">
        <v>1</v>
      </c>
      <c r="I10" s="32">
        <v>9</v>
      </c>
      <c r="J10" s="33">
        <f>$J$15+(I10*20*fuel_flow!$B$2)</f>
        <v>186.71999999999997</v>
      </c>
      <c r="M10" s="32"/>
      <c r="N10" s="32"/>
      <c r="O10" s="32"/>
      <c r="P10" s="32"/>
      <c r="Q10" s="32"/>
      <c r="R10" s="32"/>
      <c r="S10" s="32"/>
      <c r="T10" s="32"/>
    </row>
    <row r="11" spans="1:20" x14ac:dyDescent="0.3">
      <c r="A11" s="31">
        <v>1</v>
      </c>
      <c r="B11" s="32">
        <v>1</v>
      </c>
      <c r="C11" s="32">
        <v>9</v>
      </c>
      <c r="D11" s="33">
        <f>$J$15+(C11*20*fuel_flow!$B$2)</f>
        <v>186.71999999999997</v>
      </c>
      <c r="G11" s="31">
        <v>1</v>
      </c>
      <c r="H11" s="32">
        <v>1</v>
      </c>
      <c r="I11" s="32">
        <v>10</v>
      </c>
      <c r="J11" s="33">
        <f>$J$15+(I11*20*fuel_flow!$B$2)</f>
        <v>191.11999999999998</v>
      </c>
      <c r="M11" s="32"/>
      <c r="N11" s="32"/>
      <c r="O11" s="32"/>
      <c r="P11" s="32"/>
      <c r="Q11" s="32"/>
      <c r="R11" s="32"/>
      <c r="S11" s="32"/>
      <c r="T11" s="32"/>
    </row>
    <row r="12" spans="1:20" x14ac:dyDescent="0.3">
      <c r="A12" s="31">
        <v>1</v>
      </c>
      <c r="B12" s="32">
        <v>1</v>
      </c>
      <c r="C12" s="32">
        <v>10</v>
      </c>
      <c r="D12" s="33">
        <f>$J$15+(C12*20*fuel_flow!$B$2)</f>
        <v>191.11999999999998</v>
      </c>
      <c r="G12" s="31">
        <v>1</v>
      </c>
      <c r="H12" s="32">
        <v>1</v>
      </c>
      <c r="I12" s="32">
        <v>11</v>
      </c>
      <c r="J12" s="33">
        <f>$J$15+(I12*20*fuel_flow!$B$2)</f>
        <v>195.51999999999998</v>
      </c>
      <c r="M12" s="32"/>
      <c r="N12" s="32"/>
      <c r="O12" s="32"/>
      <c r="P12" s="32"/>
      <c r="Q12" s="32"/>
      <c r="R12" s="32"/>
      <c r="S12" s="32"/>
      <c r="T12" s="32"/>
    </row>
    <row r="13" spans="1:20" x14ac:dyDescent="0.3">
      <c r="A13" s="31">
        <v>1</v>
      </c>
      <c r="B13" s="32">
        <v>1</v>
      </c>
      <c r="C13" s="32">
        <v>11</v>
      </c>
      <c r="D13" s="33">
        <f>$J$15+(C13*20*fuel_flow!$B$2)</f>
        <v>195.51999999999998</v>
      </c>
      <c r="G13" s="31">
        <v>1</v>
      </c>
      <c r="H13" s="32">
        <v>1</v>
      </c>
      <c r="I13" s="32">
        <v>12</v>
      </c>
      <c r="J13" s="33">
        <f>$J$15+(I13*20*fuel_flow!$B$2)</f>
        <v>199.91999999999996</v>
      </c>
      <c r="M13" s="32"/>
      <c r="N13" s="32"/>
      <c r="O13" s="32"/>
      <c r="P13" s="32"/>
      <c r="Q13" s="32"/>
      <c r="R13" s="32"/>
      <c r="S13" s="32"/>
      <c r="T13" s="32"/>
    </row>
    <row r="14" spans="1:20" x14ac:dyDescent="0.3">
      <c r="A14" s="31">
        <v>1</v>
      </c>
      <c r="B14" s="32">
        <v>1</v>
      </c>
      <c r="C14" s="32">
        <v>12</v>
      </c>
      <c r="D14" s="33">
        <f>$J$15+(C14*20*fuel_flow!$B$2)</f>
        <v>199.91999999999996</v>
      </c>
      <c r="G14" s="31">
        <v>1</v>
      </c>
      <c r="H14" s="32">
        <v>1</v>
      </c>
      <c r="I14" s="32">
        <v>13</v>
      </c>
      <c r="J14" s="33">
        <f>$J$15+(I14*20*fuel_flow!$B$2)</f>
        <v>204.32</v>
      </c>
    </row>
    <row r="15" spans="1:20" x14ac:dyDescent="0.3">
      <c r="A15" s="31">
        <v>1</v>
      </c>
      <c r="B15" s="32">
        <v>1</v>
      </c>
      <c r="C15" s="32">
        <v>13</v>
      </c>
      <c r="D15" s="33">
        <f>$J$15+(C15*20*fuel_flow!$B$2)</f>
        <v>204.32</v>
      </c>
      <c r="G15" s="46">
        <v>1</v>
      </c>
      <c r="H15" s="42">
        <v>1</v>
      </c>
      <c r="I15" s="42">
        <v>14</v>
      </c>
      <c r="J15" s="44">
        <f>(t_to_RWY!B4*fuel_flow!B2)+(t_to_taxi!B4*fuel_flow!B3)</f>
        <v>147.11999999999998</v>
      </c>
    </row>
    <row r="16" spans="1:20" x14ac:dyDescent="0.3">
      <c r="A16" s="31">
        <v>1</v>
      </c>
      <c r="B16" s="32">
        <v>2</v>
      </c>
      <c r="C16" s="32">
        <v>0</v>
      </c>
      <c r="D16" s="33">
        <f>(t_to_RWY!C4*fuel_flow!B2)+(t_to_taxi!C4*fuel_flow!B3)</f>
        <v>263.62</v>
      </c>
      <c r="G16" s="31">
        <v>1</v>
      </c>
      <c r="H16" s="32">
        <v>2</v>
      </c>
      <c r="I16" s="32">
        <v>1</v>
      </c>
      <c r="J16" s="33">
        <f>$D$16+(20*I16*fuel_flow!$B$2)</f>
        <v>268.02</v>
      </c>
    </row>
    <row r="17" spans="1:10" x14ac:dyDescent="0.3">
      <c r="A17" s="31">
        <v>1</v>
      </c>
      <c r="B17" s="32">
        <v>2</v>
      </c>
      <c r="C17" s="32">
        <v>1</v>
      </c>
      <c r="D17" s="33">
        <f>$D$16+(20*C17*fuel_flow!$B$2)</f>
        <v>268.02</v>
      </c>
      <c r="G17" s="31">
        <v>1</v>
      </c>
      <c r="H17" s="32">
        <v>2</v>
      </c>
      <c r="I17" s="32">
        <v>2</v>
      </c>
      <c r="J17" s="33">
        <f>$D$16+(20*I17*fuel_flow!$B$2)</f>
        <v>272.42</v>
      </c>
    </row>
    <row r="18" spans="1:10" x14ac:dyDescent="0.3">
      <c r="A18" s="31">
        <v>1</v>
      </c>
      <c r="B18" s="32">
        <v>2</v>
      </c>
      <c r="C18" s="32">
        <v>2</v>
      </c>
      <c r="D18" s="33">
        <f>$D$16+(20*C18*fuel_flow!$B$2)</f>
        <v>272.42</v>
      </c>
      <c r="G18" s="31">
        <v>1</v>
      </c>
      <c r="H18" s="32">
        <v>2</v>
      </c>
      <c r="I18" s="32">
        <v>3</v>
      </c>
      <c r="J18" s="33">
        <f>$D$16+(20*I18*fuel_flow!$B$2)</f>
        <v>276.82</v>
      </c>
    </row>
    <row r="19" spans="1:10" x14ac:dyDescent="0.3">
      <c r="A19" s="31">
        <v>1</v>
      </c>
      <c r="B19" s="32">
        <v>2</v>
      </c>
      <c r="C19" s="32">
        <v>3</v>
      </c>
      <c r="D19" s="33">
        <f>$D$16+(20*C19*fuel_flow!$B$2)</f>
        <v>276.82</v>
      </c>
      <c r="G19" s="31">
        <v>1</v>
      </c>
      <c r="H19" s="32">
        <v>2</v>
      </c>
      <c r="I19" s="32">
        <v>4</v>
      </c>
      <c r="J19" s="33">
        <f>$D$16+(20*I19*fuel_flow!$B$2)</f>
        <v>281.22000000000003</v>
      </c>
    </row>
    <row r="20" spans="1:10" x14ac:dyDescent="0.3">
      <c r="A20" s="31">
        <v>1</v>
      </c>
      <c r="B20" s="32">
        <v>2</v>
      </c>
      <c r="C20" s="32">
        <v>4</v>
      </c>
      <c r="D20" s="33">
        <f>$D$16+(20*C20*fuel_flow!$B$2)</f>
        <v>281.22000000000003</v>
      </c>
      <c r="G20" s="31">
        <v>1</v>
      </c>
      <c r="H20" s="32">
        <v>2</v>
      </c>
      <c r="I20" s="32">
        <v>5</v>
      </c>
      <c r="J20" s="33">
        <f>$D$16+(20*I20*fuel_flow!$B$2)</f>
        <v>285.62</v>
      </c>
    </row>
    <row r="21" spans="1:10" x14ac:dyDescent="0.3">
      <c r="A21" s="31">
        <v>1</v>
      </c>
      <c r="B21" s="32">
        <v>2</v>
      </c>
      <c r="C21" s="32">
        <v>5</v>
      </c>
      <c r="D21" s="33">
        <f>$D$16+(20*C21*fuel_flow!$B$2)</f>
        <v>285.62</v>
      </c>
      <c r="G21" s="31">
        <v>1</v>
      </c>
      <c r="H21" s="32">
        <v>2</v>
      </c>
      <c r="I21" s="32">
        <v>6</v>
      </c>
      <c r="J21" s="33">
        <f>$D$16+(20*I21*fuel_flow!$B$2)</f>
        <v>290.02</v>
      </c>
    </row>
    <row r="22" spans="1:10" x14ac:dyDescent="0.3">
      <c r="A22" s="31">
        <v>1</v>
      </c>
      <c r="B22" s="32">
        <v>2</v>
      </c>
      <c r="C22" s="32">
        <v>6</v>
      </c>
      <c r="D22" s="33">
        <f>$D$16+(20*C22*fuel_flow!$B$2)</f>
        <v>290.02</v>
      </c>
      <c r="G22" s="31">
        <v>1</v>
      </c>
      <c r="H22" s="32">
        <v>2</v>
      </c>
      <c r="I22" s="32">
        <v>7</v>
      </c>
      <c r="J22" s="33">
        <f>$D$16+(20*I22*fuel_flow!$B$2)</f>
        <v>294.42</v>
      </c>
    </row>
    <row r="23" spans="1:10" x14ac:dyDescent="0.3">
      <c r="A23" s="31">
        <v>1</v>
      </c>
      <c r="B23" s="32">
        <v>2</v>
      </c>
      <c r="C23" s="32">
        <v>7</v>
      </c>
      <c r="D23" s="33">
        <f>$D$16+(20*C23*fuel_flow!$B$2)</f>
        <v>294.42</v>
      </c>
      <c r="G23" s="31">
        <v>1</v>
      </c>
      <c r="H23" s="32">
        <v>2</v>
      </c>
      <c r="I23" s="32">
        <v>8</v>
      </c>
      <c r="J23" s="33">
        <f>$D$16+(20*I23*fuel_flow!$B$2)</f>
        <v>298.82</v>
      </c>
    </row>
    <row r="24" spans="1:10" x14ac:dyDescent="0.3">
      <c r="A24" s="31">
        <v>1</v>
      </c>
      <c r="B24" s="32">
        <v>2</v>
      </c>
      <c r="C24" s="32">
        <v>8</v>
      </c>
      <c r="D24" s="33">
        <f>$D$16+(20*C24*fuel_flow!$B$2)</f>
        <v>298.82</v>
      </c>
      <c r="G24" s="31">
        <v>1</v>
      </c>
      <c r="H24" s="32">
        <v>2</v>
      </c>
      <c r="I24" s="32">
        <v>9</v>
      </c>
      <c r="J24" s="33">
        <f>$D$16+(20*I24*fuel_flow!$B$2)</f>
        <v>303.22000000000003</v>
      </c>
    </row>
    <row r="25" spans="1:10" x14ac:dyDescent="0.3">
      <c r="A25" s="31">
        <v>1</v>
      </c>
      <c r="B25" s="32">
        <v>2</v>
      </c>
      <c r="C25" s="32">
        <v>9</v>
      </c>
      <c r="D25" s="33">
        <f>$D$16+(20*C25*fuel_flow!$B$2)</f>
        <v>303.22000000000003</v>
      </c>
      <c r="G25" s="31">
        <v>1</v>
      </c>
      <c r="H25" s="32">
        <v>2</v>
      </c>
      <c r="I25" s="32">
        <v>10</v>
      </c>
      <c r="J25" s="33">
        <f>$D$16+(20*I25*fuel_flow!$B$2)</f>
        <v>307.62</v>
      </c>
    </row>
    <row r="26" spans="1:10" x14ac:dyDescent="0.3">
      <c r="A26" s="31">
        <v>1</v>
      </c>
      <c r="B26" s="32">
        <v>2</v>
      </c>
      <c r="C26" s="32">
        <v>10</v>
      </c>
      <c r="D26" s="33">
        <f>$D$16+(20*C26*fuel_flow!$B$2)</f>
        <v>307.62</v>
      </c>
      <c r="G26" s="31">
        <v>1</v>
      </c>
      <c r="H26" s="32">
        <v>2</v>
      </c>
      <c r="I26" s="32">
        <v>11</v>
      </c>
      <c r="J26" s="33">
        <f>$D$16+(20*I26*fuel_flow!$B$2)</f>
        <v>312.02</v>
      </c>
    </row>
    <row r="27" spans="1:10" x14ac:dyDescent="0.3">
      <c r="A27" s="31">
        <v>1</v>
      </c>
      <c r="B27" s="32">
        <v>2</v>
      </c>
      <c r="C27" s="32">
        <v>11</v>
      </c>
      <c r="D27" s="33">
        <f>$D$16+(20*C27*fuel_flow!$B$2)</f>
        <v>312.02</v>
      </c>
      <c r="G27" s="31">
        <v>1</v>
      </c>
      <c r="H27" s="32">
        <v>2</v>
      </c>
      <c r="I27" s="32">
        <v>12</v>
      </c>
      <c r="J27" s="33">
        <f>$D$16+(20*I27*fuel_flow!$B$2)</f>
        <v>316.42</v>
      </c>
    </row>
    <row r="28" spans="1:10" x14ac:dyDescent="0.3">
      <c r="A28" s="31">
        <v>1</v>
      </c>
      <c r="B28" s="32">
        <v>2</v>
      </c>
      <c r="C28" s="32">
        <v>12</v>
      </c>
      <c r="D28" s="33">
        <f>$D$16+(20*C28*fuel_flow!$B$2)</f>
        <v>316.42</v>
      </c>
      <c r="G28" s="31">
        <v>1</v>
      </c>
      <c r="H28" s="32">
        <v>2</v>
      </c>
      <c r="I28" s="32">
        <v>13</v>
      </c>
      <c r="J28" s="33">
        <f>$D$16+(20*I28*fuel_flow!$B$2)</f>
        <v>320.82</v>
      </c>
    </row>
    <row r="29" spans="1:10" ht="15" thickBot="1" x14ac:dyDescent="0.35">
      <c r="A29" s="43">
        <v>1</v>
      </c>
      <c r="B29" s="40">
        <v>2</v>
      </c>
      <c r="C29" s="40">
        <v>13</v>
      </c>
      <c r="D29" s="44">
        <f>$D$16+(20*C29*fuel_flow!$B$2)</f>
        <v>320.82</v>
      </c>
      <c r="G29" s="45">
        <v>1</v>
      </c>
      <c r="H29" s="41">
        <v>2</v>
      </c>
      <c r="I29" s="41">
        <v>14</v>
      </c>
      <c r="J29" s="33">
        <v>263.62</v>
      </c>
    </row>
    <row r="30" spans="1:10" x14ac:dyDescent="0.3">
      <c r="A30" s="31">
        <v>2</v>
      </c>
      <c r="B30" s="32">
        <v>1</v>
      </c>
      <c r="C30" s="32">
        <v>0</v>
      </c>
      <c r="D30" s="33">
        <f>(t_to_RWY!B3*fuel_flow!B2)+(t_to_taxi!B3*fuel_flow!B3)</f>
        <v>266.14</v>
      </c>
      <c r="G30" s="28">
        <v>2</v>
      </c>
      <c r="H30" s="29">
        <v>1</v>
      </c>
      <c r="I30" s="29">
        <v>1</v>
      </c>
      <c r="J30" s="30">
        <f>$D$30+(20*I30*fuel_flow!$B$2)</f>
        <v>270.53999999999996</v>
      </c>
    </row>
    <row r="31" spans="1:10" x14ac:dyDescent="0.3">
      <c r="A31" s="31">
        <v>2</v>
      </c>
      <c r="B31" s="32">
        <v>1</v>
      </c>
      <c r="C31" s="32">
        <v>1</v>
      </c>
      <c r="D31" s="33">
        <f>$D$30+(20*C31*fuel_flow!$B$2)</f>
        <v>270.53999999999996</v>
      </c>
      <c r="G31" s="31">
        <v>2</v>
      </c>
      <c r="H31" s="32">
        <v>1</v>
      </c>
      <c r="I31" s="32">
        <v>2</v>
      </c>
      <c r="J31" s="33">
        <f>$D$30+(20*I31*fuel_flow!$B$2)</f>
        <v>274.94</v>
      </c>
    </row>
    <row r="32" spans="1:10" x14ac:dyDescent="0.3">
      <c r="A32" s="31">
        <v>2</v>
      </c>
      <c r="B32" s="32">
        <v>1</v>
      </c>
      <c r="C32" s="32">
        <v>2</v>
      </c>
      <c r="D32" s="33">
        <f>$D$30+(20*C32*fuel_flow!$B$2)</f>
        <v>274.94</v>
      </c>
      <c r="G32" s="31">
        <v>2</v>
      </c>
      <c r="H32" s="32">
        <v>1</v>
      </c>
      <c r="I32" s="32">
        <v>3</v>
      </c>
      <c r="J32" s="33">
        <f>$D$30+(20*I32*fuel_flow!$B$2)</f>
        <v>279.33999999999997</v>
      </c>
    </row>
    <row r="33" spans="1:10" x14ac:dyDescent="0.3">
      <c r="A33" s="31">
        <v>2</v>
      </c>
      <c r="B33" s="32">
        <v>1</v>
      </c>
      <c r="C33" s="32">
        <v>3</v>
      </c>
      <c r="D33" s="33">
        <f>$D$30+(20*C33*fuel_flow!$B$2)</f>
        <v>279.33999999999997</v>
      </c>
      <c r="G33" s="31">
        <v>2</v>
      </c>
      <c r="H33" s="32">
        <v>1</v>
      </c>
      <c r="I33" s="32">
        <v>4</v>
      </c>
      <c r="J33" s="33">
        <f>$D$30+(20*I33*fuel_flow!$B$2)</f>
        <v>283.74</v>
      </c>
    </row>
    <row r="34" spans="1:10" x14ac:dyDescent="0.3">
      <c r="A34" s="31">
        <v>2</v>
      </c>
      <c r="B34" s="32">
        <v>1</v>
      </c>
      <c r="C34" s="32">
        <v>4</v>
      </c>
      <c r="D34" s="33">
        <f>$D$30+(20*C34*fuel_flow!$B$2)</f>
        <v>283.74</v>
      </c>
      <c r="G34" s="31">
        <v>2</v>
      </c>
      <c r="H34" s="32">
        <v>1</v>
      </c>
      <c r="I34" s="32">
        <v>5</v>
      </c>
      <c r="J34" s="33">
        <f>$D$30+(20*I34*fuel_flow!$B$2)</f>
        <v>288.14</v>
      </c>
    </row>
    <row r="35" spans="1:10" x14ac:dyDescent="0.3">
      <c r="A35" s="31">
        <v>2</v>
      </c>
      <c r="B35" s="32">
        <v>1</v>
      </c>
      <c r="C35" s="32">
        <v>5</v>
      </c>
      <c r="D35" s="33">
        <f>$D$30+(20*C35*fuel_flow!$B$2)</f>
        <v>288.14</v>
      </c>
      <c r="G35" s="31">
        <v>2</v>
      </c>
      <c r="H35" s="32">
        <v>1</v>
      </c>
      <c r="I35" s="32">
        <v>6</v>
      </c>
      <c r="J35" s="33">
        <f>$D$30+(20*I35*fuel_flow!$B$2)</f>
        <v>292.53999999999996</v>
      </c>
    </row>
    <row r="36" spans="1:10" x14ac:dyDescent="0.3">
      <c r="A36" s="31">
        <v>2</v>
      </c>
      <c r="B36" s="32">
        <v>1</v>
      </c>
      <c r="C36" s="32">
        <v>6</v>
      </c>
      <c r="D36" s="33">
        <f>$D$30+(20*C36*fuel_flow!$B$2)</f>
        <v>292.53999999999996</v>
      </c>
      <c r="G36" s="31">
        <v>2</v>
      </c>
      <c r="H36" s="32">
        <v>1</v>
      </c>
      <c r="I36" s="32">
        <v>7</v>
      </c>
      <c r="J36" s="33">
        <f>$D$30+(20*I36*fuel_flow!$B$2)</f>
        <v>296.94</v>
      </c>
    </row>
    <row r="37" spans="1:10" x14ac:dyDescent="0.3">
      <c r="A37" s="31">
        <v>2</v>
      </c>
      <c r="B37" s="32">
        <v>1</v>
      </c>
      <c r="C37" s="32">
        <v>7</v>
      </c>
      <c r="D37" s="33">
        <f>$D$30+(20*C37*fuel_flow!$B$2)</f>
        <v>296.94</v>
      </c>
      <c r="G37" s="31">
        <v>2</v>
      </c>
      <c r="H37" s="32">
        <v>1</v>
      </c>
      <c r="I37" s="32">
        <v>8</v>
      </c>
      <c r="J37" s="33">
        <f>$D$30+(20*I37*fuel_flow!$B$2)</f>
        <v>301.33999999999997</v>
      </c>
    </row>
    <row r="38" spans="1:10" x14ac:dyDescent="0.3">
      <c r="A38" s="31">
        <v>2</v>
      </c>
      <c r="B38" s="32">
        <v>1</v>
      </c>
      <c r="C38" s="32">
        <v>8</v>
      </c>
      <c r="D38" s="33">
        <f>$D$30+(20*C38*fuel_flow!$B$2)</f>
        <v>301.33999999999997</v>
      </c>
      <c r="G38" s="31">
        <v>2</v>
      </c>
      <c r="H38" s="32">
        <v>1</v>
      </c>
      <c r="I38" s="32">
        <v>9</v>
      </c>
      <c r="J38" s="33">
        <f>$D$30+(20*I38*fuel_flow!$B$2)</f>
        <v>305.74</v>
      </c>
    </row>
    <row r="39" spans="1:10" x14ac:dyDescent="0.3">
      <c r="A39" s="31">
        <v>2</v>
      </c>
      <c r="B39" s="32">
        <v>1</v>
      </c>
      <c r="C39" s="32">
        <v>9</v>
      </c>
      <c r="D39" s="33">
        <f>$D$30+(20*C39*fuel_flow!$B$2)</f>
        <v>305.74</v>
      </c>
      <c r="G39" s="31">
        <v>2</v>
      </c>
      <c r="H39" s="32">
        <v>1</v>
      </c>
      <c r="I39" s="32">
        <v>10</v>
      </c>
      <c r="J39" s="33">
        <f>$D$30+(20*I39*fuel_flow!$B$2)</f>
        <v>310.14</v>
      </c>
    </row>
    <row r="40" spans="1:10" x14ac:dyDescent="0.3">
      <c r="A40" s="31">
        <v>2</v>
      </c>
      <c r="B40" s="32">
        <v>1</v>
      </c>
      <c r="C40" s="32">
        <v>10</v>
      </c>
      <c r="D40" s="33">
        <f>$D$30+(20*C40*fuel_flow!$B$2)</f>
        <v>310.14</v>
      </c>
      <c r="G40" s="31">
        <v>2</v>
      </c>
      <c r="H40" s="32">
        <v>1</v>
      </c>
      <c r="I40" s="32">
        <v>11</v>
      </c>
      <c r="J40" s="33">
        <f>$D$30+(20*I40*fuel_flow!$B$2)</f>
        <v>314.53999999999996</v>
      </c>
    </row>
    <row r="41" spans="1:10" x14ac:dyDescent="0.3">
      <c r="A41" s="31">
        <v>2</v>
      </c>
      <c r="B41" s="32">
        <v>1</v>
      </c>
      <c r="C41" s="32">
        <v>11</v>
      </c>
      <c r="D41" s="33">
        <f>$D$30+(20*C41*fuel_flow!$B$2)</f>
        <v>314.53999999999996</v>
      </c>
      <c r="G41" s="31">
        <v>2</v>
      </c>
      <c r="H41" s="32">
        <v>1</v>
      </c>
      <c r="I41" s="32">
        <v>12</v>
      </c>
      <c r="J41" s="33">
        <f>$D$30+(20*I41*fuel_flow!$B$2)</f>
        <v>318.94</v>
      </c>
    </row>
    <row r="42" spans="1:10" x14ac:dyDescent="0.3">
      <c r="A42" s="31">
        <v>2</v>
      </c>
      <c r="B42" s="32">
        <v>1</v>
      </c>
      <c r="C42" s="32">
        <v>12</v>
      </c>
      <c r="D42" s="33">
        <f>$D$30+(20*C42*fuel_flow!$B$2)</f>
        <v>318.94</v>
      </c>
      <c r="G42" s="31">
        <v>2</v>
      </c>
      <c r="H42" s="32">
        <v>1</v>
      </c>
      <c r="I42" s="32">
        <v>13</v>
      </c>
      <c r="J42" s="33">
        <f>$D$30+(20*I42*fuel_flow!$B$2)</f>
        <v>323.33999999999997</v>
      </c>
    </row>
    <row r="43" spans="1:10" x14ac:dyDescent="0.3">
      <c r="A43" s="31">
        <v>2</v>
      </c>
      <c r="B43" s="32">
        <v>1</v>
      </c>
      <c r="C43" s="32">
        <v>13</v>
      </c>
      <c r="D43" s="33">
        <f>$D$30+(20*C43*fuel_flow!$B$2)</f>
        <v>323.33999999999997</v>
      </c>
      <c r="G43" s="46">
        <v>2</v>
      </c>
      <c r="H43" s="42">
        <v>1</v>
      </c>
      <c r="I43" s="42">
        <v>14</v>
      </c>
      <c r="J43" s="44">
        <v>266.14</v>
      </c>
    </row>
    <row r="44" spans="1:10" x14ac:dyDescent="0.3">
      <c r="A44" s="31">
        <v>2</v>
      </c>
      <c r="B44" s="32">
        <v>2</v>
      </c>
      <c r="C44" s="32">
        <v>0</v>
      </c>
      <c r="D44" s="33">
        <f>(t_to_RWY!C3*fuel_flow!B2)+(t_to_taxi!C3*fuel_flow!B3)</f>
        <v>115.34</v>
      </c>
      <c r="G44" s="31">
        <v>2</v>
      </c>
      <c r="H44" s="32">
        <v>2</v>
      </c>
      <c r="I44" s="32">
        <v>1</v>
      </c>
      <c r="J44" s="33">
        <f>$D$44+(I44*20*fuel_flow!$B$2)</f>
        <v>119.74000000000001</v>
      </c>
    </row>
    <row r="45" spans="1:10" x14ac:dyDescent="0.3">
      <c r="A45" s="31">
        <v>2</v>
      </c>
      <c r="B45" s="32">
        <v>2</v>
      </c>
      <c r="C45" s="32">
        <v>1</v>
      </c>
      <c r="D45" s="33">
        <f>$D$44+(C45*20*fuel_flow!$B$2)</f>
        <v>119.74000000000001</v>
      </c>
      <c r="G45" s="31">
        <v>2</v>
      </c>
      <c r="H45" s="32">
        <v>2</v>
      </c>
      <c r="I45" s="32">
        <v>2</v>
      </c>
      <c r="J45" s="33">
        <f>$D$44+(I45*20*fuel_flow!$B$2)</f>
        <v>124.14</v>
      </c>
    </row>
    <row r="46" spans="1:10" x14ac:dyDescent="0.3">
      <c r="A46" s="31">
        <v>2</v>
      </c>
      <c r="B46" s="32">
        <v>2</v>
      </c>
      <c r="C46" s="32">
        <v>2</v>
      </c>
      <c r="D46" s="33">
        <f>$D$44+(C46*20*fuel_flow!$B$2)</f>
        <v>124.14</v>
      </c>
      <c r="G46" s="31">
        <v>2</v>
      </c>
      <c r="H46" s="32">
        <v>2</v>
      </c>
      <c r="I46" s="32">
        <v>3</v>
      </c>
      <c r="J46" s="33">
        <f>$D$44+(I46*20*fuel_flow!$B$2)</f>
        <v>128.54</v>
      </c>
    </row>
    <row r="47" spans="1:10" x14ac:dyDescent="0.3">
      <c r="A47" s="31">
        <v>2</v>
      </c>
      <c r="B47" s="32">
        <v>2</v>
      </c>
      <c r="C47" s="32">
        <v>3</v>
      </c>
      <c r="D47" s="33">
        <f>$D$44+(C47*20*fuel_flow!$B$2)</f>
        <v>128.54</v>
      </c>
      <c r="G47" s="31">
        <v>2</v>
      </c>
      <c r="H47" s="32">
        <v>2</v>
      </c>
      <c r="I47" s="32">
        <v>4</v>
      </c>
      <c r="J47" s="33">
        <f>$D$44+(I47*20*fuel_flow!$B$2)</f>
        <v>132.94</v>
      </c>
    </row>
    <row r="48" spans="1:10" x14ac:dyDescent="0.3">
      <c r="A48" s="31">
        <v>2</v>
      </c>
      <c r="B48" s="32">
        <v>2</v>
      </c>
      <c r="C48" s="32">
        <v>4</v>
      </c>
      <c r="D48" s="33">
        <f>$D$44+(C48*20*fuel_flow!$B$2)</f>
        <v>132.94</v>
      </c>
      <c r="G48" s="31">
        <v>2</v>
      </c>
      <c r="H48" s="32">
        <v>2</v>
      </c>
      <c r="I48" s="32">
        <v>5</v>
      </c>
      <c r="J48" s="33">
        <f>$D$44+(I48*20*fuel_flow!$B$2)</f>
        <v>137.34</v>
      </c>
    </row>
    <row r="49" spans="1:10" x14ac:dyDescent="0.3">
      <c r="A49" s="31">
        <v>2</v>
      </c>
      <c r="B49" s="32">
        <v>2</v>
      </c>
      <c r="C49" s="32">
        <v>5</v>
      </c>
      <c r="D49" s="33">
        <f>$D$44+(C49*20*fuel_flow!$B$2)</f>
        <v>137.34</v>
      </c>
      <c r="G49" s="31">
        <v>2</v>
      </c>
      <c r="H49" s="32">
        <v>2</v>
      </c>
      <c r="I49" s="32">
        <v>6</v>
      </c>
      <c r="J49" s="33">
        <f>$D$44+(I49*20*fuel_flow!$B$2)</f>
        <v>141.74</v>
      </c>
    </row>
    <row r="50" spans="1:10" x14ac:dyDescent="0.3">
      <c r="A50" s="31">
        <v>2</v>
      </c>
      <c r="B50" s="32">
        <v>2</v>
      </c>
      <c r="C50" s="32">
        <v>6</v>
      </c>
      <c r="D50" s="33">
        <f>$D$44+(C50*20*fuel_flow!$B$2)</f>
        <v>141.74</v>
      </c>
      <c r="G50" s="31">
        <v>2</v>
      </c>
      <c r="H50" s="32">
        <v>2</v>
      </c>
      <c r="I50" s="32">
        <v>7</v>
      </c>
      <c r="J50" s="33">
        <f>$D$44+(I50*20*fuel_flow!$B$2)</f>
        <v>146.14000000000001</v>
      </c>
    </row>
    <row r="51" spans="1:10" x14ac:dyDescent="0.3">
      <c r="A51" s="31">
        <v>2</v>
      </c>
      <c r="B51" s="32">
        <v>2</v>
      </c>
      <c r="C51" s="32">
        <v>7</v>
      </c>
      <c r="D51" s="33">
        <f>$D$44+(C51*20*fuel_flow!$B$2)</f>
        <v>146.14000000000001</v>
      </c>
      <c r="G51" s="31">
        <v>2</v>
      </c>
      <c r="H51" s="32">
        <v>2</v>
      </c>
      <c r="I51" s="32">
        <v>8</v>
      </c>
      <c r="J51" s="33">
        <f>$D$44+(I51*20*fuel_flow!$B$2)</f>
        <v>150.54000000000002</v>
      </c>
    </row>
    <row r="52" spans="1:10" x14ac:dyDescent="0.3">
      <c r="A52" s="31">
        <v>2</v>
      </c>
      <c r="B52" s="32">
        <v>2</v>
      </c>
      <c r="C52" s="32">
        <v>8</v>
      </c>
      <c r="D52" s="33">
        <f>$D$44+(C52*20*fuel_flow!$B$2)</f>
        <v>150.54000000000002</v>
      </c>
      <c r="G52" s="31">
        <v>2</v>
      </c>
      <c r="H52" s="32">
        <v>2</v>
      </c>
      <c r="I52" s="32">
        <v>9</v>
      </c>
      <c r="J52" s="33">
        <f>$D$44+(I52*20*fuel_flow!$B$2)</f>
        <v>154.94</v>
      </c>
    </row>
    <row r="53" spans="1:10" x14ac:dyDescent="0.3">
      <c r="A53" s="31">
        <v>2</v>
      </c>
      <c r="B53" s="32">
        <v>2</v>
      </c>
      <c r="C53" s="32">
        <v>9</v>
      </c>
      <c r="D53" s="33">
        <f>$D$44+(C53*20*fuel_flow!$B$2)</f>
        <v>154.94</v>
      </c>
      <c r="G53" s="31">
        <v>2</v>
      </c>
      <c r="H53" s="32">
        <v>2</v>
      </c>
      <c r="I53" s="32">
        <v>10</v>
      </c>
      <c r="J53" s="33">
        <f>$D$44+(I53*20*fuel_flow!$B$2)</f>
        <v>159.34</v>
      </c>
    </row>
    <row r="54" spans="1:10" x14ac:dyDescent="0.3">
      <c r="A54" s="31">
        <v>2</v>
      </c>
      <c r="B54" s="32">
        <v>2</v>
      </c>
      <c r="C54" s="32">
        <v>10</v>
      </c>
      <c r="D54" s="33">
        <f>$D$44+(C54*20*fuel_flow!$B$2)</f>
        <v>159.34</v>
      </c>
      <c r="G54" s="31">
        <v>2</v>
      </c>
      <c r="H54" s="32">
        <v>2</v>
      </c>
      <c r="I54" s="32">
        <v>11</v>
      </c>
      <c r="J54" s="33">
        <f>$D$44+(I54*20*fuel_flow!$B$2)</f>
        <v>163.74</v>
      </c>
    </row>
    <row r="55" spans="1:10" x14ac:dyDescent="0.3">
      <c r="A55" s="31">
        <v>2</v>
      </c>
      <c r="B55" s="32">
        <v>2</v>
      </c>
      <c r="C55" s="32">
        <v>11</v>
      </c>
      <c r="D55" s="33">
        <f>$D$44+(C55*20*fuel_flow!$B$2)</f>
        <v>163.74</v>
      </c>
      <c r="G55" s="31">
        <v>2</v>
      </c>
      <c r="H55" s="32">
        <v>2</v>
      </c>
      <c r="I55" s="32">
        <v>12</v>
      </c>
      <c r="J55" s="33">
        <f>$D$44+(I55*20*fuel_flow!$B$2)</f>
        <v>168.14</v>
      </c>
    </row>
    <row r="56" spans="1:10" x14ac:dyDescent="0.3">
      <c r="A56" s="31">
        <v>2</v>
      </c>
      <c r="B56" s="32">
        <v>2</v>
      </c>
      <c r="C56" s="32">
        <v>12</v>
      </c>
      <c r="D56" s="33">
        <f>$D$44+(C56*20*fuel_flow!$B$2)</f>
        <v>168.14</v>
      </c>
      <c r="G56" s="31">
        <v>2</v>
      </c>
      <c r="H56" s="32">
        <v>2</v>
      </c>
      <c r="I56" s="32">
        <v>13</v>
      </c>
      <c r="J56" s="33">
        <f>$D$44+(I56*20*fuel_flow!$B$2)</f>
        <v>172.54000000000002</v>
      </c>
    </row>
    <row r="57" spans="1:10" ht="15" thickBot="1" x14ac:dyDescent="0.35">
      <c r="A57" s="43">
        <v>2</v>
      </c>
      <c r="B57" s="40">
        <v>2</v>
      </c>
      <c r="C57" s="40">
        <v>13</v>
      </c>
      <c r="D57" s="44">
        <f>$D$44+(C57*20*fuel_flow!$B$2)</f>
        <v>172.54000000000002</v>
      </c>
      <c r="G57" s="45">
        <v>2</v>
      </c>
      <c r="H57" s="41">
        <v>2</v>
      </c>
      <c r="I57" s="41">
        <v>14</v>
      </c>
      <c r="J57" s="33">
        <v>115.34</v>
      </c>
    </row>
    <row r="58" spans="1:10" x14ac:dyDescent="0.3">
      <c r="A58" s="31">
        <v>3</v>
      </c>
      <c r="B58" s="32">
        <v>1</v>
      </c>
      <c r="C58" s="32">
        <v>0</v>
      </c>
      <c r="D58" s="33">
        <f>(t_to_RWY!B2*fuel_flow!C2)+(t_to_taxi!C2*fuel_flow!C3)</f>
        <v>387.47</v>
      </c>
      <c r="G58" s="28">
        <v>3</v>
      </c>
      <c r="H58" s="29">
        <v>1</v>
      </c>
      <c r="I58" s="29">
        <v>1</v>
      </c>
      <c r="J58" s="30">
        <f>$D$58+(20*I58*fuel_flow!$C$2)</f>
        <v>398.07000000000005</v>
      </c>
    </row>
    <row r="59" spans="1:10" x14ac:dyDescent="0.3">
      <c r="A59" s="31">
        <v>3</v>
      </c>
      <c r="B59" s="32">
        <v>1</v>
      </c>
      <c r="C59" s="32">
        <v>1</v>
      </c>
      <c r="D59" s="33">
        <f>$D$58+(20*C59*fuel_flow!$C$2)</f>
        <v>398.07000000000005</v>
      </c>
      <c r="G59" s="31">
        <v>3</v>
      </c>
      <c r="H59" s="32">
        <v>1</v>
      </c>
      <c r="I59" s="32">
        <v>2</v>
      </c>
      <c r="J59" s="33">
        <f>$D$58+(20*I59*fuel_flow!$C$2)</f>
        <v>408.67</v>
      </c>
    </row>
    <row r="60" spans="1:10" x14ac:dyDescent="0.3">
      <c r="A60" s="31">
        <v>3</v>
      </c>
      <c r="B60" s="32">
        <v>1</v>
      </c>
      <c r="C60" s="32">
        <v>2</v>
      </c>
      <c r="D60" s="33">
        <f>$D$58+(20*C60*fuel_flow!$C$2)</f>
        <v>408.67</v>
      </c>
      <c r="G60" s="31">
        <v>3</v>
      </c>
      <c r="H60" s="32">
        <v>1</v>
      </c>
      <c r="I60" s="32">
        <v>3</v>
      </c>
      <c r="J60" s="33">
        <f>$D$58+(20*I60*fuel_flow!$C$2)</f>
        <v>419.27000000000004</v>
      </c>
    </row>
    <row r="61" spans="1:10" x14ac:dyDescent="0.3">
      <c r="A61" s="31">
        <v>3</v>
      </c>
      <c r="B61" s="32">
        <v>1</v>
      </c>
      <c r="C61" s="32">
        <v>3</v>
      </c>
      <c r="D61" s="33">
        <f>$D$58+(20*C61*fuel_flow!$C$2)</f>
        <v>419.27000000000004</v>
      </c>
      <c r="G61" s="31">
        <v>3</v>
      </c>
      <c r="H61" s="32">
        <v>1</v>
      </c>
      <c r="I61" s="32">
        <v>4</v>
      </c>
      <c r="J61" s="33">
        <f>$D$58+(20*I61*fuel_flow!$C$2)</f>
        <v>429.87</v>
      </c>
    </row>
    <row r="62" spans="1:10" x14ac:dyDescent="0.3">
      <c r="A62" s="31">
        <v>3</v>
      </c>
      <c r="B62" s="32">
        <v>1</v>
      </c>
      <c r="C62" s="32">
        <v>4</v>
      </c>
      <c r="D62" s="33">
        <f>$D$58+(20*C62*fuel_flow!$C$2)</f>
        <v>429.87</v>
      </c>
      <c r="G62" s="31">
        <v>3</v>
      </c>
      <c r="H62" s="32">
        <v>1</v>
      </c>
      <c r="I62" s="32">
        <v>5</v>
      </c>
      <c r="J62" s="33">
        <f>$D$58+(20*I62*fuel_flow!$C$2)</f>
        <v>440.47</v>
      </c>
    </row>
    <row r="63" spans="1:10" x14ac:dyDescent="0.3">
      <c r="A63" s="31">
        <v>3</v>
      </c>
      <c r="B63" s="32">
        <v>1</v>
      </c>
      <c r="C63" s="32">
        <v>5</v>
      </c>
      <c r="D63" s="33">
        <f>$D$58+(20*C63*fuel_flow!$C$2)</f>
        <v>440.47</v>
      </c>
      <c r="G63" s="31">
        <v>3</v>
      </c>
      <c r="H63" s="32">
        <v>1</v>
      </c>
      <c r="I63" s="32">
        <v>6</v>
      </c>
      <c r="J63" s="33">
        <f>$D$58+(20*I63*fuel_flow!$C$2)</f>
        <v>451.07000000000005</v>
      </c>
    </row>
    <row r="64" spans="1:10" x14ac:dyDescent="0.3">
      <c r="A64" s="31">
        <v>3</v>
      </c>
      <c r="B64" s="32">
        <v>1</v>
      </c>
      <c r="C64" s="32">
        <v>6</v>
      </c>
      <c r="D64" s="33">
        <f>$D$58+(20*C64*fuel_flow!$C$2)</f>
        <v>451.07000000000005</v>
      </c>
      <c r="G64" s="31">
        <v>3</v>
      </c>
      <c r="H64" s="32">
        <v>1</v>
      </c>
      <c r="I64" s="32">
        <v>7</v>
      </c>
      <c r="J64" s="33">
        <f>$D$58+(20*I64*fuel_flow!$C$2)</f>
        <v>461.67</v>
      </c>
    </row>
    <row r="65" spans="1:10" x14ac:dyDescent="0.3">
      <c r="A65" s="31">
        <v>3</v>
      </c>
      <c r="B65" s="32">
        <v>1</v>
      </c>
      <c r="C65" s="32">
        <v>7</v>
      </c>
      <c r="D65" s="33">
        <f>$D$58+(20*C65*fuel_flow!$C$2)</f>
        <v>461.67</v>
      </c>
      <c r="G65" s="31">
        <v>3</v>
      </c>
      <c r="H65" s="32">
        <v>1</v>
      </c>
      <c r="I65" s="32">
        <v>8</v>
      </c>
      <c r="J65" s="33">
        <f>$D$58+(20*I65*fuel_flow!$C$2)</f>
        <v>472.27000000000004</v>
      </c>
    </row>
    <row r="66" spans="1:10" x14ac:dyDescent="0.3">
      <c r="A66" s="31">
        <v>3</v>
      </c>
      <c r="B66" s="32">
        <v>1</v>
      </c>
      <c r="C66" s="32">
        <v>8</v>
      </c>
      <c r="D66" s="33">
        <f>$D$58+(20*C66*fuel_flow!$C$2)</f>
        <v>472.27000000000004</v>
      </c>
      <c r="G66" s="31">
        <v>3</v>
      </c>
      <c r="H66" s="32">
        <v>1</v>
      </c>
      <c r="I66" s="32">
        <v>9</v>
      </c>
      <c r="J66" s="33">
        <f>$D$58+(20*I66*fuel_flow!$C$2)</f>
        <v>482.87</v>
      </c>
    </row>
    <row r="67" spans="1:10" x14ac:dyDescent="0.3">
      <c r="A67" s="31">
        <v>3</v>
      </c>
      <c r="B67" s="32">
        <v>1</v>
      </c>
      <c r="C67" s="32">
        <v>9</v>
      </c>
      <c r="D67" s="33">
        <f>$D$58+(20*C67*fuel_flow!$C$2)</f>
        <v>482.87</v>
      </c>
      <c r="G67" s="31">
        <v>3</v>
      </c>
      <c r="H67" s="32">
        <v>1</v>
      </c>
      <c r="I67" s="32">
        <v>10</v>
      </c>
      <c r="J67" s="33">
        <f>$D$58+(20*I67*fuel_flow!$C$2)</f>
        <v>493.47</v>
      </c>
    </row>
    <row r="68" spans="1:10" x14ac:dyDescent="0.3">
      <c r="A68" s="31">
        <v>3</v>
      </c>
      <c r="B68" s="32">
        <v>1</v>
      </c>
      <c r="C68" s="32">
        <v>10</v>
      </c>
      <c r="D68" s="33">
        <f>$D$58+(20*C68*fuel_flow!$C$2)</f>
        <v>493.47</v>
      </c>
      <c r="G68" s="31">
        <v>3</v>
      </c>
      <c r="H68" s="32">
        <v>1</v>
      </c>
      <c r="I68" s="32">
        <v>11</v>
      </c>
      <c r="J68" s="33">
        <f>$D$58+(20*I68*fuel_flow!$C$2)</f>
        <v>504.07000000000005</v>
      </c>
    </row>
    <row r="69" spans="1:10" x14ac:dyDescent="0.3">
      <c r="A69" s="31">
        <v>3</v>
      </c>
      <c r="B69" s="32">
        <v>1</v>
      </c>
      <c r="C69" s="32">
        <v>11</v>
      </c>
      <c r="D69" s="33">
        <f>$D$58+(20*C69*fuel_flow!$C$2)</f>
        <v>504.07000000000005</v>
      </c>
      <c r="G69" s="31">
        <v>3</v>
      </c>
      <c r="H69" s="32">
        <v>1</v>
      </c>
      <c r="I69" s="32">
        <v>12</v>
      </c>
      <c r="J69" s="33">
        <f>$D$58+(20*I69*fuel_flow!$C$2)</f>
        <v>514.67000000000007</v>
      </c>
    </row>
    <row r="70" spans="1:10" x14ac:dyDescent="0.3">
      <c r="A70" s="31">
        <v>3</v>
      </c>
      <c r="B70" s="32">
        <v>1</v>
      </c>
      <c r="C70" s="32">
        <v>12</v>
      </c>
      <c r="D70" s="33">
        <f>$D$58+(20*C70*fuel_flow!$C$2)</f>
        <v>514.67000000000007</v>
      </c>
      <c r="G70" s="31">
        <v>3</v>
      </c>
      <c r="H70" s="32">
        <v>1</v>
      </c>
      <c r="I70" s="32">
        <v>13</v>
      </c>
      <c r="J70" s="33">
        <f>$D$58+(20*I70*fuel_flow!$C$2)</f>
        <v>525.27</v>
      </c>
    </row>
    <row r="71" spans="1:10" x14ac:dyDescent="0.3">
      <c r="A71" s="31">
        <v>3</v>
      </c>
      <c r="B71" s="32">
        <v>1</v>
      </c>
      <c r="C71" s="32">
        <v>13</v>
      </c>
      <c r="D71" s="33">
        <f>$D$58+(20*C71*fuel_flow!$C$2)</f>
        <v>525.27</v>
      </c>
      <c r="G71" s="46">
        <v>3</v>
      </c>
      <c r="H71" s="42">
        <v>1</v>
      </c>
      <c r="I71" s="42">
        <v>14</v>
      </c>
      <c r="J71" s="44">
        <v>387.47</v>
      </c>
    </row>
    <row r="72" spans="1:10" x14ac:dyDescent="0.3">
      <c r="A72" s="31">
        <v>3</v>
      </c>
      <c r="B72" s="32">
        <v>2</v>
      </c>
      <c r="C72" s="32">
        <v>0</v>
      </c>
      <c r="D72" s="33">
        <f>(t_to_RWY!C2*fuel_flow!C2)+(t_to_taxi!C2*fuel_flow!C3)</f>
        <v>562.90000000000009</v>
      </c>
      <c r="G72" s="31">
        <v>3</v>
      </c>
      <c r="H72" s="32">
        <v>2</v>
      </c>
      <c r="I72" s="32">
        <v>1</v>
      </c>
      <c r="J72" s="33">
        <f>$D$72+(20*I72*fuel_flow!$C$2)</f>
        <v>573.50000000000011</v>
      </c>
    </row>
    <row r="73" spans="1:10" x14ac:dyDescent="0.3">
      <c r="A73" s="31">
        <v>3</v>
      </c>
      <c r="B73" s="32">
        <v>2</v>
      </c>
      <c r="C73" s="32">
        <v>1</v>
      </c>
      <c r="D73" s="33">
        <f>$D$72+(20*C73*fuel_flow!$C$2)</f>
        <v>573.50000000000011</v>
      </c>
      <c r="G73" s="31">
        <v>3</v>
      </c>
      <c r="H73" s="32">
        <v>2</v>
      </c>
      <c r="I73" s="32">
        <v>2</v>
      </c>
      <c r="J73" s="33">
        <f>$D$72+(20*I73*fuel_flow!$C$2)</f>
        <v>584.10000000000014</v>
      </c>
    </row>
    <row r="74" spans="1:10" x14ac:dyDescent="0.3">
      <c r="A74" s="31">
        <v>3</v>
      </c>
      <c r="B74" s="32">
        <v>2</v>
      </c>
      <c r="C74" s="32">
        <v>2</v>
      </c>
      <c r="D74" s="33">
        <f>$D$72+(20*C74*fuel_flow!$C$2)</f>
        <v>584.10000000000014</v>
      </c>
      <c r="G74" s="31">
        <v>3</v>
      </c>
      <c r="H74" s="32">
        <v>2</v>
      </c>
      <c r="I74" s="32">
        <v>3</v>
      </c>
      <c r="J74" s="33">
        <f>$D$72+(20*I74*fuel_flow!$C$2)</f>
        <v>594.70000000000005</v>
      </c>
    </row>
    <row r="75" spans="1:10" x14ac:dyDescent="0.3">
      <c r="A75" s="31">
        <v>3</v>
      </c>
      <c r="B75" s="32">
        <v>2</v>
      </c>
      <c r="C75" s="32">
        <v>3</v>
      </c>
      <c r="D75" s="33">
        <f>$D$72+(20*C75*fuel_flow!$C$2)</f>
        <v>594.70000000000005</v>
      </c>
      <c r="G75" s="31">
        <v>3</v>
      </c>
      <c r="H75" s="32">
        <v>2</v>
      </c>
      <c r="I75" s="32">
        <v>4</v>
      </c>
      <c r="J75" s="33">
        <f>$D$72+(20*I75*fuel_flow!$C$2)</f>
        <v>605.30000000000007</v>
      </c>
    </row>
    <row r="76" spans="1:10" x14ac:dyDescent="0.3">
      <c r="A76" s="31">
        <v>3</v>
      </c>
      <c r="B76" s="32">
        <v>2</v>
      </c>
      <c r="C76" s="32">
        <v>4</v>
      </c>
      <c r="D76" s="33">
        <f>$D$72+(20*C76*fuel_flow!$C$2)</f>
        <v>605.30000000000007</v>
      </c>
      <c r="G76" s="31">
        <v>3</v>
      </c>
      <c r="H76" s="32">
        <v>2</v>
      </c>
      <c r="I76" s="32">
        <v>5</v>
      </c>
      <c r="J76" s="33">
        <f>$D$72+(20*I76*fuel_flow!$C$2)</f>
        <v>615.90000000000009</v>
      </c>
    </row>
    <row r="77" spans="1:10" x14ac:dyDescent="0.3">
      <c r="A77" s="31">
        <v>3</v>
      </c>
      <c r="B77" s="32">
        <v>2</v>
      </c>
      <c r="C77" s="32">
        <v>5</v>
      </c>
      <c r="D77" s="33">
        <f>$D$72+(20*C77*fuel_flow!$C$2)</f>
        <v>615.90000000000009</v>
      </c>
      <c r="G77" s="31">
        <v>3</v>
      </c>
      <c r="H77" s="32">
        <v>2</v>
      </c>
      <c r="I77" s="32">
        <v>6</v>
      </c>
      <c r="J77" s="33">
        <f>$D$72+(20*I77*fuel_flow!$C$2)</f>
        <v>626.50000000000011</v>
      </c>
    </row>
    <row r="78" spans="1:10" x14ac:dyDescent="0.3">
      <c r="A78" s="31">
        <v>3</v>
      </c>
      <c r="B78" s="32">
        <v>2</v>
      </c>
      <c r="C78" s="32">
        <v>6</v>
      </c>
      <c r="D78" s="33">
        <f>$D$72+(20*C78*fuel_flow!$C$2)</f>
        <v>626.50000000000011</v>
      </c>
      <c r="G78" s="31">
        <v>3</v>
      </c>
      <c r="H78" s="32">
        <v>2</v>
      </c>
      <c r="I78" s="32">
        <v>7</v>
      </c>
      <c r="J78" s="33">
        <f>$D$72+(20*I78*fuel_flow!$C$2)</f>
        <v>637.10000000000014</v>
      </c>
    </row>
    <row r="79" spans="1:10" x14ac:dyDescent="0.3">
      <c r="A79" s="31">
        <v>3</v>
      </c>
      <c r="B79" s="32">
        <v>2</v>
      </c>
      <c r="C79" s="32">
        <v>7</v>
      </c>
      <c r="D79" s="33">
        <f>$D$72+(20*C79*fuel_flow!$C$2)</f>
        <v>637.10000000000014</v>
      </c>
      <c r="G79" s="31">
        <v>3</v>
      </c>
      <c r="H79" s="32">
        <v>2</v>
      </c>
      <c r="I79" s="32">
        <v>8</v>
      </c>
      <c r="J79" s="33">
        <f>$D$72+(20*I79*fuel_flow!$C$2)</f>
        <v>647.70000000000005</v>
      </c>
    </row>
    <row r="80" spans="1:10" x14ac:dyDescent="0.3">
      <c r="A80" s="31">
        <v>3</v>
      </c>
      <c r="B80" s="32">
        <v>2</v>
      </c>
      <c r="C80" s="32">
        <v>8</v>
      </c>
      <c r="D80" s="33">
        <f>$D$72+(20*C80*fuel_flow!$C$2)</f>
        <v>647.70000000000005</v>
      </c>
      <c r="G80" s="31">
        <v>3</v>
      </c>
      <c r="H80" s="32">
        <v>2</v>
      </c>
      <c r="I80" s="32">
        <v>9</v>
      </c>
      <c r="J80" s="33">
        <f>$D$72+(20*I80*fuel_flow!$C$2)</f>
        <v>658.30000000000007</v>
      </c>
    </row>
    <row r="81" spans="1:10" x14ac:dyDescent="0.3">
      <c r="A81" s="31">
        <v>3</v>
      </c>
      <c r="B81" s="32">
        <v>2</v>
      </c>
      <c r="C81" s="32">
        <v>9</v>
      </c>
      <c r="D81" s="33">
        <f>$D$72+(20*C81*fuel_flow!$C$2)</f>
        <v>658.30000000000007</v>
      </c>
      <c r="G81" s="31">
        <v>3</v>
      </c>
      <c r="H81" s="32">
        <v>2</v>
      </c>
      <c r="I81" s="32">
        <v>10</v>
      </c>
      <c r="J81" s="33">
        <f>$D$72+(20*I81*fuel_flow!$C$2)</f>
        <v>668.90000000000009</v>
      </c>
    </row>
    <row r="82" spans="1:10" x14ac:dyDescent="0.3">
      <c r="A82" s="31">
        <v>3</v>
      </c>
      <c r="B82" s="32">
        <v>2</v>
      </c>
      <c r="C82" s="32">
        <v>10</v>
      </c>
      <c r="D82" s="33">
        <f>$D$72+(20*C82*fuel_flow!$C$2)</f>
        <v>668.90000000000009</v>
      </c>
      <c r="G82" s="31">
        <v>3</v>
      </c>
      <c r="H82" s="32">
        <v>2</v>
      </c>
      <c r="I82" s="32">
        <v>11</v>
      </c>
      <c r="J82" s="33">
        <f>$D$72+(20*I82*fuel_flow!$C$2)</f>
        <v>679.50000000000011</v>
      </c>
    </row>
    <row r="83" spans="1:10" x14ac:dyDescent="0.3">
      <c r="A83" s="31">
        <v>3</v>
      </c>
      <c r="B83" s="32">
        <v>2</v>
      </c>
      <c r="C83" s="32">
        <v>11</v>
      </c>
      <c r="D83" s="33">
        <f>$D$72+(20*C83*fuel_flow!$C$2)</f>
        <v>679.50000000000011</v>
      </c>
      <c r="G83" s="31">
        <v>3</v>
      </c>
      <c r="H83" s="32">
        <v>2</v>
      </c>
      <c r="I83" s="32">
        <v>12</v>
      </c>
      <c r="J83" s="33">
        <f>$D$72+(20*I83*fuel_flow!$C$2)</f>
        <v>690.10000000000014</v>
      </c>
    </row>
    <row r="84" spans="1:10" x14ac:dyDescent="0.3">
      <c r="A84" s="31">
        <v>3</v>
      </c>
      <c r="B84" s="32">
        <v>2</v>
      </c>
      <c r="C84" s="32">
        <v>12</v>
      </c>
      <c r="D84" s="33">
        <f>$D$72+(20*C84*fuel_flow!$C$2)</f>
        <v>690.10000000000014</v>
      </c>
      <c r="G84" s="31">
        <v>3</v>
      </c>
      <c r="H84" s="32">
        <v>2</v>
      </c>
      <c r="I84" s="32">
        <v>13</v>
      </c>
      <c r="J84" s="33">
        <f>$D$72+(20*I84*fuel_flow!$C$2)</f>
        <v>700.7</v>
      </c>
    </row>
    <row r="85" spans="1:10" ht="15" thickBot="1" x14ac:dyDescent="0.35">
      <c r="A85" s="43">
        <v>3</v>
      </c>
      <c r="B85" s="40">
        <v>2</v>
      </c>
      <c r="C85" s="40">
        <v>13</v>
      </c>
      <c r="D85" s="44">
        <f>$D$72+(20*C85*fuel_flow!$C$2)</f>
        <v>700.7</v>
      </c>
      <c r="G85" s="45">
        <v>3</v>
      </c>
      <c r="H85" s="41">
        <v>2</v>
      </c>
      <c r="I85" s="41">
        <v>14</v>
      </c>
      <c r="J85" s="33">
        <v>562.90000000000009</v>
      </c>
    </row>
    <row r="86" spans="1:10" x14ac:dyDescent="0.3">
      <c r="A86" s="45">
        <v>4</v>
      </c>
      <c r="B86" s="41">
        <v>1</v>
      </c>
      <c r="C86" s="41">
        <v>0</v>
      </c>
      <c r="D86" s="33">
        <f>D30</f>
        <v>266.14</v>
      </c>
      <c r="G86" s="51">
        <v>4</v>
      </c>
      <c r="H86" s="52">
        <v>1</v>
      </c>
      <c r="I86" s="52">
        <v>1</v>
      </c>
      <c r="J86" s="30">
        <f>J30</f>
        <v>270.53999999999996</v>
      </c>
    </row>
    <row r="87" spans="1:10" x14ac:dyDescent="0.3">
      <c r="A87" s="45">
        <v>4</v>
      </c>
      <c r="B87" s="41">
        <v>1</v>
      </c>
      <c r="C87" s="41">
        <v>1</v>
      </c>
      <c r="D87" s="33">
        <f t="shared" ref="D87:D113" si="0">D31</f>
        <v>270.53999999999996</v>
      </c>
      <c r="G87" s="45">
        <v>4</v>
      </c>
      <c r="H87" s="41">
        <v>1</v>
      </c>
      <c r="I87" s="41">
        <v>2</v>
      </c>
      <c r="J87" s="33">
        <f>J31</f>
        <v>274.94</v>
      </c>
    </row>
    <row r="88" spans="1:10" x14ac:dyDescent="0.3">
      <c r="A88" s="45">
        <v>4</v>
      </c>
      <c r="B88" s="41">
        <v>1</v>
      </c>
      <c r="C88" s="41">
        <v>2</v>
      </c>
      <c r="D88" s="33">
        <f t="shared" si="0"/>
        <v>274.94</v>
      </c>
      <c r="G88" s="45">
        <v>4</v>
      </c>
      <c r="H88" s="41">
        <v>1</v>
      </c>
      <c r="I88" s="41">
        <v>3</v>
      </c>
      <c r="J88" s="33">
        <f>J32</f>
        <v>279.33999999999997</v>
      </c>
    </row>
    <row r="89" spans="1:10" x14ac:dyDescent="0.3">
      <c r="A89" s="45">
        <v>4</v>
      </c>
      <c r="B89" s="41">
        <v>1</v>
      </c>
      <c r="C89" s="41">
        <v>3</v>
      </c>
      <c r="D89" s="33">
        <f t="shared" si="0"/>
        <v>279.33999999999997</v>
      </c>
      <c r="G89" s="45">
        <v>4</v>
      </c>
      <c r="H89" s="41">
        <v>1</v>
      </c>
      <c r="I89" s="41">
        <v>4</v>
      </c>
      <c r="J89" s="33">
        <f>J33</f>
        <v>283.74</v>
      </c>
    </row>
    <row r="90" spans="1:10" x14ac:dyDescent="0.3">
      <c r="A90" s="45">
        <v>4</v>
      </c>
      <c r="B90" s="41">
        <v>1</v>
      </c>
      <c r="C90" s="41">
        <v>4</v>
      </c>
      <c r="D90" s="33">
        <f t="shared" si="0"/>
        <v>283.74</v>
      </c>
      <c r="G90" s="45">
        <v>4</v>
      </c>
      <c r="H90" s="41">
        <v>1</v>
      </c>
      <c r="I90" s="41">
        <v>5</v>
      </c>
      <c r="J90" s="33">
        <f>J34</f>
        <v>288.14</v>
      </c>
    </row>
    <row r="91" spans="1:10" x14ac:dyDescent="0.3">
      <c r="A91" s="45">
        <v>4</v>
      </c>
      <c r="B91" s="41">
        <v>1</v>
      </c>
      <c r="C91" s="41">
        <v>5</v>
      </c>
      <c r="D91" s="33">
        <f t="shared" si="0"/>
        <v>288.14</v>
      </c>
      <c r="G91" s="45">
        <v>4</v>
      </c>
      <c r="H91" s="41">
        <v>1</v>
      </c>
      <c r="I91" s="41">
        <v>6</v>
      </c>
      <c r="J91" s="33">
        <f>J35</f>
        <v>292.53999999999996</v>
      </c>
    </row>
    <row r="92" spans="1:10" x14ac:dyDescent="0.3">
      <c r="A92" s="45">
        <v>4</v>
      </c>
      <c r="B92" s="41">
        <v>1</v>
      </c>
      <c r="C92" s="41">
        <v>6</v>
      </c>
      <c r="D92" s="33">
        <f t="shared" si="0"/>
        <v>292.53999999999996</v>
      </c>
      <c r="G92" s="45">
        <v>4</v>
      </c>
      <c r="H92" s="41">
        <v>1</v>
      </c>
      <c r="I92" s="41">
        <v>7</v>
      </c>
      <c r="J92" s="33">
        <f>J36</f>
        <v>296.94</v>
      </c>
    </row>
    <row r="93" spans="1:10" x14ac:dyDescent="0.3">
      <c r="A93" s="45">
        <v>4</v>
      </c>
      <c r="B93" s="41">
        <v>1</v>
      </c>
      <c r="C93" s="41">
        <v>7</v>
      </c>
      <c r="D93" s="33">
        <f t="shared" si="0"/>
        <v>296.94</v>
      </c>
      <c r="G93" s="45">
        <v>4</v>
      </c>
      <c r="H93" s="41">
        <v>1</v>
      </c>
      <c r="I93" s="41">
        <v>8</v>
      </c>
      <c r="J93" s="33">
        <f>J37</f>
        <v>301.33999999999997</v>
      </c>
    </row>
    <row r="94" spans="1:10" x14ac:dyDescent="0.3">
      <c r="A94" s="45">
        <v>4</v>
      </c>
      <c r="B94" s="41">
        <v>1</v>
      </c>
      <c r="C94" s="41">
        <v>8</v>
      </c>
      <c r="D94" s="33">
        <f t="shared" si="0"/>
        <v>301.33999999999997</v>
      </c>
      <c r="G94" s="45">
        <v>4</v>
      </c>
      <c r="H94" s="41">
        <v>1</v>
      </c>
      <c r="I94" s="41">
        <v>9</v>
      </c>
      <c r="J94" s="33">
        <f>J38</f>
        <v>305.74</v>
      </c>
    </row>
    <row r="95" spans="1:10" x14ac:dyDescent="0.3">
      <c r="A95" s="45">
        <v>4</v>
      </c>
      <c r="B95" s="41">
        <v>1</v>
      </c>
      <c r="C95" s="41">
        <v>9</v>
      </c>
      <c r="D95" s="33">
        <f t="shared" si="0"/>
        <v>305.74</v>
      </c>
      <c r="G95" s="45">
        <v>4</v>
      </c>
      <c r="H95" s="41">
        <v>1</v>
      </c>
      <c r="I95" s="41">
        <v>10</v>
      </c>
      <c r="J95" s="33">
        <f>J39</f>
        <v>310.14</v>
      </c>
    </row>
    <row r="96" spans="1:10" x14ac:dyDescent="0.3">
      <c r="A96" s="45">
        <v>4</v>
      </c>
      <c r="B96" s="41">
        <v>1</v>
      </c>
      <c r="C96" s="41">
        <v>10</v>
      </c>
      <c r="D96" s="33">
        <f t="shared" si="0"/>
        <v>310.14</v>
      </c>
      <c r="G96" s="45">
        <v>4</v>
      </c>
      <c r="H96" s="41">
        <v>1</v>
      </c>
      <c r="I96" s="41">
        <v>11</v>
      </c>
      <c r="J96" s="33">
        <f>J40</f>
        <v>314.53999999999996</v>
      </c>
    </row>
    <row r="97" spans="1:10" x14ac:dyDescent="0.3">
      <c r="A97" s="45">
        <v>4</v>
      </c>
      <c r="B97" s="41">
        <v>1</v>
      </c>
      <c r="C97" s="41">
        <v>11</v>
      </c>
      <c r="D97" s="33">
        <f t="shared" si="0"/>
        <v>314.53999999999996</v>
      </c>
      <c r="G97" s="45">
        <v>4</v>
      </c>
      <c r="H97" s="41">
        <v>1</v>
      </c>
      <c r="I97" s="41">
        <v>12</v>
      </c>
      <c r="J97" s="33">
        <f>J41</f>
        <v>318.94</v>
      </c>
    </row>
    <row r="98" spans="1:10" x14ac:dyDescent="0.3">
      <c r="A98" s="45">
        <v>4</v>
      </c>
      <c r="B98" s="41">
        <v>1</v>
      </c>
      <c r="C98" s="41">
        <v>12</v>
      </c>
      <c r="D98" s="33">
        <f t="shared" si="0"/>
        <v>318.94</v>
      </c>
      <c r="G98" s="45">
        <v>4</v>
      </c>
      <c r="H98" s="41">
        <v>1</v>
      </c>
      <c r="I98" s="41">
        <v>13</v>
      </c>
      <c r="J98" s="33">
        <f>J42</f>
        <v>323.33999999999997</v>
      </c>
    </row>
    <row r="99" spans="1:10" x14ac:dyDescent="0.3">
      <c r="A99" s="45">
        <v>4</v>
      </c>
      <c r="B99" s="41">
        <v>1</v>
      </c>
      <c r="C99" s="41">
        <v>13</v>
      </c>
      <c r="D99" s="33">
        <f t="shared" si="0"/>
        <v>323.33999999999997</v>
      </c>
      <c r="G99" s="43">
        <v>4</v>
      </c>
      <c r="H99" s="42">
        <v>1</v>
      </c>
      <c r="I99" s="42">
        <v>14</v>
      </c>
      <c r="J99" s="44">
        <f>J43</f>
        <v>266.14</v>
      </c>
    </row>
    <row r="100" spans="1:10" x14ac:dyDescent="0.3">
      <c r="A100" s="45">
        <v>4</v>
      </c>
      <c r="B100" s="41">
        <v>2</v>
      </c>
      <c r="C100" s="41">
        <v>0</v>
      </c>
      <c r="D100" s="33">
        <f t="shared" si="0"/>
        <v>115.34</v>
      </c>
      <c r="G100" s="45">
        <v>4</v>
      </c>
      <c r="H100" s="41">
        <v>2</v>
      </c>
      <c r="I100" s="41">
        <v>1</v>
      </c>
      <c r="J100" s="33">
        <f>J44</f>
        <v>119.74000000000001</v>
      </c>
    </row>
    <row r="101" spans="1:10" x14ac:dyDescent="0.3">
      <c r="A101" s="45">
        <v>4</v>
      </c>
      <c r="B101" s="41">
        <v>2</v>
      </c>
      <c r="C101" s="41">
        <v>1</v>
      </c>
      <c r="D101" s="33">
        <f t="shared" si="0"/>
        <v>119.74000000000001</v>
      </c>
      <c r="G101" s="45">
        <v>4</v>
      </c>
      <c r="H101" s="41">
        <v>2</v>
      </c>
      <c r="I101" s="41">
        <v>2</v>
      </c>
      <c r="J101" s="33">
        <f>J45</f>
        <v>124.14</v>
      </c>
    </row>
    <row r="102" spans="1:10" x14ac:dyDescent="0.3">
      <c r="A102" s="45">
        <v>4</v>
      </c>
      <c r="B102" s="41">
        <v>2</v>
      </c>
      <c r="C102" s="41">
        <v>2</v>
      </c>
      <c r="D102" s="33">
        <f t="shared" si="0"/>
        <v>124.14</v>
      </c>
      <c r="G102" s="45">
        <v>4</v>
      </c>
      <c r="H102" s="41">
        <v>2</v>
      </c>
      <c r="I102" s="41">
        <v>3</v>
      </c>
      <c r="J102" s="33">
        <f>J46</f>
        <v>128.54</v>
      </c>
    </row>
    <row r="103" spans="1:10" x14ac:dyDescent="0.3">
      <c r="A103" s="45">
        <v>4</v>
      </c>
      <c r="B103" s="41">
        <v>2</v>
      </c>
      <c r="C103" s="41">
        <v>3</v>
      </c>
      <c r="D103" s="33">
        <f t="shared" si="0"/>
        <v>128.54</v>
      </c>
      <c r="G103" s="45">
        <v>4</v>
      </c>
      <c r="H103" s="41">
        <v>2</v>
      </c>
      <c r="I103" s="41">
        <v>4</v>
      </c>
      <c r="J103" s="33">
        <f>J47</f>
        <v>132.94</v>
      </c>
    </row>
    <row r="104" spans="1:10" x14ac:dyDescent="0.3">
      <c r="A104" s="45">
        <v>4</v>
      </c>
      <c r="B104" s="41">
        <v>2</v>
      </c>
      <c r="C104" s="41">
        <v>4</v>
      </c>
      <c r="D104" s="33">
        <f t="shared" si="0"/>
        <v>132.94</v>
      </c>
      <c r="G104" s="45">
        <v>4</v>
      </c>
      <c r="H104" s="41">
        <v>2</v>
      </c>
      <c r="I104" s="41">
        <v>5</v>
      </c>
      <c r="J104" s="33">
        <f>J48</f>
        <v>137.34</v>
      </c>
    </row>
    <row r="105" spans="1:10" x14ac:dyDescent="0.3">
      <c r="A105" s="45">
        <v>4</v>
      </c>
      <c r="B105" s="41">
        <v>2</v>
      </c>
      <c r="C105" s="41">
        <v>5</v>
      </c>
      <c r="D105" s="33">
        <f t="shared" si="0"/>
        <v>137.34</v>
      </c>
      <c r="G105" s="45">
        <v>4</v>
      </c>
      <c r="H105" s="41">
        <v>2</v>
      </c>
      <c r="I105" s="41">
        <v>6</v>
      </c>
      <c r="J105" s="33">
        <f>J49</f>
        <v>141.74</v>
      </c>
    </row>
    <row r="106" spans="1:10" x14ac:dyDescent="0.3">
      <c r="A106" s="45">
        <v>4</v>
      </c>
      <c r="B106" s="41">
        <v>2</v>
      </c>
      <c r="C106" s="41">
        <v>6</v>
      </c>
      <c r="D106" s="33">
        <f t="shared" si="0"/>
        <v>141.74</v>
      </c>
      <c r="G106" s="45">
        <v>4</v>
      </c>
      <c r="H106" s="41">
        <v>2</v>
      </c>
      <c r="I106" s="41">
        <v>7</v>
      </c>
      <c r="J106" s="33">
        <f>J50</f>
        <v>146.14000000000001</v>
      </c>
    </row>
    <row r="107" spans="1:10" x14ac:dyDescent="0.3">
      <c r="A107" s="45">
        <v>4</v>
      </c>
      <c r="B107" s="41">
        <v>2</v>
      </c>
      <c r="C107" s="41">
        <v>7</v>
      </c>
      <c r="D107" s="33">
        <f t="shared" si="0"/>
        <v>146.14000000000001</v>
      </c>
      <c r="G107" s="45">
        <v>4</v>
      </c>
      <c r="H107" s="41">
        <v>2</v>
      </c>
      <c r="I107" s="41">
        <v>8</v>
      </c>
      <c r="J107" s="33">
        <f>J51</f>
        <v>150.54000000000002</v>
      </c>
    </row>
    <row r="108" spans="1:10" x14ac:dyDescent="0.3">
      <c r="A108" s="45">
        <v>4</v>
      </c>
      <c r="B108" s="41">
        <v>2</v>
      </c>
      <c r="C108" s="41">
        <v>8</v>
      </c>
      <c r="D108" s="33">
        <f t="shared" si="0"/>
        <v>150.54000000000002</v>
      </c>
      <c r="G108" s="45">
        <v>4</v>
      </c>
      <c r="H108" s="41">
        <v>2</v>
      </c>
      <c r="I108" s="41">
        <v>9</v>
      </c>
      <c r="J108" s="33">
        <f>J52</f>
        <v>154.94</v>
      </c>
    </row>
    <row r="109" spans="1:10" x14ac:dyDescent="0.3">
      <c r="A109" s="45">
        <v>4</v>
      </c>
      <c r="B109" s="41">
        <v>2</v>
      </c>
      <c r="C109" s="41">
        <v>9</v>
      </c>
      <c r="D109" s="33">
        <f t="shared" si="0"/>
        <v>154.94</v>
      </c>
      <c r="G109" s="45">
        <v>4</v>
      </c>
      <c r="H109" s="41">
        <v>2</v>
      </c>
      <c r="I109" s="41">
        <v>10</v>
      </c>
      <c r="J109" s="33">
        <f>J53</f>
        <v>159.34</v>
      </c>
    </row>
    <row r="110" spans="1:10" x14ac:dyDescent="0.3">
      <c r="A110" s="45">
        <v>4</v>
      </c>
      <c r="B110" s="41">
        <v>2</v>
      </c>
      <c r="C110" s="41">
        <v>10</v>
      </c>
      <c r="D110" s="33">
        <f t="shared" si="0"/>
        <v>159.34</v>
      </c>
      <c r="G110" s="45">
        <v>4</v>
      </c>
      <c r="H110" s="41">
        <v>2</v>
      </c>
      <c r="I110" s="41">
        <v>11</v>
      </c>
      <c r="J110" s="33">
        <f>J54</f>
        <v>163.74</v>
      </c>
    </row>
    <row r="111" spans="1:10" x14ac:dyDescent="0.3">
      <c r="A111" s="45">
        <v>4</v>
      </c>
      <c r="B111" s="41">
        <v>2</v>
      </c>
      <c r="C111" s="41">
        <v>11</v>
      </c>
      <c r="D111" s="33">
        <f t="shared" si="0"/>
        <v>163.74</v>
      </c>
      <c r="G111" s="45">
        <v>4</v>
      </c>
      <c r="H111" s="41">
        <v>2</v>
      </c>
      <c r="I111" s="41">
        <v>12</v>
      </c>
      <c r="J111" s="33">
        <f>J55</f>
        <v>168.14</v>
      </c>
    </row>
    <row r="112" spans="1:10" x14ac:dyDescent="0.3">
      <c r="A112" s="45">
        <v>4</v>
      </c>
      <c r="B112" s="41">
        <v>2</v>
      </c>
      <c r="C112" s="41">
        <v>12</v>
      </c>
      <c r="D112" s="33">
        <f t="shared" si="0"/>
        <v>168.14</v>
      </c>
      <c r="G112" s="45">
        <v>4</v>
      </c>
      <c r="H112" s="41">
        <v>2</v>
      </c>
      <c r="I112" s="41">
        <v>13</v>
      </c>
      <c r="J112" s="33">
        <f>J56</f>
        <v>172.54000000000002</v>
      </c>
    </row>
    <row r="113" spans="1:10" ht="15" thickBot="1" x14ac:dyDescent="0.35">
      <c r="A113" s="46">
        <v>4</v>
      </c>
      <c r="B113" s="42">
        <v>2</v>
      </c>
      <c r="C113" s="42">
        <v>13</v>
      </c>
      <c r="D113" s="44">
        <f t="shared" si="0"/>
        <v>172.54000000000002</v>
      </c>
      <c r="G113" s="34">
        <v>4</v>
      </c>
      <c r="H113" s="35">
        <v>2</v>
      </c>
      <c r="I113" s="35">
        <v>14</v>
      </c>
      <c r="J113" s="36">
        <f t="shared" ref="J113" si="1">J57</f>
        <v>115.34</v>
      </c>
    </row>
    <row r="114" spans="1:10" x14ac:dyDescent="0.3">
      <c r="A114" s="45">
        <v>5</v>
      </c>
      <c r="B114" s="41">
        <v>1</v>
      </c>
      <c r="C114" s="41">
        <v>0</v>
      </c>
      <c r="D114" s="47">
        <f>D58</f>
        <v>387.47</v>
      </c>
      <c r="G114" s="45">
        <v>5</v>
      </c>
      <c r="H114" s="41">
        <v>1</v>
      </c>
      <c r="I114" s="41">
        <v>1</v>
      </c>
      <c r="J114" s="47">
        <f>J58</f>
        <v>398.07000000000005</v>
      </c>
    </row>
    <row r="115" spans="1:10" x14ac:dyDescent="0.3">
      <c r="A115" s="45">
        <v>5</v>
      </c>
      <c r="B115" s="41">
        <v>1</v>
      </c>
      <c r="C115" s="41">
        <v>1</v>
      </c>
      <c r="D115" s="47">
        <f t="shared" ref="D115:D141" si="2">D59</f>
        <v>398.07000000000005</v>
      </c>
      <c r="G115" s="45">
        <v>5</v>
      </c>
      <c r="H115" s="41">
        <v>1</v>
      </c>
      <c r="I115" s="41">
        <v>2</v>
      </c>
      <c r="J115" s="47">
        <f>J59</f>
        <v>408.67</v>
      </c>
    </row>
    <row r="116" spans="1:10" x14ac:dyDescent="0.3">
      <c r="A116" s="45">
        <v>5</v>
      </c>
      <c r="B116" s="41">
        <v>1</v>
      </c>
      <c r="C116" s="41">
        <v>2</v>
      </c>
      <c r="D116" s="47">
        <f t="shared" si="2"/>
        <v>408.67</v>
      </c>
      <c r="G116" s="45">
        <v>5</v>
      </c>
      <c r="H116" s="41">
        <v>1</v>
      </c>
      <c r="I116" s="41">
        <v>3</v>
      </c>
      <c r="J116" s="47">
        <f>J60</f>
        <v>419.27000000000004</v>
      </c>
    </row>
    <row r="117" spans="1:10" x14ac:dyDescent="0.3">
      <c r="A117" s="45">
        <v>5</v>
      </c>
      <c r="B117" s="41">
        <v>1</v>
      </c>
      <c r="C117" s="41">
        <v>3</v>
      </c>
      <c r="D117" s="47">
        <f t="shared" si="2"/>
        <v>419.27000000000004</v>
      </c>
      <c r="G117" s="45">
        <v>5</v>
      </c>
      <c r="H117" s="41">
        <v>1</v>
      </c>
      <c r="I117" s="41">
        <v>4</v>
      </c>
      <c r="J117" s="47">
        <f>J61</f>
        <v>429.87</v>
      </c>
    </row>
    <row r="118" spans="1:10" x14ac:dyDescent="0.3">
      <c r="A118" s="45">
        <v>5</v>
      </c>
      <c r="B118" s="41">
        <v>1</v>
      </c>
      <c r="C118" s="41">
        <v>4</v>
      </c>
      <c r="D118" s="47">
        <f t="shared" si="2"/>
        <v>429.87</v>
      </c>
      <c r="G118" s="45">
        <v>5</v>
      </c>
      <c r="H118" s="41">
        <v>1</v>
      </c>
      <c r="I118" s="41">
        <v>5</v>
      </c>
      <c r="J118" s="47">
        <f>J62</f>
        <v>440.47</v>
      </c>
    </row>
    <row r="119" spans="1:10" x14ac:dyDescent="0.3">
      <c r="A119" s="45">
        <v>5</v>
      </c>
      <c r="B119" s="41">
        <v>1</v>
      </c>
      <c r="C119" s="41">
        <v>5</v>
      </c>
      <c r="D119" s="47">
        <f t="shared" si="2"/>
        <v>440.47</v>
      </c>
      <c r="G119" s="45">
        <v>5</v>
      </c>
      <c r="H119" s="41">
        <v>1</v>
      </c>
      <c r="I119" s="41">
        <v>6</v>
      </c>
      <c r="J119" s="47">
        <f>J63</f>
        <v>451.07000000000005</v>
      </c>
    </row>
    <row r="120" spans="1:10" x14ac:dyDescent="0.3">
      <c r="A120" s="45">
        <v>5</v>
      </c>
      <c r="B120" s="41">
        <v>1</v>
      </c>
      <c r="C120" s="41">
        <v>6</v>
      </c>
      <c r="D120" s="47">
        <f t="shared" si="2"/>
        <v>451.07000000000005</v>
      </c>
      <c r="G120" s="45">
        <v>5</v>
      </c>
      <c r="H120" s="41">
        <v>1</v>
      </c>
      <c r="I120" s="41">
        <v>7</v>
      </c>
      <c r="J120" s="47">
        <f>J64</f>
        <v>461.67</v>
      </c>
    </row>
    <row r="121" spans="1:10" x14ac:dyDescent="0.3">
      <c r="A121" s="45">
        <v>5</v>
      </c>
      <c r="B121" s="41">
        <v>1</v>
      </c>
      <c r="C121" s="41">
        <v>7</v>
      </c>
      <c r="D121" s="47">
        <f t="shared" si="2"/>
        <v>461.67</v>
      </c>
      <c r="G121" s="45">
        <v>5</v>
      </c>
      <c r="H121" s="41">
        <v>1</v>
      </c>
      <c r="I121" s="41">
        <v>8</v>
      </c>
      <c r="J121" s="47">
        <f>J65</f>
        <v>472.27000000000004</v>
      </c>
    </row>
    <row r="122" spans="1:10" x14ac:dyDescent="0.3">
      <c r="A122" s="45">
        <v>5</v>
      </c>
      <c r="B122" s="41">
        <v>1</v>
      </c>
      <c r="C122" s="41">
        <v>8</v>
      </c>
      <c r="D122" s="47">
        <f t="shared" si="2"/>
        <v>472.27000000000004</v>
      </c>
      <c r="G122" s="45">
        <v>5</v>
      </c>
      <c r="H122" s="41">
        <v>1</v>
      </c>
      <c r="I122" s="41">
        <v>9</v>
      </c>
      <c r="J122" s="47">
        <f>J66</f>
        <v>482.87</v>
      </c>
    </row>
    <row r="123" spans="1:10" x14ac:dyDescent="0.3">
      <c r="A123" s="45">
        <v>5</v>
      </c>
      <c r="B123" s="41">
        <v>1</v>
      </c>
      <c r="C123" s="41">
        <v>9</v>
      </c>
      <c r="D123" s="47">
        <f t="shared" si="2"/>
        <v>482.87</v>
      </c>
      <c r="G123" s="45">
        <v>5</v>
      </c>
      <c r="H123" s="41">
        <v>1</v>
      </c>
      <c r="I123" s="41">
        <v>10</v>
      </c>
      <c r="J123" s="47">
        <f>J67</f>
        <v>493.47</v>
      </c>
    </row>
    <row r="124" spans="1:10" x14ac:dyDescent="0.3">
      <c r="A124" s="45">
        <v>5</v>
      </c>
      <c r="B124" s="41">
        <v>1</v>
      </c>
      <c r="C124" s="41">
        <v>10</v>
      </c>
      <c r="D124" s="47">
        <f t="shared" si="2"/>
        <v>493.47</v>
      </c>
      <c r="G124" s="45">
        <v>5</v>
      </c>
      <c r="H124" s="41">
        <v>1</v>
      </c>
      <c r="I124" s="41">
        <v>11</v>
      </c>
      <c r="J124" s="47">
        <f>J68</f>
        <v>504.07000000000005</v>
      </c>
    </row>
    <row r="125" spans="1:10" x14ac:dyDescent="0.3">
      <c r="A125" s="45">
        <v>5</v>
      </c>
      <c r="B125" s="41">
        <v>1</v>
      </c>
      <c r="C125" s="41">
        <v>11</v>
      </c>
      <c r="D125" s="47">
        <f t="shared" si="2"/>
        <v>504.07000000000005</v>
      </c>
      <c r="G125" s="45">
        <v>5</v>
      </c>
      <c r="H125" s="41">
        <v>1</v>
      </c>
      <c r="I125" s="41">
        <v>12</v>
      </c>
      <c r="J125" s="47">
        <f>J69</f>
        <v>514.67000000000007</v>
      </c>
    </row>
    <row r="126" spans="1:10" x14ac:dyDescent="0.3">
      <c r="A126" s="45">
        <v>5</v>
      </c>
      <c r="B126" s="41">
        <v>1</v>
      </c>
      <c r="C126" s="41">
        <v>12</v>
      </c>
      <c r="D126" s="47">
        <f t="shared" si="2"/>
        <v>514.67000000000007</v>
      </c>
      <c r="G126" s="45">
        <v>5</v>
      </c>
      <c r="H126" s="41">
        <v>1</v>
      </c>
      <c r="I126" s="41">
        <v>13</v>
      </c>
      <c r="J126" s="47">
        <f>J70</f>
        <v>525.27</v>
      </c>
    </row>
    <row r="127" spans="1:10" x14ac:dyDescent="0.3">
      <c r="A127" s="45">
        <v>5</v>
      </c>
      <c r="B127" s="41">
        <v>1</v>
      </c>
      <c r="C127" s="41">
        <v>13</v>
      </c>
      <c r="D127" s="47">
        <f t="shared" si="2"/>
        <v>525.27</v>
      </c>
      <c r="G127" s="43">
        <v>5</v>
      </c>
      <c r="H127" s="42">
        <v>1</v>
      </c>
      <c r="I127" s="42">
        <v>14</v>
      </c>
      <c r="J127" s="48">
        <f>J71</f>
        <v>387.47</v>
      </c>
    </row>
    <row r="128" spans="1:10" x14ac:dyDescent="0.3">
      <c r="A128" s="45">
        <v>5</v>
      </c>
      <c r="B128" s="41">
        <v>2</v>
      </c>
      <c r="C128" s="41">
        <v>0</v>
      </c>
      <c r="D128" s="47">
        <f t="shared" si="2"/>
        <v>562.90000000000009</v>
      </c>
      <c r="G128" s="45">
        <v>5</v>
      </c>
      <c r="H128" s="41">
        <v>2</v>
      </c>
      <c r="I128" s="41">
        <v>1</v>
      </c>
      <c r="J128" s="47">
        <f>J72</f>
        <v>573.50000000000011</v>
      </c>
    </row>
    <row r="129" spans="1:10" x14ac:dyDescent="0.3">
      <c r="A129" s="45">
        <v>5</v>
      </c>
      <c r="B129" s="41">
        <v>2</v>
      </c>
      <c r="C129" s="41">
        <v>1</v>
      </c>
      <c r="D129" s="47">
        <f t="shared" si="2"/>
        <v>573.50000000000011</v>
      </c>
      <c r="G129" s="45">
        <v>5</v>
      </c>
      <c r="H129" s="41">
        <v>2</v>
      </c>
      <c r="I129" s="41">
        <v>2</v>
      </c>
      <c r="J129" s="47">
        <f>J73</f>
        <v>584.10000000000014</v>
      </c>
    </row>
    <row r="130" spans="1:10" x14ac:dyDescent="0.3">
      <c r="A130" s="45">
        <v>5</v>
      </c>
      <c r="B130" s="41">
        <v>2</v>
      </c>
      <c r="C130" s="41">
        <v>2</v>
      </c>
      <c r="D130" s="47">
        <f t="shared" si="2"/>
        <v>584.10000000000014</v>
      </c>
      <c r="G130" s="45">
        <v>5</v>
      </c>
      <c r="H130" s="41">
        <v>2</v>
      </c>
      <c r="I130" s="41">
        <v>3</v>
      </c>
      <c r="J130" s="47">
        <f>J74</f>
        <v>594.70000000000005</v>
      </c>
    </row>
    <row r="131" spans="1:10" x14ac:dyDescent="0.3">
      <c r="A131" s="45">
        <v>5</v>
      </c>
      <c r="B131" s="41">
        <v>2</v>
      </c>
      <c r="C131" s="41">
        <v>3</v>
      </c>
      <c r="D131" s="47">
        <f t="shared" si="2"/>
        <v>594.70000000000005</v>
      </c>
      <c r="G131" s="45">
        <v>5</v>
      </c>
      <c r="H131" s="41">
        <v>2</v>
      </c>
      <c r="I131" s="41">
        <v>4</v>
      </c>
      <c r="J131" s="47">
        <f>J75</f>
        <v>605.30000000000007</v>
      </c>
    </row>
    <row r="132" spans="1:10" x14ac:dyDescent="0.3">
      <c r="A132" s="45">
        <v>5</v>
      </c>
      <c r="B132" s="41">
        <v>2</v>
      </c>
      <c r="C132" s="41">
        <v>4</v>
      </c>
      <c r="D132" s="47">
        <f t="shared" si="2"/>
        <v>605.30000000000007</v>
      </c>
      <c r="G132" s="45">
        <v>5</v>
      </c>
      <c r="H132" s="41">
        <v>2</v>
      </c>
      <c r="I132" s="41">
        <v>5</v>
      </c>
      <c r="J132" s="47">
        <f>J76</f>
        <v>615.90000000000009</v>
      </c>
    </row>
    <row r="133" spans="1:10" x14ac:dyDescent="0.3">
      <c r="A133" s="45">
        <v>5</v>
      </c>
      <c r="B133" s="41">
        <v>2</v>
      </c>
      <c r="C133" s="41">
        <v>5</v>
      </c>
      <c r="D133" s="47">
        <f t="shared" si="2"/>
        <v>615.90000000000009</v>
      </c>
      <c r="G133" s="45">
        <v>5</v>
      </c>
      <c r="H133" s="41">
        <v>2</v>
      </c>
      <c r="I133" s="41">
        <v>6</v>
      </c>
      <c r="J133" s="47">
        <f>J77</f>
        <v>626.50000000000011</v>
      </c>
    </row>
    <row r="134" spans="1:10" x14ac:dyDescent="0.3">
      <c r="A134" s="45">
        <v>5</v>
      </c>
      <c r="B134" s="41">
        <v>2</v>
      </c>
      <c r="C134" s="41">
        <v>6</v>
      </c>
      <c r="D134" s="47">
        <f t="shared" si="2"/>
        <v>626.50000000000011</v>
      </c>
      <c r="G134" s="45">
        <v>5</v>
      </c>
      <c r="H134" s="41">
        <v>2</v>
      </c>
      <c r="I134" s="41">
        <v>7</v>
      </c>
      <c r="J134" s="47">
        <f>J78</f>
        <v>637.10000000000014</v>
      </c>
    </row>
    <row r="135" spans="1:10" x14ac:dyDescent="0.3">
      <c r="A135" s="45">
        <v>5</v>
      </c>
      <c r="B135" s="41">
        <v>2</v>
      </c>
      <c r="C135" s="41">
        <v>7</v>
      </c>
      <c r="D135" s="47">
        <f t="shared" si="2"/>
        <v>637.10000000000014</v>
      </c>
      <c r="G135" s="45">
        <v>5</v>
      </c>
      <c r="H135" s="41">
        <v>2</v>
      </c>
      <c r="I135" s="41">
        <v>8</v>
      </c>
      <c r="J135" s="47">
        <f>J79</f>
        <v>647.70000000000005</v>
      </c>
    </row>
    <row r="136" spans="1:10" x14ac:dyDescent="0.3">
      <c r="A136" s="45">
        <v>5</v>
      </c>
      <c r="B136" s="41">
        <v>2</v>
      </c>
      <c r="C136" s="41">
        <v>8</v>
      </c>
      <c r="D136" s="47">
        <f t="shared" si="2"/>
        <v>647.70000000000005</v>
      </c>
      <c r="G136" s="45">
        <v>5</v>
      </c>
      <c r="H136" s="41">
        <v>2</v>
      </c>
      <c r="I136" s="41">
        <v>9</v>
      </c>
      <c r="J136" s="47">
        <f>J80</f>
        <v>658.30000000000007</v>
      </c>
    </row>
    <row r="137" spans="1:10" x14ac:dyDescent="0.3">
      <c r="A137" s="45">
        <v>5</v>
      </c>
      <c r="B137" s="41">
        <v>2</v>
      </c>
      <c r="C137" s="41">
        <v>9</v>
      </c>
      <c r="D137" s="47">
        <f t="shared" si="2"/>
        <v>658.30000000000007</v>
      </c>
      <c r="G137" s="45">
        <v>5</v>
      </c>
      <c r="H137" s="41">
        <v>2</v>
      </c>
      <c r="I137" s="41">
        <v>10</v>
      </c>
      <c r="J137" s="47">
        <f>J81</f>
        <v>668.90000000000009</v>
      </c>
    </row>
    <row r="138" spans="1:10" x14ac:dyDescent="0.3">
      <c r="A138" s="45">
        <v>5</v>
      </c>
      <c r="B138" s="41">
        <v>2</v>
      </c>
      <c r="C138" s="41">
        <v>10</v>
      </c>
      <c r="D138" s="47">
        <f t="shared" si="2"/>
        <v>668.90000000000009</v>
      </c>
      <c r="G138" s="45">
        <v>5</v>
      </c>
      <c r="H138" s="41">
        <v>2</v>
      </c>
      <c r="I138" s="41">
        <v>11</v>
      </c>
      <c r="J138" s="47">
        <f>J82</f>
        <v>679.50000000000011</v>
      </c>
    </row>
    <row r="139" spans="1:10" x14ac:dyDescent="0.3">
      <c r="A139" s="45">
        <v>5</v>
      </c>
      <c r="B139" s="41">
        <v>2</v>
      </c>
      <c r="C139" s="41">
        <v>11</v>
      </c>
      <c r="D139" s="47">
        <f t="shared" si="2"/>
        <v>679.50000000000011</v>
      </c>
      <c r="G139" s="45">
        <v>5</v>
      </c>
      <c r="H139" s="41">
        <v>2</v>
      </c>
      <c r="I139" s="41">
        <v>12</v>
      </c>
      <c r="J139" s="47">
        <f>J83</f>
        <v>690.10000000000014</v>
      </c>
    </row>
    <row r="140" spans="1:10" x14ac:dyDescent="0.3">
      <c r="A140" s="45">
        <v>5</v>
      </c>
      <c r="B140" s="41">
        <v>2</v>
      </c>
      <c r="C140" s="41">
        <v>12</v>
      </c>
      <c r="D140" s="47">
        <f t="shared" si="2"/>
        <v>690.10000000000014</v>
      </c>
      <c r="G140" s="45">
        <v>5</v>
      </c>
      <c r="H140" s="41">
        <v>2</v>
      </c>
      <c r="I140" s="41">
        <v>13</v>
      </c>
      <c r="J140" s="47">
        <f>J84</f>
        <v>700.7</v>
      </c>
    </row>
    <row r="141" spans="1:10" ht="15" thickBot="1" x14ac:dyDescent="0.35">
      <c r="A141" s="46">
        <v>5</v>
      </c>
      <c r="B141" s="42">
        <v>2</v>
      </c>
      <c r="C141" s="42">
        <v>13</v>
      </c>
      <c r="D141" s="48">
        <f t="shared" si="2"/>
        <v>700.7</v>
      </c>
      <c r="G141" s="34">
        <v>5</v>
      </c>
      <c r="H141" s="35">
        <v>2</v>
      </c>
      <c r="I141" s="35">
        <v>14</v>
      </c>
      <c r="J141" s="53">
        <f t="shared" ref="J141" si="3">J85</f>
        <v>562.90000000000009</v>
      </c>
    </row>
    <row r="142" spans="1:10" x14ac:dyDescent="0.3">
      <c r="A142" s="45">
        <v>6</v>
      </c>
      <c r="B142" s="41">
        <v>1</v>
      </c>
      <c r="C142" s="41">
        <v>0</v>
      </c>
      <c r="D142" s="47">
        <f>J15</f>
        <v>147.11999999999998</v>
      </c>
      <c r="G142" s="45">
        <v>6</v>
      </c>
      <c r="H142" s="41">
        <v>1</v>
      </c>
      <c r="I142" s="41">
        <v>1</v>
      </c>
      <c r="J142" s="47">
        <f>J2</f>
        <v>151.51999999999998</v>
      </c>
    </row>
    <row r="143" spans="1:10" x14ac:dyDescent="0.3">
      <c r="A143" s="45">
        <v>6</v>
      </c>
      <c r="B143" s="41">
        <v>1</v>
      </c>
      <c r="C143" s="41">
        <v>1</v>
      </c>
      <c r="D143" s="47">
        <f t="shared" ref="D143:D169" si="4">D3</f>
        <v>151.51999999999998</v>
      </c>
      <c r="G143" s="45">
        <v>6</v>
      </c>
      <c r="H143" s="41">
        <v>1</v>
      </c>
      <c r="I143" s="41">
        <v>2</v>
      </c>
      <c r="J143" s="47">
        <f>J3</f>
        <v>155.91999999999999</v>
      </c>
    </row>
    <row r="144" spans="1:10" x14ac:dyDescent="0.3">
      <c r="A144" s="45">
        <v>6</v>
      </c>
      <c r="B144" s="41">
        <v>1</v>
      </c>
      <c r="C144" s="41">
        <v>2</v>
      </c>
      <c r="D144" s="47">
        <f t="shared" si="4"/>
        <v>155.91999999999999</v>
      </c>
      <c r="G144" s="45">
        <v>6</v>
      </c>
      <c r="H144" s="41">
        <v>1</v>
      </c>
      <c r="I144" s="41">
        <v>3</v>
      </c>
      <c r="J144" s="47">
        <f>J4</f>
        <v>160.31999999999996</v>
      </c>
    </row>
    <row r="145" spans="1:10" x14ac:dyDescent="0.3">
      <c r="A145" s="45">
        <v>6</v>
      </c>
      <c r="B145" s="41">
        <v>1</v>
      </c>
      <c r="C145" s="41">
        <v>3</v>
      </c>
      <c r="D145" s="47">
        <f t="shared" si="4"/>
        <v>160.31999999999996</v>
      </c>
      <c r="G145" s="45">
        <v>6</v>
      </c>
      <c r="H145" s="41">
        <v>1</v>
      </c>
      <c r="I145" s="41">
        <v>4</v>
      </c>
      <c r="J145" s="47">
        <f>J5</f>
        <v>164.71999999999997</v>
      </c>
    </row>
    <row r="146" spans="1:10" x14ac:dyDescent="0.3">
      <c r="A146" s="45">
        <v>6</v>
      </c>
      <c r="B146" s="41">
        <v>1</v>
      </c>
      <c r="C146" s="41">
        <v>4</v>
      </c>
      <c r="D146" s="47">
        <f t="shared" si="4"/>
        <v>164.71999999999997</v>
      </c>
      <c r="G146" s="45">
        <v>6</v>
      </c>
      <c r="H146" s="41">
        <v>1</v>
      </c>
      <c r="I146" s="41">
        <v>5</v>
      </c>
      <c r="J146" s="47">
        <f>J6</f>
        <v>169.11999999999998</v>
      </c>
    </row>
    <row r="147" spans="1:10" x14ac:dyDescent="0.3">
      <c r="A147" s="45">
        <v>6</v>
      </c>
      <c r="B147" s="41">
        <v>1</v>
      </c>
      <c r="C147" s="41">
        <v>5</v>
      </c>
      <c r="D147" s="47">
        <f t="shared" si="4"/>
        <v>169.11999999999998</v>
      </c>
      <c r="G147" s="45">
        <v>6</v>
      </c>
      <c r="H147" s="41">
        <v>1</v>
      </c>
      <c r="I147" s="41">
        <v>6</v>
      </c>
      <c r="J147" s="47">
        <f>J7</f>
        <v>173.51999999999998</v>
      </c>
    </row>
    <row r="148" spans="1:10" x14ac:dyDescent="0.3">
      <c r="A148" s="45">
        <v>6</v>
      </c>
      <c r="B148" s="41">
        <v>1</v>
      </c>
      <c r="C148" s="41">
        <v>6</v>
      </c>
      <c r="D148" s="47">
        <f t="shared" si="4"/>
        <v>173.51999999999998</v>
      </c>
      <c r="G148" s="45">
        <v>6</v>
      </c>
      <c r="H148" s="41">
        <v>1</v>
      </c>
      <c r="I148" s="41">
        <v>7</v>
      </c>
      <c r="J148" s="47">
        <f>J8</f>
        <v>177.92</v>
      </c>
    </row>
    <row r="149" spans="1:10" x14ac:dyDescent="0.3">
      <c r="A149" s="45">
        <v>6</v>
      </c>
      <c r="B149" s="41">
        <v>1</v>
      </c>
      <c r="C149" s="41">
        <v>7</v>
      </c>
      <c r="D149" s="47">
        <f t="shared" si="4"/>
        <v>177.92</v>
      </c>
      <c r="G149" s="45">
        <v>6</v>
      </c>
      <c r="H149" s="41">
        <v>1</v>
      </c>
      <c r="I149" s="41">
        <v>8</v>
      </c>
      <c r="J149" s="47">
        <f>J9</f>
        <v>182.32</v>
      </c>
    </row>
    <row r="150" spans="1:10" x14ac:dyDescent="0.3">
      <c r="A150" s="45">
        <v>6</v>
      </c>
      <c r="B150" s="41">
        <v>1</v>
      </c>
      <c r="C150" s="41">
        <v>8</v>
      </c>
      <c r="D150" s="47">
        <f t="shared" si="4"/>
        <v>182.32</v>
      </c>
      <c r="G150" s="45">
        <v>6</v>
      </c>
      <c r="H150" s="41">
        <v>1</v>
      </c>
      <c r="I150" s="41">
        <v>9</v>
      </c>
      <c r="J150" s="47">
        <f>J10</f>
        <v>186.71999999999997</v>
      </c>
    </row>
    <row r="151" spans="1:10" x14ac:dyDescent="0.3">
      <c r="A151" s="45">
        <v>6</v>
      </c>
      <c r="B151" s="41">
        <v>1</v>
      </c>
      <c r="C151" s="41">
        <v>9</v>
      </c>
      <c r="D151" s="47">
        <f t="shared" si="4"/>
        <v>186.71999999999997</v>
      </c>
      <c r="G151" s="45">
        <v>6</v>
      </c>
      <c r="H151" s="41">
        <v>1</v>
      </c>
      <c r="I151" s="41">
        <v>10</v>
      </c>
      <c r="J151" s="47">
        <f>J11</f>
        <v>191.11999999999998</v>
      </c>
    </row>
    <row r="152" spans="1:10" x14ac:dyDescent="0.3">
      <c r="A152" s="45">
        <v>6</v>
      </c>
      <c r="B152" s="41">
        <v>1</v>
      </c>
      <c r="C152" s="41">
        <v>10</v>
      </c>
      <c r="D152" s="47">
        <f t="shared" si="4"/>
        <v>191.11999999999998</v>
      </c>
      <c r="G152" s="45">
        <v>6</v>
      </c>
      <c r="H152" s="41">
        <v>1</v>
      </c>
      <c r="I152" s="41">
        <v>11</v>
      </c>
      <c r="J152" s="47">
        <f>J12</f>
        <v>195.51999999999998</v>
      </c>
    </row>
    <row r="153" spans="1:10" x14ac:dyDescent="0.3">
      <c r="A153" s="45">
        <v>6</v>
      </c>
      <c r="B153" s="41">
        <v>1</v>
      </c>
      <c r="C153" s="41">
        <v>11</v>
      </c>
      <c r="D153" s="47">
        <f t="shared" si="4"/>
        <v>195.51999999999998</v>
      </c>
      <c r="G153" s="45">
        <v>6</v>
      </c>
      <c r="H153" s="41">
        <v>1</v>
      </c>
      <c r="I153" s="41">
        <v>12</v>
      </c>
      <c r="J153" s="47">
        <f>J13</f>
        <v>199.91999999999996</v>
      </c>
    </row>
    <row r="154" spans="1:10" x14ac:dyDescent="0.3">
      <c r="A154" s="45">
        <v>6</v>
      </c>
      <c r="B154" s="41">
        <v>1</v>
      </c>
      <c r="C154" s="41">
        <v>12</v>
      </c>
      <c r="D154" s="47">
        <f t="shared" si="4"/>
        <v>199.91999999999996</v>
      </c>
      <c r="G154" s="45">
        <v>6</v>
      </c>
      <c r="H154" s="41">
        <v>1</v>
      </c>
      <c r="I154" s="41">
        <v>13</v>
      </c>
      <c r="J154" s="47">
        <f>J14</f>
        <v>204.32</v>
      </c>
    </row>
    <row r="155" spans="1:10" x14ac:dyDescent="0.3">
      <c r="A155" s="45">
        <v>6</v>
      </c>
      <c r="B155" s="41">
        <v>1</v>
      </c>
      <c r="C155" s="41">
        <v>13</v>
      </c>
      <c r="D155" s="47">
        <f t="shared" si="4"/>
        <v>204.32</v>
      </c>
      <c r="G155" s="43">
        <v>6</v>
      </c>
      <c r="H155" s="42">
        <v>1</v>
      </c>
      <c r="I155" s="42">
        <v>14</v>
      </c>
      <c r="J155" s="48">
        <v>147.11999999999998</v>
      </c>
    </row>
    <row r="156" spans="1:10" x14ac:dyDescent="0.3">
      <c r="A156" s="45">
        <v>6</v>
      </c>
      <c r="B156" s="41">
        <v>2</v>
      </c>
      <c r="C156" s="41">
        <v>0</v>
      </c>
      <c r="D156" s="47">
        <f t="shared" si="4"/>
        <v>263.62</v>
      </c>
      <c r="G156" s="45">
        <v>6</v>
      </c>
      <c r="H156" s="41">
        <v>2</v>
      </c>
      <c r="I156" s="41">
        <v>1</v>
      </c>
      <c r="J156" s="47">
        <f>J16</f>
        <v>268.02</v>
      </c>
    </row>
    <row r="157" spans="1:10" x14ac:dyDescent="0.3">
      <c r="A157" s="45">
        <v>6</v>
      </c>
      <c r="B157" s="41">
        <v>2</v>
      </c>
      <c r="C157" s="41">
        <v>1</v>
      </c>
      <c r="D157" s="47">
        <f t="shared" si="4"/>
        <v>268.02</v>
      </c>
      <c r="G157" s="45">
        <v>6</v>
      </c>
      <c r="H157" s="41">
        <v>2</v>
      </c>
      <c r="I157" s="41">
        <v>2</v>
      </c>
      <c r="J157" s="47">
        <f>J17</f>
        <v>272.42</v>
      </c>
    </row>
    <row r="158" spans="1:10" x14ac:dyDescent="0.3">
      <c r="A158" s="45">
        <v>6</v>
      </c>
      <c r="B158" s="41">
        <v>2</v>
      </c>
      <c r="C158" s="41">
        <v>2</v>
      </c>
      <c r="D158" s="47">
        <f t="shared" si="4"/>
        <v>272.42</v>
      </c>
      <c r="G158" s="45">
        <v>6</v>
      </c>
      <c r="H158" s="41">
        <v>2</v>
      </c>
      <c r="I158" s="41">
        <v>3</v>
      </c>
      <c r="J158" s="47">
        <f>J18</f>
        <v>276.82</v>
      </c>
    </row>
    <row r="159" spans="1:10" x14ac:dyDescent="0.3">
      <c r="A159" s="45">
        <v>6</v>
      </c>
      <c r="B159" s="41">
        <v>2</v>
      </c>
      <c r="C159" s="41">
        <v>3</v>
      </c>
      <c r="D159" s="47">
        <f t="shared" si="4"/>
        <v>276.82</v>
      </c>
      <c r="G159" s="45">
        <v>6</v>
      </c>
      <c r="H159" s="41">
        <v>2</v>
      </c>
      <c r="I159" s="41">
        <v>4</v>
      </c>
      <c r="J159" s="47">
        <f>J19</f>
        <v>281.22000000000003</v>
      </c>
    </row>
    <row r="160" spans="1:10" x14ac:dyDescent="0.3">
      <c r="A160" s="45">
        <v>6</v>
      </c>
      <c r="B160" s="41">
        <v>2</v>
      </c>
      <c r="C160" s="41">
        <v>4</v>
      </c>
      <c r="D160" s="47">
        <f t="shared" si="4"/>
        <v>281.22000000000003</v>
      </c>
      <c r="G160" s="45">
        <v>6</v>
      </c>
      <c r="H160" s="41">
        <v>2</v>
      </c>
      <c r="I160" s="41">
        <v>5</v>
      </c>
      <c r="J160" s="47">
        <f>J20</f>
        <v>285.62</v>
      </c>
    </row>
    <row r="161" spans="1:10" x14ac:dyDescent="0.3">
      <c r="A161" s="45">
        <v>6</v>
      </c>
      <c r="B161" s="41">
        <v>2</v>
      </c>
      <c r="C161" s="41">
        <v>5</v>
      </c>
      <c r="D161" s="47">
        <f t="shared" si="4"/>
        <v>285.62</v>
      </c>
      <c r="G161" s="45">
        <v>6</v>
      </c>
      <c r="H161" s="41">
        <v>2</v>
      </c>
      <c r="I161" s="41">
        <v>6</v>
      </c>
      <c r="J161" s="47">
        <f>J21</f>
        <v>290.02</v>
      </c>
    </row>
    <row r="162" spans="1:10" x14ac:dyDescent="0.3">
      <c r="A162" s="45">
        <v>6</v>
      </c>
      <c r="B162" s="41">
        <v>2</v>
      </c>
      <c r="C162" s="41">
        <v>6</v>
      </c>
      <c r="D162" s="47">
        <f t="shared" si="4"/>
        <v>290.02</v>
      </c>
      <c r="G162" s="45">
        <v>6</v>
      </c>
      <c r="H162" s="41">
        <v>2</v>
      </c>
      <c r="I162" s="41">
        <v>7</v>
      </c>
      <c r="J162" s="47">
        <f>J22</f>
        <v>294.42</v>
      </c>
    </row>
    <row r="163" spans="1:10" x14ac:dyDescent="0.3">
      <c r="A163" s="45">
        <v>6</v>
      </c>
      <c r="B163" s="41">
        <v>2</v>
      </c>
      <c r="C163" s="41">
        <v>7</v>
      </c>
      <c r="D163" s="47">
        <f t="shared" si="4"/>
        <v>294.42</v>
      </c>
      <c r="G163" s="45">
        <v>6</v>
      </c>
      <c r="H163" s="41">
        <v>2</v>
      </c>
      <c r="I163" s="41">
        <v>8</v>
      </c>
      <c r="J163" s="47">
        <f>J23</f>
        <v>298.82</v>
      </c>
    </row>
    <row r="164" spans="1:10" x14ac:dyDescent="0.3">
      <c r="A164" s="45">
        <v>6</v>
      </c>
      <c r="B164" s="41">
        <v>2</v>
      </c>
      <c r="C164" s="41">
        <v>8</v>
      </c>
      <c r="D164" s="47">
        <f t="shared" si="4"/>
        <v>298.82</v>
      </c>
      <c r="G164" s="45">
        <v>6</v>
      </c>
      <c r="H164" s="41">
        <v>2</v>
      </c>
      <c r="I164" s="41">
        <v>9</v>
      </c>
      <c r="J164" s="47">
        <f>J24</f>
        <v>303.22000000000003</v>
      </c>
    </row>
    <row r="165" spans="1:10" x14ac:dyDescent="0.3">
      <c r="A165" s="45">
        <v>6</v>
      </c>
      <c r="B165" s="41">
        <v>2</v>
      </c>
      <c r="C165" s="41">
        <v>9</v>
      </c>
      <c r="D165" s="47">
        <f t="shared" si="4"/>
        <v>303.22000000000003</v>
      </c>
      <c r="G165" s="45">
        <v>6</v>
      </c>
      <c r="H165" s="41">
        <v>2</v>
      </c>
      <c r="I165" s="41">
        <v>10</v>
      </c>
      <c r="J165" s="47">
        <f>J25</f>
        <v>307.62</v>
      </c>
    </row>
    <row r="166" spans="1:10" x14ac:dyDescent="0.3">
      <c r="A166" s="45">
        <v>6</v>
      </c>
      <c r="B166" s="41">
        <v>2</v>
      </c>
      <c r="C166" s="41">
        <v>10</v>
      </c>
      <c r="D166" s="47">
        <f t="shared" si="4"/>
        <v>307.62</v>
      </c>
      <c r="G166" s="45">
        <v>6</v>
      </c>
      <c r="H166" s="41">
        <v>2</v>
      </c>
      <c r="I166" s="41">
        <v>11</v>
      </c>
      <c r="J166" s="47">
        <f>J26</f>
        <v>312.02</v>
      </c>
    </row>
    <row r="167" spans="1:10" x14ac:dyDescent="0.3">
      <c r="A167" s="45">
        <v>6</v>
      </c>
      <c r="B167" s="41">
        <v>2</v>
      </c>
      <c r="C167" s="41">
        <v>11</v>
      </c>
      <c r="D167" s="47">
        <f t="shared" si="4"/>
        <v>312.02</v>
      </c>
      <c r="G167" s="45">
        <v>6</v>
      </c>
      <c r="H167" s="41">
        <v>2</v>
      </c>
      <c r="I167" s="41">
        <v>12</v>
      </c>
      <c r="J167" s="47">
        <f>J27</f>
        <v>316.42</v>
      </c>
    </row>
    <row r="168" spans="1:10" x14ac:dyDescent="0.3">
      <c r="A168" s="45">
        <v>6</v>
      </c>
      <c r="B168" s="41">
        <v>2</v>
      </c>
      <c r="C168" s="41">
        <v>12</v>
      </c>
      <c r="D168" s="47">
        <f t="shared" si="4"/>
        <v>316.42</v>
      </c>
      <c r="G168" s="45">
        <v>6</v>
      </c>
      <c r="H168" s="41">
        <v>2</v>
      </c>
      <c r="I168" s="41">
        <v>13</v>
      </c>
      <c r="J168" s="47">
        <f>J28</f>
        <v>320.82</v>
      </c>
    </row>
    <row r="169" spans="1:10" ht="15" thickBot="1" x14ac:dyDescent="0.35">
      <c r="A169" s="46">
        <v>6</v>
      </c>
      <c r="B169" s="42">
        <v>2</v>
      </c>
      <c r="C169" s="42">
        <v>13</v>
      </c>
      <c r="D169" s="48">
        <f t="shared" si="4"/>
        <v>320.82</v>
      </c>
      <c r="G169" s="34">
        <v>6</v>
      </c>
      <c r="H169" s="35">
        <v>2</v>
      </c>
      <c r="I169" s="35">
        <v>14</v>
      </c>
      <c r="J169" s="36">
        <v>263.62</v>
      </c>
    </row>
    <row r="170" spans="1:10" x14ac:dyDescent="0.3">
      <c r="A170" s="45">
        <v>7</v>
      </c>
      <c r="B170" s="41">
        <v>1</v>
      </c>
      <c r="C170" s="41">
        <v>0</v>
      </c>
      <c r="D170" s="47">
        <f>(t_to_RWY!B3*fuel_flow!C2)+(t_to_taxi!B3*fuel_flow!C3)</f>
        <v>641.81000000000006</v>
      </c>
      <c r="G170" s="45">
        <v>7</v>
      </c>
      <c r="H170" s="41">
        <v>1</v>
      </c>
      <c r="I170" s="41">
        <v>1</v>
      </c>
      <c r="J170" s="47">
        <f>$D$170+(20*I170*fuel_flow!$C$2)</f>
        <v>652.41000000000008</v>
      </c>
    </row>
    <row r="171" spans="1:10" x14ac:dyDescent="0.3">
      <c r="A171" s="45">
        <v>7</v>
      </c>
      <c r="B171" s="41">
        <v>1</v>
      </c>
      <c r="C171" s="41">
        <v>1</v>
      </c>
      <c r="D171" s="47">
        <f>$D$170+(20*C171*fuel_flow!$C$2)</f>
        <v>652.41000000000008</v>
      </c>
      <c r="G171" s="45">
        <v>7</v>
      </c>
      <c r="H171" s="41">
        <v>1</v>
      </c>
      <c r="I171" s="41">
        <v>2</v>
      </c>
      <c r="J171" s="47">
        <f>$D$170+(20*I171*fuel_flow!$C$2)</f>
        <v>663.0100000000001</v>
      </c>
    </row>
    <row r="172" spans="1:10" x14ac:dyDescent="0.3">
      <c r="A172" s="45">
        <v>7</v>
      </c>
      <c r="B172" s="41">
        <v>1</v>
      </c>
      <c r="C172" s="41">
        <v>2</v>
      </c>
      <c r="D172" s="47">
        <f>$D$170+(20*C172*fuel_flow!$C$2)</f>
        <v>663.0100000000001</v>
      </c>
      <c r="G172" s="45">
        <v>7</v>
      </c>
      <c r="H172" s="41">
        <v>1</v>
      </c>
      <c r="I172" s="41">
        <v>3</v>
      </c>
      <c r="J172" s="47">
        <f>$D$170+(20*I172*fuel_flow!$C$2)</f>
        <v>673.61</v>
      </c>
    </row>
    <row r="173" spans="1:10" x14ac:dyDescent="0.3">
      <c r="A173" s="45">
        <v>7</v>
      </c>
      <c r="B173" s="41">
        <v>1</v>
      </c>
      <c r="C173" s="41">
        <v>3</v>
      </c>
      <c r="D173" s="47">
        <f>$D$170+(20*C173*fuel_flow!$C$2)</f>
        <v>673.61</v>
      </c>
      <c r="G173" s="45">
        <v>7</v>
      </c>
      <c r="H173" s="41">
        <v>1</v>
      </c>
      <c r="I173" s="41">
        <v>4</v>
      </c>
      <c r="J173" s="47">
        <f>$D$170+(20*I173*fuel_flow!$C$2)</f>
        <v>684.21</v>
      </c>
    </row>
    <row r="174" spans="1:10" x14ac:dyDescent="0.3">
      <c r="A174" s="45">
        <v>7</v>
      </c>
      <c r="B174" s="41">
        <v>1</v>
      </c>
      <c r="C174" s="41">
        <v>4</v>
      </c>
      <c r="D174" s="47">
        <f>$D$170+(20*C174*fuel_flow!$C$2)</f>
        <v>684.21</v>
      </c>
      <c r="G174" s="45">
        <v>7</v>
      </c>
      <c r="H174" s="41">
        <v>1</v>
      </c>
      <c r="I174" s="41">
        <v>5</v>
      </c>
      <c r="J174" s="47">
        <f>$D$170+(20*I174*fuel_flow!$C$2)</f>
        <v>694.81000000000006</v>
      </c>
    </row>
    <row r="175" spans="1:10" x14ac:dyDescent="0.3">
      <c r="A175" s="45">
        <v>7</v>
      </c>
      <c r="B175" s="41">
        <v>1</v>
      </c>
      <c r="C175" s="41">
        <v>5</v>
      </c>
      <c r="D175" s="47">
        <f>$D$170+(20*C175*fuel_flow!$C$2)</f>
        <v>694.81000000000006</v>
      </c>
      <c r="G175" s="45">
        <v>7</v>
      </c>
      <c r="H175" s="41">
        <v>1</v>
      </c>
      <c r="I175" s="41">
        <v>6</v>
      </c>
      <c r="J175" s="47">
        <f>$D$170+(20*I175*fuel_flow!$C$2)</f>
        <v>705.41000000000008</v>
      </c>
    </row>
    <row r="176" spans="1:10" x14ac:dyDescent="0.3">
      <c r="A176" s="45">
        <v>7</v>
      </c>
      <c r="B176" s="41">
        <v>1</v>
      </c>
      <c r="C176" s="41">
        <v>6</v>
      </c>
      <c r="D176" s="47">
        <f>$D$170+(20*C176*fuel_flow!$C$2)</f>
        <v>705.41000000000008</v>
      </c>
      <c r="G176" s="45">
        <v>7</v>
      </c>
      <c r="H176" s="41">
        <v>1</v>
      </c>
      <c r="I176" s="41">
        <v>7</v>
      </c>
      <c r="J176" s="47">
        <f>$D$170+(20*I176*fuel_flow!$C$2)</f>
        <v>716.0100000000001</v>
      </c>
    </row>
    <row r="177" spans="1:10" x14ac:dyDescent="0.3">
      <c r="A177" s="45">
        <v>7</v>
      </c>
      <c r="B177" s="41">
        <v>1</v>
      </c>
      <c r="C177" s="41">
        <v>7</v>
      </c>
      <c r="D177" s="47">
        <f>$D$170+(20*C177*fuel_flow!$C$2)</f>
        <v>716.0100000000001</v>
      </c>
      <c r="G177" s="45">
        <v>7</v>
      </c>
      <c r="H177" s="41">
        <v>1</v>
      </c>
      <c r="I177" s="41">
        <v>8</v>
      </c>
      <c r="J177" s="47">
        <f>$D$170+(20*I177*fuel_flow!$C$2)</f>
        <v>726.61000000000013</v>
      </c>
    </row>
    <row r="178" spans="1:10" x14ac:dyDescent="0.3">
      <c r="A178" s="45">
        <v>7</v>
      </c>
      <c r="B178" s="41">
        <v>1</v>
      </c>
      <c r="C178" s="41">
        <v>8</v>
      </c>
      <c r="D178" s="47">
        <f>$D$170+(20*C178*fuel_flow!$C$2)</f>
        <v>726.61000000000013</v>
      </c>
      <c r="G178" s="45">
        <v>7</v>
      </c>
      <c r="H178" s="41">
        <v>1</v>
      </c>
      <c r="I178" s="41">
        <v>9</v>
      </c>
      <c r="J178" s="47">
        <f>$D$170+(20*I178*fuel_flow!$C$2)</f>
        <v>737.21</v>
      </c>
    </row>
    <row r="179" spans="1:10" x14ac:dyDescent="0.3">
      <c r="A179" s="45">
        <v>7</v>
      </c>
      <c r="B179" s="41">
        <v>1</v>
      </c>
      <c r="C179" s="41">
        <v>9</v>
      </c>
      <c r="D179" s="47">
        <f>$D$170+(20*C179*fuel_flow!$C$2)</f>
        <v>737.21</v>
      </c>
      <c r="G179" s="45">
        <v>7</v>
      </c>
      <c r="H179" s="41">
        <v>1</v>
      </c>
      <c r="I179" s="41">
        <v>10</v>
      </c>
      <c r="J179" s="47">
        <f>$D$170+(20*I179*fuel_flow!$C$2)</f>
        <v>747.81000000000006</v>
      </c>
    </row>
    <row r="180" spans="1:10" x14ac:dyDescent="0.3">
      <c r="A180" s="45">
        <v>7</v>
      </c>
      <c r="B180" s="41">
        <v>1</v>
      </c>
      <c r="C180" s="41">
        <v>10</v>
      </c>
      <c r="D180" s="47">
        <f>$D$170+(20*C180*fuel_flow!$C$2)</f>
        <v>747.81000000000006</v>
      </c>
      <c r="G180" s="45">
        <v>7</v>
      </c>
      <c r="H180" s="41">
        <v>1</v>
      </c>
      <c r="I180" s="41">
        <v>11</v>
      </c>
      <c r="J180" s="47">
        <f>$D$170+(20*I180*fuel_flow!$C$2)</f>
        <v>758.41000000000008</v>
      </c>
    </row>
    <row r="181" spans="1:10" x14ac:dyDescent="0.3">
      <c r="A181" s="45">
        <v>7</v>
      </c>
      <c r="B181" s="41">
        <v>1</v>
      </c>
      <c r="C181" s="41">
        <v>11</v>
      </c>
      <c r="D181" s="47">
        <f>$D$170+(20*C181*fuel_flow!$C$2)</f>
        <v>758.41000000000008</v>
      </c>
      <c r="G181" s="45">
        <v>7</v>
      </c>
      <c r="H181" s="41">
        <v>1</v>
      </c>
      <c r="I181" s="41">
        <v>12</v>
      </c>
      <c r="J181" s="47">
        <f>$D$170+(20*I181*fuel_flow!$C$2)</f>
        <v>769.0100000000001</v>
      </c>
    </row>
    <row r="182" spans="1:10" x14ac:dyDescent="0.3">
      <c r="A182" s="45">
        <v>7</v>
      </c>
      <c r="B182" s="41">
        <v>1</v>
      </c>
      <c r="C182" s="41">
        <v>12</v>
      </c>
      <c r="D182" s="47">
        <f>$D$170+(20*C182*fuel_flow!$C$2)</f>
        <v>769.0100000000001</v>
      </c>
      <c r="G182" s="45">
        <v>7</v>
      </c>
      <c r="H182" s="41">
        <v>1</v>
      </c>
      <c r="I182" s="41">
        <v>13</v>
      </c>
      <c r="J182" s="47">
        <f>$D$170+(20*I182*fuel_flow!$C$2)</f>
        <v>779.61000000000013</v>
      </c>
    </row>
    <row r="183" spans="1:10" x14ac:dyDescent="0.3">
      <c r="A183" s="45">
        <v>7</v>
      </c>
      <c r="B183" s="41">
        <v>1</v>
      </c>
      <c r="C183" s="41">
        <v>13</v>
      </c>
      <c r="D183" s="47">
        <f>$D$170+(20*C183*fuel_flow!$C$2)</f>
        <v>779.61000000000013</v>
      </c>
      <c r="G183" s="43">
        <v>7</v>
      </c>
      <c r="H183" s="42">
        <v>1</v>
      </c>
      <c r="I183" s="42">
        <v>14</v>
      </c>
      <c r="J183" s="44">
        <v>641.81000000000006</v>
      </c>
    </row>
    <row r="184" spans="1:10" x14ac:dyDescent="0.3">
      <c r="A184" s="45">
        <v>7</v>
      </c>
      <c r="B184" s="41">
        <v>2</v>
      </c>
      <c r="C184" s="41">
        <v>0</v>
      </c>
      <c r="D184" s="47">
        <f>(t_to_RWY!C3*fuel_flow!C2)+(t_to_taxi!C3*fuel_flow!C3)</f>
        <v>278.29000000000002</v>
      </c>
      <c r="G184" s="45">
        <v>7</v>
      </c>
      <c r="H184" s="41">
        <v>2</v>
      </c>
      <c r="I184" s="41">
        <v>1</v>
      </c>
      <c r="J184" s="47">
        <f>$D$184+(20*I184*fuel_flow!$C$2)</f>
        <v>288.89000000000004</v>
      </c>
    </row>
    <row r="185" spans="1:10" x14ac:dyDescent="0.3">
      <c r="A185" s="45">
        <v>7</v>
      </c>
      <c r="B185" s="41">
        <v>2</v>
      </c>
      <c r="C185" s="41">
        <v>1</v>
      </c>
      <c r="D185" s="47">
        <f>$D$184+(20*C185*fuel_flow!$C$2)</f>
        <v>288.89000000000004</v>
      </c>
      <c r="G185" s="45">
        <v>7</v>
      </c>
      <c r="H185" s="41">
        <v>2</v>
      </c>
      <c r="I185" s="41">
        <v>2</v>
      </c>
      <c r="J185" s="47">
        <f>$D$184+(20*I185*fuel_flow!$C$2)</f>
        <v>299.49</v>
      </c>
    </row>
    <row r="186" spans="1:10" x14ac:dyDescent="0.3">
      <c r="A186" s="45">
        <v>7</v>
      </c>
      <c r="B186" s="41">
        <v>2</v>
      </c>
      <c r="C186" s="41">
        <v>2</v>
      </c>
      <c r="D186" s="47">
        <f>$D$184+(20*C186*fuel_flow!$C$2)</f>
        <v>299.49</v>
      </c>
      <c r="G186" s="45">
        <v>7</v>
      </c>
      <c r="H186" s="41">
        <v>2</v>
      </c>
      <c r="I186" s="41">
        <v>3</v>
      </c>
      <c r="J186" s="47">
        <f>$D$184+(20*I186*fuel_flow!$C$2)</f>
        <v>310.09000000000003</v>
      </c>
    </row>
    <row r="187" spans="1:10" x14ac:dyDescent="0.3">
      <c r="A187" s="45">
        <v>7</v>
      </c>
      <c r="B187" s="41">
        <v>2</v>
      </c>
      <c r="C187" s="41">
        <v>3</v>
      </c>
      <c r="D187" s="47">
        <f>$D$184+(20*C187*fuel_flow!$C$2)</f>
        <v>310.09000000000003</v>
      </c>
      <c r="G187" s="45">
        <v>7</v>
      </c>
      <c r="H187" s="41">
        <v>2</v>
      </c>
      <c r="I187" s="41">
        <v>4</v>
      </c>
      <c r="J187" s="47">
        <f>$D$184+(20*I187*fuel_flow!$C$2)</f>
        <v>320.69000000000005</v>
      </c>
    </row>
    <row r="188" spans="1:10" x14ac:dyDescent="0.3">
      <c r="A188" s="45">
        <v>7</v>
      </c>
      <c r="B188" s="41">
        <v>2</v>
      </c>
      <c r="C188" s="41">
        <v>4</v>
      </c>
      <c r="D188" s="47">
        <f>$D$184+(20*C188*fuel_flow!$C$2)</f>
        <v>320.69000000000005</v>
      </c>
      <c r="G188" s="45">
        <v>7</v>
      </c>
      <c r="H188" s="41">
        <v>2</v>
      </c>
      <c r="I188" s="41">
        <v>5</v>
      </c>
      <c r="J188" s="47">
        <f>$D$184+(20*I188*fuel_flow!$C$2)</f>
        <v>331.29</v>
      </c>
    </row>
    <row r="189" spans="1:10" x14ac:dyDescent="0.3">
      <c r="A189" s="45">
        <v>7</v>
      </c>
      <c r="B189" s="41">
        <v>2</v>
      </c>
      <c r="C189" s="41">
        <v>5</v>
      </c>
      <c r="D189" s="47">
        <f>$D$184+(20*C189*fuel_flow!$C$2)</f>
        <v>331.29</v>
      </c>
      <c r="G189" s="45">
        <v>7</v>
      </c>
      <c r="H189" s="41">
        <v>2</v>
      </c>
      <c r="I189" s="41">
        <v>6</v>
      </c>
      <c r="J189" s="47">
        <f>$D$184+(20*I189*fuel_flow!$C$2)</f>
        <v>341.89000000000004</v>
      </c>
    </row>
    <row r="190" spans="1:10" x14ac:dyDescent="0.3">
      <c r="A190" s="45">
        <v>7</v>
      </c>
      <c r="B190" s="41">
        <v>2</v>
      </c>
      <c r="C190" s="41">
        <v>6</v>
      </c>
      <c r="D190" s="47">
        <f>$D$184+(20*C190*fuel_flow!$C$2)</f>
        <v>341.89000000000004</v>
      </c>
      <c r="G190" s="45">
        <v>7</v>
      </c>
      <c r="H190" s="41">
        <v>2</v>
      </c>
      <c r="I190" s="41">
        <v>7</v>
      </c>
      <c r="J190" s="47">
        <f>$D$184+(20*I190*fuel_flow!$C$2)</f>
        <v>352.49</v>
      </c>
    </row>
    <row r="191" spans="1:10" x14ac:dyDescent="0.3">
      <c r="A191" s="45">
        <v>7</v>
      </c>
      <c r="B191" s="41">
        <v>2</v>
      </c>
      <c r="C191" s="41">
        <v>7</v>
      </c>
      <c r="D191" s="47">
        <f>$D$184+(20*C191*fuel_flow!$C$2)</f>
        <v>352.49</v>
      </c>
      <c r="G191" s="45">
        <v>7</v>
      </c>
      <c r="H191" s="41">
        <v>2</v>
      </c>
      <c r="I191" s="41">
        <v>8</v>
      </c>
      <c r="J191" s="47">
        <f>$D$184+(20*I191*fuel_flow!$C$2)</f>
        <v>363.09000000000003</v>
      </c>
    </row>
    <row r="192" spans="1:10" x14ac:dyDescent="0.3">
      <c r="A192" s="45">
        <v>7</v>
      </c>
      <c r="B192" s="41">
        <v>2</v>
      </c>
      <c r="C192" s="41">
        <v>8</v>
      </c>
      <c r="D192" s="47">
        <f>$D$184+(20*C192*fuel_flow!$C$2)</f>
        <v>363.09000000000003</v>
      </c>
      <c r="G192" s="45">
        <v>7</v>
      </c>
      <c r="H192" s="41">
        <v>2</v>
      </c>
      <c r="I192" s="41">
        <v>9</v>
      </c>
      <c r="J192" s="47">
        <f>$D$184+(20*I192*fuel_flow!$C$2)</f>
        <v>373.69000000000005</v>
      </c>
    </row>
    <row r="193" spans="1:10" x14ac:dyDescent="0.3">
      <c r="A193" s="45">
        <v>7</v>
      </c>
      <c r="B193" s="41">
        <v>2</v>
      </c>
      <c r="C193" s="41">
        <v>9</v>
      </c>
      <c r="D193" s="47">
        <f>$D$184+(20*C193*fuel_flow!$C$2)</f>
        <v>373.69000000000005</v>
      </c>
      <c r="G193" s="45">
        <v>7</v>
      </c>
      <c r="H193" s="41">
        <v>2</v>
      </c>
      <c r="I193" s="41">
        <v>10</v>
      </c>
      <c r="J193" s="47">
        <f>$D$184+(20*I193*fuel_flow!$C$2)</f>
        <v>384.29</v>
      </c>
    </row>
    <row r="194" spans="1:10" x14ac:dyDescent="0.3">
      <c r="A194" s="45">
        <v>7</v>
      </c>
      <c r="B194" s="41">
        <v>2</v>
      </c>
      <c r="C194" s="41">
        <v>10</v>
      </c>
      <c r="D194" s="47">
        <f>$D$184+(20*C194*fuel_flow!$C$2)</f>
        <v>384.29</v>
      </c>
      <c r="G194" s="45">
        <v>7</v>
      </c>
      <c r="H194" s="41">
        <v>2</v>
      </c>
      <c r="I194" s="41">
        <v>11</v>
      </c>
      <c r="J194" s="47">
        <f>$D$184+(20*I194*fuel_flow!$C$2)</f>
        <v>394.89000000000004</v>
      </c>
    </row>
    <row r="195" spans="1:10" x14ac:dyDescent="0.3">
      <c r="A195" s="45">
        <v>7</v>
      </c>
      <c r="B195" s="41">
        <v>2</v>
      </c>
      <c r="C195" s="41">
        <v>11</v>
      </c>
      <c r="D195" s="47">
        <f>$D$184+(20*C195*fuel_flow!$C$2)</f>
        <v>394.89000000000004</v>
      </c>
      <c r="G195" s="45">
        <v>7</v>
      </c>
      <c r="H195" s="41">
        <v>2</v>
      </c>
      <c r="I195" s="41">
        <v>12</v>
      </c>
      <c r="J195" s="47">
        <f>$D$184+(20*I195*fuel_flow!$C$2)</f>
        <v>405.49</v>
      </c>
    </row>
    <row r="196" spans="1:10" x14ac:dyDescent="0.3">
      <c r="A196" s="45">
        <v>7</v>
      </c>
      <c r="B196" s="41">
        <v>2</v>
      </c>
      <c r="C196" s="41">
        <v>12</v>
      </c>
      <c r="D196" s="47">
        <f>$D$184+(20*C196*fuel_flow!$C$2)</f>
        <v>405.49</v>
      </c>
      <c r="G196" s="45">
        <v>7</v>
      </c>
      <c r="H196" s="41">
        <v>2</v>
      </c>
      <c r="I196" s="41">
        <v>13</v>
      </c>
      <c r="J196" s="47">
        <f>$D$184+(20*I196*fuel_flow!$C$2)</f>
        <v>416.09000000000003</v>
      </c>
    </row>
    <row r="197" spans="1:10" ht="15" thickBot="1" x14ac:dyDescent="0.35">
      <c r="A197" s="46">
        <v>7</v>
      </c>
      <c r="B197" s="42">
        <v>2</v>
      </c>
      <c r="C197" s="42">
        <v>13</v>
      </c>
      <c r="D197" s="48">
        <f>$D$184+(20*C197*fuel_flow!$C$2)</f>
        <v>416.09000000000003</v>
      </c>
      <c r="G197" s="34">
        <v>7</v>
      </c>
      <c r="H197" s="35">
        <v>2</v>
      </c>
      <c r="I197" s="35">
        <v>14</v>
      </c>
      <c r="J197" s="36">
        <v>278.29000000000002</v>
      </c>
    </row>
    <row r="198" spans="1:10" x14ac:dyDescent="0.3">
      <c r="A198" s="45">
        <v>8</v>
      </c>
      <c r="B198" s="41">
        <v>1</v>
      </c>
      <c r="C198" s="41">
        <v>0</v>
      </c>
      <c r="D198" s="47">
        <f>(t_to_RWY!B4*fuel_flow!C2)+(t_to_taxi!B4*fuel_flow!C3)</f>
        <v>355.08000000000004</v>
      </c>
      <c r="G198" s="45">
        <v>8</v>
      </c>
      <c r="H198" s="41">
        <v>1</v>
      </c>
      <c r="I198" s="41">
        <v>1</v>
      </c>
      <c r="J198" s="47">
        <f>$D$198+(20*I198*fuel_flow!$C$2)</f>
        <v>365.68000000000006</v>
      </c>
    </row>
    <row r="199" spans="1:10" x14ac:dyDescent="0.3">
      <c r="A199" s="45">
        <v>8</v>
      </c>
      <c r="B199" s="41">
        <v>1</v>
      </c>
      <c r="C199" s="41">
        <v>1</v>
      </c>
      <c r="D199" s="47">
        <f>$D$198+(20*C199*fuel_flow!$C$2)</f>
        <v>365.68000000000006</v>
      </c>
      <c r="G199" s="45">
        <v>8</v>
      </c>
      <c r="H199" s="41">
        <v>1</v>
      </c>
      <c r="I199" s="41">
        <v>2</v>
      </c>
      <c r="J199" s="47">
        <f>$D$198+(20*I199*fuel_flow!$C$2)</f>
        <v>376.28000000000003</v>
      </c>
    </row>
    <row r="200" spans="1:10" x14ac:dyDescent="0.3">
      <c r="A200" s="45">
        <v>8</v>
      </c>
      <c r="B200" s="41">
        <v>1</v>
      </c>
      <c r="C200" s="41">
        <v>2</v>
      </c>
      <c r="D200" s="47">
        <f>$D$198+(20*C200*fuel_flow!$C$2)</f>
        <v>376.28000000000003</v>
      </c>
      <c r="G200" s="45">
        <v>8</v>
      </c>
      <c r="H200" s="41">
        <v>1</v>
      </c>
      <c r="I200" s="41">
        <v>3</v>
      </c>
      <c r="J200" s="47">
        <f>$D$198+(20*I200*fuel_flow!$C$2)</f>
        <v>386.88000000000005</v>
      </c>
    </row>
    <row r="201" spans="1:10" x14ac:dyDescent="0.3">
      <c r="A201" s="45">
        <v>8</v>
      </c>
      <c r="B201" s="41">
        <v>1</v>
      </c>
      <c r="C201" s="41">
        <v>3</v>
      </c>
      <c r="D201" s="47">
        <f>$D$198+(20*C201*fuel_flow!$C$2)</f>
        <v>386.88000000000005</v>
      </c>
      <c r="G201" s="45">
        <v>8</v>
      </c>
      <c r="H201" s="41">
        <v>1</v>
      </c>
      <c r="I201" s="41">
        <v>4</v>
      </c>
      <c r="J201" s="47">
        <f>$D$198+(20*I201*fuel_flow!$C$2)</f>
        <v>397.48</v>
      </c>
    </row>
    <row r="202" spans="1:10" x14ac:dyDescent="0.3">
      <c r="A202" s="45">
        <v>8</v>
      </c>
      <c r="B202" s="41">
        <v>1</v>
      </c>
      <c r="C202" s="41">
        <v>4</v>
      </c>
      <c r="D202" s="47">
        <f>$D$198+(20*C202*fuel_flow!$C$2)</f>
        <v>397.48</v>
      </c>
      <c r="G202" s="45">
        <v>8</v>
      </c>
      <c r="H202" s="41">
        <v>1</v>
      </c>
      <c r="I202" s="41">
        <v>5</v>
      </c>
      <c r="J202" s="47">
        <f>$D$198+(20*I202*fuel_flow!$C$2)</f>
        <v>408.08000000000004</v>
      </c>
    </row>
    <row r="203" spans="1:10" x14ac:dyDescent="0.3">
      <c r="A203" s="45">
        <v>8</v>
      </c>
      <c r="B203" s="41">
        <v>1</v>
      </c>
      <c r="C203" s="41">
        <v>5</v>
      </c>
      <c r="D203" s="47">
        <f>$D$198+(20*C203*fuel_flow!$C$2)</f>
        <v>408.08000000000004</v>
      </c>
      <c r="G203" s="45">
        <v>8</v>
      </c>
      <c r="H203" s="41">
        <v>1</v>
      </c>
      <c r="I203" s="41">
        <v>6</v>
      </c>
      <c r="J203" s="47">
        <f>$D$198+(20*I203*fuel_flow!$C$2)</f>
        <v>418.68000000000006</v>
      </c>
    </row>
    <row r="204" spans="1:10" x14ac:dyDescent="0.3">
      <c r="A204" s="45">
        <v>8</v>
      </c>
      <c r="B204" s="41">
        <v>1</v>
      </c>
      <c r="C204" s="41">
        <v>6</v>
      </c>
      <c r="D204" s="47">
        <f>$D$198+(20*C204*fuel_flow!$C$2)</f>
        <v>418.68000000000006</v>
      </c>
      <c r="G204" s="45">
        <v>8</v>
      </c>
      <c r="H204" s="41">
        <v>1</v>
      </c>
      <c r="I204" s="41">
        <v>7</v>
      </c>
      <c r="J204" s="47">
        <f>$D$198+(20*I204*fuel_flow!$C$2)</f>
        <v>429.28000000000003</v>
      </c>
    </row>
    <row r="205" spans="1:10" x14ac:dyDescent="0.3">
      <c r="A205" s="45">
        <v>8</v>
      </c>
      <c r="B205" s="41">
        <v>1</v>
      </c>
      <c r="C205" s="41">
        <v>7</v>
      </c>
      <c r="D205" s="47">
        <f>$D$198+(20*C205*fuel_flow!$C$2)</f>
        <v>429.28000000000003</v>
      </c>
      <c r="G205" s="45">
        <v>8</v>
      </c>
      <c r="H205" s="41">
        <v>1</v>
      </c>
      <c r="I205" s="41">
        <v>8</v>
      </c>
      <c r="J205" s="47">
        <f>$D$198+(20*I205*fuel_flow!$C$2)</f>
        <v>439.88000000000005</v>
      </c>
    </row>
    <row r="206" spans="1:10" x14ac:dyDescent="0.3">
      <c r="A206" s="45">
        <v>8</v>
      </c>
      <c r="B206" s="41">
        <v>1</v>
      </c>
      <c r="C206" s="41">
        <v>8</v>
      </c>
      <c r="D206" s="47">
        <f>$D$198+(20*C206*fuel_flow!$C$2)</f>
        <v>439.88000000000005</v>
      </c>
      <c r="G206" s="45">
        <v>8</v>
      </c>
      <c r="H206" s="41">
        <v>1</v>
      </c>
      <c r="I206" s="41">
        <v>9</v>
      </c>
      <c r="J206" s="47">
        <f>$D$198+(20*I206*fuel_flow!$C$2)</f>
        <v>450.48</v>
      </c>
    </row>
    <row r="207" spans="1:10" x14ac:dyDescent="0.3">
      <c r="A207" s="45">
        <v>8</v>
      </c>
      <c r="B207" s="41">
        <v>1</v>
      </c>
      <c r="C207" s="41">
        <v>9</v>
      </c>
      <c r="D207" s="47">
        <f>$D$198+(20*C207*fuel_flow!$C$2)</f>
        <v>450.48</v>
      </c>
      <c r="G207" s="45">
        <v>8</v>
      </c>
      <c r="H207" s="41">
        <v>1</v>
      </c>
      <c r="I207" s="41">
        <v>10</v>
      </c>
      <c r="J207" s="47">
        <f>$D$198+(20*I207*fuel_flow!$C$2)</f>
        <v>461.08000000000004</v>
      </c>
    </row>
    <row r="208" spans="1:10" x14ac:dyDescent="0.3">
      <c r="A208" s="45">
        <v>8</v>
      </c>
      <c r="B208" s="41">
        <v>1</v>
      </c>
      <c r="C208" s="41">
        <v>10</v>
      </c>
      <c r="D208" s="47">
        <f>$D$198+(20*C208*fuel_flow!$C$2)</f>
        <v>461.08000000000004</v>
      </c>
      <c r="G208" s="45">
        <v>8</v>
      </c>
      <c r="H208" s="41">
        <v>1</v>
      </c>
      <c r="I208" s="41">
        <v>11</v>
      </c>
      <c r="J208" s="47">
        <f>$D$198+(20*I208*fuel_flow!$C$2)</f>
        <v>471.68000000000006</v>
      </c>
    </row>
    <row r="209" spans="1:10" x14ac:dyDescent="0.3">
      <c r="A209" s="45">
        <v>8</v>
      </c>
      <c r="B209" s="41">
        <v>1</v>
      </c>
      <c r="C209" s="41">
        <v>11</v>
      </c>
      <c r="D209" s="47">
        <f>$D$198+(20*C209*fuel_flow!$C$2)</f>
        <v>471.68000000000006</v>
      </c>
      <c r="G209" s="45">
        <v>8</v>
      </c>
      <c r="H209" s="41">
        <v>1</v>
      </c>
      <c r="I209" s="41">
        <v>12</v>
      </c>
      <c r="J209" s="47">
        <f>$D$198+(20*I209*fuel_flow!$C$2)</f>
        <v>482.28000000000003</v>
      </c>
    </row>
    <row r="210" spans="1:10" x14ac:dyDescent="0.3">
      <c r="A210" s="45">
        <v>8</v>
      </c>
      <c r="B210" s="41">
        <v>1</v>
      </c>
      <c r="C210" s="41">
        <v>12</v>
      </c>
      <c r="D210" s="47">
        <f>$D$198+(20*C210*fuel_flow!$C$2)</f>
        <v>482.28000000000003</v>
      </c>
      <c r="G210" s="45">
        <v>8</v>
      </c>
      <c r="H210" s="41">
        <v>1</v>
      </c>
      <c r="I210" s="41">
        <v>13</v>
      </c>
      <c r="J210" s="47">
        <f>$D$198+(20*I210*fuel_flow!$C$2)</f>
        <v>492.88000000000005</v>
      </c>
    </row>
    <row r="211" spans="1:10" x14ac:dyDescent="0.3">
      <c r="A211" s="45">
        <v>8</v>
      </c>
      <c r="B211" s="41">
        <v>1</v>
      </c>
      <c r="C211" s="41">
        <v>13</v>
      </c>
      <c r="D211" s="47">
        <f>$D$198+(20*C211*fuel_flow!$C$2)</f>
        <v>492.88000000000005</v>
      </c>
      <c r="G211" s="43">
        <v>8</v>
      </c>
      <c r="H211" s="42">
        <v>1</v>
      </c>
      <c r="I211" s="42">
        <v>14</v>
      </c>
      <c r="J211" s="48">
        <v>355.08000000000004</v>
      </c>
    </row>
    <row r="212" spans="1:10" x14ac:dyDescent="0.3">
      <c r="A212" s="45">
        <v>8</v>
      </c>
      <c r="B212" s="41">
        <v>2</v>
      </c>
      <c r="C212" s="41">
        <v>0</v>
      </c>
      <c r="D212" s="33">
        <f>(t_to_RWY!C4*fuel_flow!C2)+(t_to_taxi!C4*fuel_flow!C3)</f>
        <v>635.5100000000001</v>
      </c>
      <c r="G212" s="45">
        <v>8</v>
      </c>
      <c r="H212" s="41">
        <v>2</v>
      </c>
      <c r="I212" s="41">
        <v>1</v>
      </c>
      <c r="J212" s="33">
        <f>$D$212+(20*I212*fuel_flow!$C$2)</f>
        <v>646.11000000000013</v>
      </c>
    </row>
    <row r="213" spans="1:10" x14ac:dyDescent="0.3">
      <c r="A213" s="45">
        <v>8</v>
      </c>
      <c r="B213" s="41">
        <v>2</v>
      </c>
      <c r="C213" s="41">
        <v>1</v>
      </c>
      <c r="D213" s="33">
        <f>$D$212+(20*C213*fuel_flow!$C$2)</f>
        <v>646.11000000000013</v>
      </c>
      <c r="G213" s="45">
        <v>8</v>
      </c>
      <c r="H213" s="41">
        <v>2</v>
      </c>
      <c r="I213" s="41">
        <v>2</v>
      </c>
      <c r="J213" s="33">
        <f>$D$212+(20*I213*fuel_flow!$C$2)</f>
        <v>656.71000000000015</v>
      </c>
    </row>
    <row r="214" spans="1:10" x14ac:dyDescent="0.3">
      <c r="A214" s="45">
        <v>8</v>
      </c>
      <c r="B214" s="41">
        <v>2</v>
      </c>
      <c r="C214" s="41">
        <v>2</v>
      </c>
      <c r="D214" s="33">
        <f>$D$212+(20*C214*fuel_flow!$C$2)</f>
        <v>656.71000000000015</v>
      </c>
      <c r="G214" s="45">
        <v>8</v>
      </c>
      <c r="H214" s="41">
        <v>2</v>
      </c>
      <c r="I214" s="41">
        <v>3</v>
      </c>
      <c r="J214" s="33">
        <f>$D$212+(20*I214*fuel_flow!$C$2)</f>
        <v>667.31000000000006</v>
      </c>
    </row>
    <row r="215" spans="1:10" x14ac:dyDescent="0.3">
      <c r="A215" s="45">
        <v>8</v>
      </c>
      <c r="B215" s="41">
        <v>2</v>
      </c>
      <c r="C215" s="41">
        <v>3</v>
      </c>
      <c r="D215" s="33">
        <f>$D$212+(20*C215*fuel_flow!$C$2)</f>
        <v>667.31000000000006</v>
      </c>
      <c r="G215" s="45">
        <v>8</v>
      </c>
      <c r="H215" s="41">
        <v>2</v>
      </c>
      <c r="I215" s="41">
        <v>4</v>
      </c>
      <c r="J215" s="33">
        <f>$D$212+(20*I215*fuel_flow!$C$2)</f>
        <v>677.91000000000008</v>
      </c>
    </row>
    <row r="216" spans="1:10" x14ac:dyDescent="0.3">
      <c r="A216" s="45">
        <v>8</v>
      </c>
      <c r="B216" s="41">
        <v>2</v>
      </c>
      <c r="C216" s="41">
        <v>4</v>
      </c>
      <c r="D216" s="33">
        <f>$D$212+(20*C216*fuel_flow!$C$2)</f>
        <v>677.91000000000008</v>
      </c>
      <c r="G216" s="45">
        <v>8</v>
      </c>
      <c r="H216" s="41">
        <v>2</v>
      </c>
      <c r="I216" s="41">
        <v>5</v>
      </c>
      <c r="J216" s="33">
        <f>$D$212+(20*I216*fuel_flow!$C$2)</f>
        <v>688.5100000000001</v>
      </c>
    </row>
    <row r="217" spans="1:10" x14ac:dyDescent="0.3">
      <c r="A217" s="45">
        <v>8</v>
      </c>
      <c r="B217" s="41">
        <v>2</v>
      </c>
      <c r="C217" s="41">
        <v>5</v>
      </c>
      <c r="D217" s="33">
        <f>$D$212+(20*C217*fuel_flow!$C$2)</f>
        <v>688.5100000000001</v>
      </c>
      <c r="G217" s="45">
        <v>8</v>
      </c>
      <c r="H217" s="41">
        <v>2</v>
      </c>
      <c r="I217" s="41">
        <v>6</v>
      </c>
      <c r="J217" s="33">
        <f>$D$212+(20*I217*fuel_flow!$C$2)</f>
        <v>699.11000000000013</v>
      </c>
    </row>
    <row r="218" spans="1:10" x14ac:dyDescent="0.3">
      <c r="A218" s="45">
        <v>8</v>
      </c>
      <c r="B218" s="41">
        <v>2</v>
      </c>
      <c r="C218" s="41">
        <v>6</v>
      </c>
      <c r="D218" s="33">
        <f>$D$212+(20*C218*fuel_flow!$C$2)</f>
        <v>699.11000000000013</v>
      </c>
      <c r="G218" s="45">
        <v>8</v>
      </c>
      <c r="H218" s="41">
        <v>2</v>
      </c>
      <c r="I218" s="41">
        <v>7</v>
      </c>
      <c r="J218" s="33">
        <f>$D$212+(20*I218*fuel_flow!$C$2)</f>
        <v>709.71000000000015</v>
      </c>
    </row>
    <row r="219" spans="1:10" x14ac:dyDescent="0.3">
      <c r="A219" s="45">
        <v>8</v>
      </c>
      <c r="B219" s="41">
        <v>2</v>
      </c>
      <c r="C219" s="41">
        <v>7</v>
      </c>
      <c r="D219" s="33">
        <f>$D$212+(20*C219*fuel_flow!$C$2)</f>
        <v>709.71000000000015</v>
      </c>
      <c r="G219" s="45">
        <v>8</v>
      </c>
      <c r="H219" s="41">
        <v>2</v>
      </c>
      <c r="I219" s="41">
        <v>8</v>
      </c>
      <c r="J219" s="33">
        <f>$D$212+(20*I219*fuel_flow!$C$2)</f>
        <v>720.31000000000017</v>
      </c>
    </row>
    <row r="220" spans="1:10" x14ac:dyDescent="0.3">
      <c r="A220" s="45">
        <v>8</v>
      </c>
      <c r="B220" s="41">
        <v>2</v>
      </c>
      <c r="C220" s="41">
        <v>8</v>
      </c>
      <c r="D220" s="33">
        <f>$D$212+(20*C220*fuel_flow!$C$2)</f>
        <v>720.31000000000017</v>
      </c>
      <c r="G220" s="45">
        <v>8</v>
      </c>
      <c r="H220" s="41">
        <v>2</v>
      </c>
      <c r="I220" s="41">
        <v>9</v>
      </c>
      <c r="J220" s="33">
        <f>$D$212+(20*I220*fuel_flow!$C$2)</f>
        <v>730.91000000000008</v>
      </c>
    </row>
    <row r="221" spans="1:10" x14ac:dyDescent="0.3">
      <c r="A221" s="45">
        <v>8</v>
      </c>
      <c r="B221" s="41">
        <v>2</v>
      </c>
      <c r="C221" s="41">
        <v>9</v>
      </c>
      <c r="D221" s="33">
        <f>$D$212+(20*C221*fuel_flow!$C$2)</f>
        <v>730.91000000000008</v>
      </c>
      <c r="G221" s="45">
        <v>8</v>
      </c>
      <c r="H221" s="41">
        <v>2</v>
      </c>
      <c r="I221" s="41">
        <v>10</v>
      </c>
      <c r="J221" s="33">
        <f>$D$212+(20*I221*fuel_flow!$C$2)</f>
        <v>741.5100000000001</v>
      </c>
    </row>
    <row r="222" spans="1:10" x14ac:dyDescent="0.3">
      <c r="A222" s="45">
        <v>8</v>
      </c>
      <c r="B222" s="41">
        <v>2</v>
      </c>
      <c r="C222" s="41">
        <v>10</v>
      </c>
      <c r="D222" s="33">
        <f>$D$212+(20*C222*fuel_flow!$C$2)</f>
        <v>741.5100000000001</v>
      </c>
      <c r="G222" s="45">
        <v>8</v>
      </c>
      <c r="H222" s="41">
        <v>2</v>
      </c>
      <c r="I222" s="41">
        <v>11</v>
      </c>
      <c r="J222" s="33">
        <f>$D$212+(20*I222*fuel_flow!$C$2)</f>
        <v>752.11000000000013</v>
      </c>
    </row>
    <row r="223" spans="1:10" x14ac:dyDescent="0.3">
      <c r="A223" s="45">
        <v>8</v>
      </c>
      <c r="B223" s="41">
        <v>2</v>
      </c>
      <c r="C223" s="41">
        <v>11</v>
      </c>
      <c r="D223" s="33">
        <f>$D$212+(20*C223*fuel_flow!$C$2)</f>
        <v>752.11000000000013</v>
      </c>
      <c r="G223" s="45">
        <v>8</v>
      </c>
      <c r="H223" s="41">
        <v>2</v>
      </c>
      <c r="I223" s="41">
        <v>12</v>
      </c>
      <c r="J223" s="33">
        <f>$D$212+(20*I223*fuel_flow!$C$2)</f>
        <v>762.71000000000015</v>
      </c>
    </row>
    <row r="224" spans="1:10" x14ac:dyDescent="0.3">
      <c r="A224" s="45">
        <v>8</v>
      </c>
      <c r="B224" s="41">
        <v>2</v>
      </c>
      <c r="C224" s="41">
        <v>12</v>
      </c>
      <c r="D224" s="33">
        <f>$D$212+(20*C224*fuel_flow!$C$2)</f>
        <v>762.71000000000015</v>
      </c>
      <c r="G224" s="45">
        <v>8</v>
      </c>
      <c r="H224" s="41">
        <v>2</v>
      </c>
      <c r="I224" s="41">
        <v>13</v>
      </c>
      <c r="J224" s="33">
        <f>$D$212+(20*I224*fuel_flow!$C$2)</f>
        <v>773.31000000000017</v>
      </c>
    </row>
    <row r="225" spans="1:10" ht="15" thickBot="1" x14ac:dyDescent="0.35">
      <c r="A225" s="46">
        <v>8</v>
      </c>
      <c r="B225" s="42">
        <v>2</v>
      </c>
      <c r="C225" s="42">
        <v>13</v>
      </c>
      <c r="D225" s="44">
        <f>$D$212+(20*C225*fuel_flow!$C$2)</f>
        <v>773.31000000000017</v>
      </c>
      <c r="G225" s="34">
        <v>8</v>
      </c>
      <c r="H225" s="35">
        <v>2</v>
      </c>
      <c r="I225" s="35">
        <v>14</v>
      </c>
      <c r="J225" s="36">
        <v>635.5100000000001</v>
      </c>
    </row>
    <row r="226" spans="1:10" x14ac:dyDescent="0.3">
      <c r="A226" s="45">
        <v>9</v>
      </c>
      <c r="B226" s="41">
        <v>1</v>
      </c>
      <c r="C226" s="41">
        <v>0</v>
      </c>
      <c r="D226" s="33">
        <f>(t_to_RWY!B2*fuel_flow!B2)+(t_to_taxi!B2*fuel_flow!B3)</f>
        <v>163.17999999999998</v>
      </c>
      <c r="G226" s="45">
        <v>9</v>
      </c>
      <c r="H226" s="41">
        <v>1</v>
      </c>
      <c r="I226" s="41">
        <v>1</v>
      </c>
      <c r="J226" s="33">
        <f>$D$226+(20*I226*fuel_flow!$B$2)</f>
        <v>167.57999999999998</v>
      </c>
    </row>
    <row r="227" spans="1:10" x14ac:dyDescent="0.3">
      <c r="A227" s="45">
        <v>9</v>
      </c>
      <c r="B227" s="41">
        <v>1</v>
      </c>
      <c r="C227" s="41">
        <v>1</v>
      </c>
      <c r="D227" s="33">
        <f>$D$226+(20*C227*fuel_flow!$B$2)</f>
        <v>167.57999999999998</v>
      </c>
      <c r="G227" s="45">
        <v>9</v>
      </c>
      <c r="H227" s="41">
        <v>1</v>
      </c>
      <c r="I227" s="41">
        <v>2</v>
      </c>
      <c r="J227" s="33">
        <f>$D$226+(20*I227*fuel_flow!$B$2)</f>
        <v>171.98</v>
      </c>
    </row>
    <row r="228" spans="1:10" x14ac:dyDescent="0.3">
      <c r="A228" s="45">
        <v>9</v>
      </c>
      <c r="B228" s="41">
        <v>1</v>
      </c>
      <c r="C228" s="41">
        <v>2</v>
      </c>
      <c r="D228" s="33">
        <f>$D$226+(20*C228*fuel_flow!$B$2)</f>
        <v>171.98</v>
      </c>
      <c r="G228" s="45">
        <v>9</v>
      </c>
      <c r="H228" s="41">
        <v>1</v>
      </c>
      <c r="I228" s="41">
        <v>3</v>
      </c>
      <c r="J228" s="33">
        <f>$D$226+(20*I228*fuel_flow!$B$2)</f>
        <v>176.37999999999997</v>
      </c>
    </row>
    <row r="229" spans="1:10" x14ac:dyDescent="0.3">
      <c r="A229" s="45">
        <v>9</v>
      </c>
      <c r="B229" s="41">
        <v>1</v>
      </c>
      <c r="C229" s="41">
        <v>3</v>
      </c>
      <c r="D229" s="33">
        <f>$D$226+(20*C229*fuel_flow!$B$2)</f>
        <v>176.37999999999997</v>
      </c>
      <c r="G229" s="45">
        <v>9</v>
      </c>
      <c r="H229" s="41">
        <v>1</v>
      </c>
      <c r="I229" s="41">
        <v>4</v>
      </c>
      <c r="J229" s="33">
        <f>$D$226+(20*I229*fuel_flow!$B$2)</f>
        <v>180.77999999999997</v>
      </c>
    </row>
    <row r="230" spans="1:10" x14ac:dyDescent="0.3">
      <c r="A230" s="45">
        <v>9</v>
      </c>
      <c r="B230" s="41">
        <v>1</v>
      </c>
      <c r="C230" s="41">
        <v>4</v>
      </c>
      <c r="D230" s="33">
        <f>$D$226+(20*C230*fuel_flow!$B$2)</f>
        <v>180.77999999999997</v>
      </c>
      <c r="G230" s="45">
        <v>9</v>
      </c>
      <c r="H230" s="41">
        <v>1</v>
      </c>
      <c r="I230" s="41">
        <v>5</v>
      </c>
      <c r="J230" s="33">
        <f>$D$226+(20*I230*fuel_flow!$B$2)</f>
        <v>185.17999999999998</v>
      </c>
    </row>
    <row r="231" spans="1:10" x14ac:dyDescent="0.3">
      <c r="A231" s="45">
        <v>9</v>
      </c>
      <c r="B231" s="41">
        <v>1</v>
      </c>
      <c r="C231" s="41">
        <v>5</v>
      </c>
      <c r="D231" s="33">
        <f>$D$226+(20*C231*fuel_flow!$B$2)</f>
        <v>185.17999999999998</v>
      </c>
      <c r="G231" s="45">
        <v>9</v>
      </c>
      <c r="H231" s="41">
        <v>1</v>
      </c>
      <c r="I231" s="41">
        <v>6</v>
      </c>
      <c r="J231" s="33">
        <f>$D$226+(20*I231*fuel_flow!$B$2)</f>
        <v>189.57999999999998</v>
      </c>
    </row>
    <row r="232" spans="1:10" x14ac:dyDescent="0.3">
      <c r="A232" s="45">
        <v>9</v>
      </c>
      <c r="B232" s="41">
        <v>1</v>
      </c>
      <c r="C232" s="41">
        <v>6</v>
      </c>
      <c r="D232" s="33">
        <f>$D$226+(20*C232*fuel_flow!$B$2)</f>
        <v>189.57999999999998</v>
      </c>
      <c r="G232" s="45">
        <v>9</v>
      </c>
      <c r="H232" s="41">
        <v>1</v>
      </c>
      <c r="I232" s="41">
        <v>7</v>
      </c>
      <c r="J232" s="33">
        <f>$D$226+(20*I232*fuel_flow!$B$2)</f>
        <v>193.98</v>
      </c>
    </row>
    <row r="233" spans="1:10" x14ac:dyDescent="0.3">
      <c r="A233" s="45">
        <v>9</v>
      </c>
      <c r="B233" s="41">
        <v>1</v>
      </c>
      <c r="C233" s="41">
        <v>7</v>
      </c>
      <c r="D233" s="33">
        <f>$D$226+(20*C233*fuel_flow!$B$2)</f>
        <v>193.98</v>
      </c>
      <c r="G233" s="45">
        <v>9</v>
      </c>
      <c r="H233" s="41">
        <v>1</v>
      </c>
      <c r="I233" s="41">
        <v>8</v>
      </c>
      <c r="J233" s="33">
        <f>$D$226+(20*I233*fuel_flow!$B$2)</f>
        <v>198.38</v>
      </c>
    </row>
    <row r="234" spans="1:10" x14ac:dyDescent="0.3">
      <c r="A234" s="45">
        <v>9</v>
      </c>
      <c r="B234" s="41">
        <v>1</v>
      </c>
      <c r="C234" s="41">
        <v>8</v>
      </c>
      <c r="D234" s="33">
        <f>$D$226+(20*C234*fuel_flow!$B$2)</f>
        <v>198.38</v>
      </c>
      <c r="G234" s="45">
        <v>9</v>
      </c>
      <c r="H234" s="41">
        <v>1</v>
      </c>
      <c r="I234" s="41">
        <v>9</v>
      </c>
      <c r="J234" s="33">
        <f>$D$226+(20*I234*fuel_flow!$B$2)</f>
        <v>202.77999999999997</v>
      </c>
    </row>
    <row r="235" spans="1:10" x14ac:dyDescent="0.3">
      <c r="A235" s="45">
        <v>9</v>
      </c>
      <c r="B235" s="41">
        <v>1</v>
      </c>
      <c r="C235" s="41">
        <v>9</v>
      </c>
      <c r="D235" s="33">
        <f>$D$226+(20*C235*fuel_flow!$B$2)</f>
        <v>202.77999999999997</v>
      </c>
      <c r="G235" s="45">
        <v>9</v>
      </c>
      <c r="H235" s="41">
        <v>1</v>
      </c>
      <c r="I235" s="41">
        <v>10</v>
      </c>
      <c r="J235" s="33">
        <f>$D$226+(20*I235*fuel_flow!$B$2)</f>
        <v>207.17999999999998</v>
      </c>
    </row>
    <row r="236" spans="1:10" x14ac:dyDescent="0.3">
      <c r="A236" s="45">
        <v>9</v>
      </c>
      <c r="B236" s="41">
        <v>1</v>
      </c>
      <c r="C236" s="41">
        <v>10</v>
      </c>
      <c r="D236" s="33">
        <f>$D$226+(20*C236*fuel_flow!$B$2)</f>
        <v>207.17999999999998</v>
      </c>
      <c r="G236" s="45">
        <v>9</v>
      </c>
      <c r="H236" s="41">
        <v>1</v>
      </c>
      <c r="I236" s="41">
        <v>11</v>
      </c>
      <c r="J236" s="33">
        <f>$D$226+(20*I236*fuel_flow!$B$2)</f>
        <v>211.57999999999998</v>
      </c>
    </row>
    <row r="237" spans="1:10" x14ac:dyDescent="0.3">
      <c r="A237" s="45">
        <v>9</v>
      </c>
      <c r="B237" s="41">
        <v>1</v>
      </c>
      <c r="C237" s="41">
        <v>11</v>
      </c>
      <c r="D237" s="33">
        <f>$D$226+(20*C237*fuel_flow!$B$2)</f>
        <v>211.57999999999998</v>
      </c>
      <c r="G237" s="45">
        <v>9</v>
      </c>
      <c r="H237" s="41">
        <v>1</v>
      </c>
      <c r="I237" s="41">
        <v>12</v>
      </c>
      <c r="J237" s="33">
        <f>$D$226+(20*I237*fuel_flow!$B$2)</f>
        <v>215.97999999999996</v>
      </c>
    </row>
    <row r="238" spans="1:10" x14ac:dyDescent="0.3">
      <c r="A238" s="45">
        <v>9</v>
      </c>
      <c r="B238" s="41">
        <v>1</v>
      </c>
      <c r="C238" s="41">
        <v>12</v>
      </c>
      <c r="D238" s="33">
        <f>$D$226+(20*C238*fuel_flow!$B$2)</f>
        <v>215.97999999999996</v>
      </c>
      <c r="G238" s="45">
        <v>9</v>
      </c>
      <c r="H238" s="41">
        <v>1</v>
      </c>
      <c r="I238" s="41">
        <v>13</v>
      </c>
      <c r="J238" s="33">
        <f>$D$226+(20*I238*fuel_flow!$B$2)</f>
        <v>220.38</v>
      </c>
    </row>
    <row r="239" spans="1:10" x14ac:dyDescent="0.3">
      <c r="A239" s="45">
        <v>9</v>
      </c>
      <c r="B239" s="41">
        <v>1</v>
      </c>
      <c r="C239" s="41">
        <v>13</v>
      </c>
      <c r="D239" s="33">
        <f>$D$226+(20*C239*fuel_flow!$B$2)</f>
        <v>220.38</v>
      </c>
      <c r="G239" s="43">
        <v>9</v>
      </c>
      <c r="H239" s="42">
        <v>1</v>
      </c>
      <c r="I239" s="42">
        <v>14</v>
      </c>
      <c r="J239" s="44">
        <v>163.17999999999998</v>
      </c>
    </row>
    <row r="240" spans="1:10" x14ac:dyDescent="0.3">
      <c r="A240" s="45">
        <v>9</v>
      </c>
      <c r="B240" s="41">
        <v>2</v>
      </c>
      <c r="C240" s="41">
        <v>0</v>
      </c>
      <c r="D240" s="33">
        <f>(t_to_RWY!C2*fuel_flow!B2)+(t_to_taxi!C2*fuel_flow!B3)</f>
        <v>233.48000000000002</v>
      </c>
      <c r="G240" s="45">
        <v>9</v>
      </c>
      <c r="H240" s="41">
        <v>2</v>
      </c>
      <c r="I240" s="41">
        <v>1</v>
      </c>
      <c r="J240" s="33">
        <f>$D$240+(20*I240*fuel_flow!$B$2)</f>
        <v>237.88000000000002</v>
      </c>
    </row>
    <row r="241" spans="1:10" x14ac:dyDescent="0.3">
      <c r="A241" s="45">
        <v>9</v>
      </c>
      <c r="B241" s="41">
        <v>2</v>
      </c>
      <c r="C241" s="41">
        <v>1</v>
      </c>
      <c r="D241" s="33">
        <f>$D$240+(20*C241*fuel_flow!$B$2)</f>
        <v>237.88000000000002</v>
      </c>
      <c r="G241" s="45">
        <v>9</v>
      </c>
      <c r="H241" s="41">
        <v>2</v>
      </c>
      <c r="I241" s="41">
        <v>2</v>
      </c>
      <c r="J241" s="33">
        <f>$D$240+(20*I241*fuel_flow!$B$2)</f>
        <v>242.28000000000003</v>
      </c>
    </row>
    <row r="242" spans="1:10" x14ac:dyDescent="0.3">
      <c r="A242" s="45">
        <v>9</v>
      </c>
      <c r="B242" s="41">
        <v>2</v>
      </c>
      <c r="C242" s="41">
        <v>2</v>
      </c>
      <c r="D242" s="33">
        <f>$D$240+(20*C242*fuel_flow!$B$2)</f>
        <v>242.28000000000003</v>
      </c>
      <c r="G242" s="45">
        <v>9</v>
      </c>
      <c r="H242" s="41">
        <v>2</v>
      </c>
      <c r="I242" s="41">
        <v>3</v>
      </c>
      <c r="J242" s="33">
        <f>$D$240+(20*I242*fuel_flow!$B$2)</f>
        <v>246.68</v>
      </c>
    </row>
    <row r="243" spans="1:10" x14ac:dyDescent="0.3">
      <c r="A243" s="45">
        <v>9</v>
      </c>
      <c r="B243" s="41">
        <v>2</v>
      </c>
      <c r="C243" s="41">
        <v>3</v>
      </c>
      <c r="D243" s="33">
        <f>$D$240+(20*C243*fuel_flow!$B$2)</f>
        <v>246.68</v>
      </c>
      <c r="G243" s="45">
        <v>9</v>
      </c>
      <c r="H243" s="41">
        <v>2</v>
      </c>
      <c r="I243" s="41">
        <v>4</v>
      </c>
      <c r="J243" s="33">
        <f>$D$240+(20*I243*fuel_flow!$B$2)</f>
        <v>251.08</v>
      </c>
    </row>
    <row r="244" spans="1:10" x14ac:dyDescent="0.3">
      <c r="A244" s="45">
        <v>9</v>
      </c>
      <c r="B244" s="41">
        <v>2</v>
      </c>
      <c r="C244" s="41">
        <v>4</v>
      </c>
      <c r="D244" s="33">
        <f>$D$240+(20*C244*fuel_flow!$B$2)</f>
        <v>251.08</v>
      </c>
      <c r="G244" s="45">
        <v>9</v>
      </c>
      <c r="H244" s="41">
        <v>2</v>
      </c>
      <c r="I244" s="41">
        <v>5</v>
      </c>
      <c r="J244" s="33">
        <f>$D$240+(20*I244*fuel_flow!$B$2)</f>
        <v>255.48000000000002</v>
      </c>
    </row>
    <row r="245" spans="1:10" x14ac:dyDescent="0.3">
      <c r="A245" s="45">
        <v>9</v>
      </c>
      <c r="B245" s="41">
        <v>2</v>
      </c>
      <c r="C245" s="41">
        <v>5</v>
      </c>
      <c r="D245" s="33">
        <f>$D$240+(20*C245*fuel_flow!$B$2)</f>
        <v>255.48000000000002</v>
      </c>
      <c r="G245" s="45">
        <v>9</v>
      </c>
      <c r="H245" s="41">
        <v>2</v>
      </c>
      <c r="I245" s="41">
        <v>6</v>
      </c>
      <c r="J245" s="33">
        <f>$D$240+(20*I245*fuel_flow!$B$2)</f>
        <v>259.88</v>
      </c>
    </row>
    <row r="246" spans="1:10" x14ac:dyDescent="0.3">
      <c r="A246" s="45">
        <v>9</v>
      </c>
      <c r="B246" s="41">
        <v>2</v>
      </c>
      <c r="C246" s="41">
        <v>6</v>
      </c>
      <c r="D246" s="33">
        <f>$D$240+(20*C246*fuel_flow!$B$2)</f>
        <v>259.88</v>
      </c>
      <c r="G246" s="45">
        <v>9</v>
      </c>
      <c r="H246" s="41">
        <v>2</v>
      </c>
      <c r="I246" s="41">
        <v>7</v>
      </c>
      <c r="J246" s="33">
        <f>$D$240+(20*I246*fuel_flow!$B$2)</f>
        <v>264.28000000000003</v>
      </c>
    </row>
    <row r="247" spans="1:10" x14ac:dyDescent="0.3">
      <c r="A247" s="45">
        <v>9</v>
      </c>
      <c r="B247" s="41">
        <v>2</v>
      </c>
      <c r="C247" s="41">
        <v>7</v>
      </c>
      <c r="D247" s="33">
        <f>$D$240+(20*C247*fuel_flow!$B$2)</f>
        <v>264.28000000000003</v>
      </c>
      <c r="G247" s="45">
        <v>9</v>
      </c>
      <c r="H247" s="41">
        <v>2</v>
      </c>
      <c r="I247" s="41">
        <v>8</v>
      </c>
      <c r="J247" s="33">
        <f>$D$240+(20*I247*fuel_flow!$B$2)</f>
        <v>268.68</v>
      </c>
    </row>
    <row r="248" spans="1:10" x14ac:dyDescent="0.3">
      <c r="A248" s="45">
        <v>9</v>
      </c>
      <c r="B248" s="41">
        <v>2</v>
      </c>
      <c r="C248" s="41">
        <v>8</v>
      </c>
      <c r="D248" s="33">
        <f>$D$240+(20*C248*fuel_flow!$B$2)</f>
        <v>268.68</v>
      </c>
      <c r="G248" s="45">
        <v>9</v>
      </c>
      <c r="H248" s="41">
        <v>2</v>
      </c>
      <c r="I248" s="41">
        <v>9</v>
      </c>
      <c r="J248" s="33">
        <f>$D$240+(20*I248*fuel_flow!$B$2)</f>
        <v>273.08000000000004</v>
      </c>
    </row>
    <row r="249" spans="1:10" x14ac:dyDescent="0.3">
      <c r="A249" s="45">
        <v>9</v>
      </c>
      <c r="B249" s="41">
        <v>2</v>
      </c>
      <c r="C249" s="41">
        <v>9</v>
      </c>
      <c r="D249" s="33">
        <f>$D$240+(20*C249*fuel_flow!$B$2)</f>
        <v>273.08000000000004</v>
      </c>
      <c r="G249" s="45">
        <v>9</v>
      </c>
      <c r="H249" s="41">
        <v>2</v>
      </c>
      <c r="I249" s="41">
        <v>10</v>
      </c>
      <c r="J249" s="33">
        <f>$D$240+(20*I249*fuel_flow!$B$2)</f>
        <v>277.48</v>
      </c>
    </row>
    <row r="250" spans="1:10" x14ac:dyDescent="0.3">
      <c r="A250" s="45">
        <v>9</v>
      </c>
      <c r="B250" s="41">
        <v>2</v>
      </c>
      <c r="C250" s="41">
        <v>10</v>
      </c>
      <c r="D250" s="33">
        <f>$D$240+(20*C250*fuel_flow!$B$2)</f>
        <v>277.48</v>
      </c>
      <c r="G250" s="45">
        <v>9</v>
      </c>
      <c r="H250" s="41">
        <v>2</v>
      </c>
      <c r="I250" s="41">
        <v>11</v>
      </c>
      <c r="J250" s="33">
        <f>$D$240+(20*I250*fuel_flow!$B$2)</f>
        <v>281.88</v>
      </c>
    </row>
    <row r="251" spans="1:10" x14ac:dyDescent="0.3">
      <c r="A251" s="45">
        <v>9</v>
      </c>
      <c r="B251" s="41">
        <v>2</v>
      </c>
      <c r="C251" s="41">
        <v>11</v>
      </c>
      <c r="D251" s="33">
        <f>$D$240+(20*C251*fuel_flow!$B$2)</f>
        <v>281.88</v>
      </c>
      <c r="G251" s="45">
        <v>9</v>
      </c>
      <c r="H251" s="41">
        <v>2</v>
      </c>
      <c r="I251" s="41">
        <v>12</v>
      </c>
      <c r="J251" s="33">
        <f>$D$240+(20*I251*fuel_flow!$B$2)</f>
        <v>286.28000000000003</v>
      </c>
    </row>
    <row r="252" spans="1:10" x14ac:dyDescent="0.3">
      <c r="A252" s="45">
        <v>9</v>
      </c>
      <c r="B252" s="41">
        <v>2</v>
      </c>
      <c r="C252" s="41">
        <v>12</v>
      </c>
      <c r="D252" s="33">
        <f>$D$240+(20*C252*fuel_flow!$B$2)</f>
        <v>286.28000000000003</v>
      </c>
      <c r="G252" s="45">
        <v>9</v>
      </c>
      <c r="H252" s="41">
        <v>2</v>
      </c>
      <c r="I252" s="41">
        <v>13</v>
      </c>
      <c r="J252" s="33">
        <f>$D$240+(20*I252*fuel_flow!$B$2)</f>
        <v>290.68</v>
      </c>
    </row>
    <row r="253" spans="1:10" ht="15" thickBot="1" x14ac:dyDescent="0.35">
      <c r="A253" s="46">
        <v>9</v>
      </c>
      <c r="B253" s="42">
        <v>2</v>
      </c>
      <c r="C253" s="42">
        <v>13</v>
      </c>
      <c r="D253" s="44">
        <f>$D$240+(20*C253*fuel_flow!$B$2)</f>
        <v>290.68</v>
      </c>
      <c r="G253" s="34">
        <v>9</v>
      </c>
      <c r="H253" s="35">
        <v>2</v>
      </c>
      <c r="I253" s="35">
        <v>14</v>
      </c>
      <c r="J253" s="36">
        <v>233.48000000000002</v>
      </c>
    </row>
    <row r="254" spans="1:10" x14ac:dyDescent="0.3">
      <c r="A254" s="45">
        <v>10</v>
      </c>
      <c r="B254" s="41">
        <v>1</v>
      </c>
      <c r="C254" s="41">
        <v>0</v>
      </c>
      <c r="D254" s="33">
        <f>D86</f>
        <v>266.14</v>
      </c>
      <c r="G254" s="45">
        <v>10</v>
      </c>
      <c r="H254" s="41">
        <v>1</v>
      </c>
      <c r="I254" s="41">
        <v>1</v>
      </c>
      <c r="J254" s="33">
        <f>J86</f>
        <v>270.53999999999996</v>
      </c>
    </row>
    <row r="255" spans="1:10" x14ac:dyDescent="0.3">
      <c r="A255" s="45">
        <v>10</v>
      </c>
      <c r="B255" s="41">
        <v>1</v>
      </c>
      <c r="C255" s="41">
        <v>1</v>
      </c>
      <c r="D255" s="33">
        <f t="shared" ref="D255:D281" si="5">D87</f>
        <v>270.53999999999996</v>
      </c>
      <c r="G255" s="45">
        <v>10</v>
      </c>
      <c r="H255" s="41">
        <v>1</v>
      </c>
      <c r="I255" s="41">
        <v>2</v>
      </c>
      <c r="J255" s="33">
        <f>J87</f>
        <v>274.94</v>
      </c>
    </row>
    <row r="256" spans="1:10" x14ac:dyDescent="0.3">
      <c r="A256" s="45">
        <v>10</v>
      </c>
      <c r="B256" s="41">
        <v>1</v>
      </c>
      <c r="C256" s="41">
        <v>2</v>
      </c>
      <c r="D256" s="33">
        <f t="shared" si="5"/>
        <v>274.94</v>
      </c>
      <c r="G256" s="45">
        <v>10</v>
      </c>
      <c r="H256" s="41">
        <v>1</v>
      </c>
      <c r="I256" s="41">
        <v>3</v>
      </c>
      <c r="J256" s="33">
        <f>J88</f>
        <v>279.33999999999997</v>
      </c>
    </row>
    <row r="257" spans="1:10" x14ac:dyDescent="0.3">
      <c r="A257" s="45">
        <v>10</v>
      </c>
      <c r="B257" s="41">
        <v>1</v>
      </c>
      <c r="C257" s="41">
        <v>3</v>
      </c>
      <c r="D257" s="33">
        <f t="shared" si="5"/>
        <v>279.33999999999997</v>
      </c>
      <c r="G257" s="45">
        <v>10</v>
      </c>
      <c r="H257" s="41">
        <v>1</v>
      </c>
      <c r="I257" s="41">
        <v>4</v>
      </c>
      <c r="J257" s="33">
        <f>J89</f>
        <v>283.74</v>
      </c>
    </row>
    <row r="258" spans="1:10" x14ac:dyDescent="0.3">
      <c r="A258" s="45">
        <v>10</v>
      </c>
      <c r="B258" s="41">
        <v>1</v>
      </c>
      <c r="C258" s="41">
        <v>4</v>
      </c>
      <c r="D258" s="33">
        <f t="shared" si="5"/>
        <v>283.74</v>
      </c>
      <c r="G258" s="45">
        <v>10</v>
      </c>
      <c r="H258" s="41">
        <v>1</v>
      </c>
      <c r="I258" s="41">
        <v>5</v>
      </c>
      <c r="J258" s="33">
        <f>J90</f>
        <v>288.14</v>
      </c>
    </row>
    <row r="259" spans="1:10" x14ac:dyDescent="0.3">
      <c r="A259" s="45">
        <v>10</v>
      </c>
      <c r="B259" s="41">
        <v>1</v>
      </c>
      <c r="C259" s="41">
        <v>5</v>
      </c>
      <c r="D259" s="33">
        <f t="shared" si="5"/>
        <v>288.14</v>
      </c>
      <c r="G259" s="45">
        <v>10</v>
      </c>
      <c r="H259" s="41">
        <v>1</v>
      </c>
      <c r="I259" s="41">
        <v>6</v>
      </c>
      <c r="J259" s="33">
        <f>J91</f>
        <v>292.53999999999996</v>
      </c>
    </row>
    <row r="260" spans="1:10" x14ac:dyDescent="0.3">
      <c r="A260" s="45">
        <v>10</v>
      </c>
      <c r="B260" s="41">
        <v>1</v>
      </c>
      <c r="C260" s="41">
        <v>6</v>
      </c>
      <c r="D260" s="33">
        <f t="shared" si="5"/>
        <v>292.53999999999996</v>
      </c>
      <c r="G260" s="45">
        <v>10</v>
      </c>
      <c r="H260" s="41">
        <v>1</v>
      </c>
      <c r="I260" s="41">
        <v>7</v>
      </c>
      <c r="J260" s="33">
        <f>J92</f>
        <v>296.94</v>
      </c>
    </row>
    <row r="261" spans="1:10" x14ac:dyDescent="0.3">
      <c r="A261" s="45">
        <v>10</v>
      </c>
      <c r="B261" s="41">
        <v>1</v>
      </c>
      <c r="C261" s="41">
        <v>7</v>
      </c>
      <c r="D261" s="33">
        <f t="shared" si="5"/>
        <v>296.94</v>
      </c>
      <c r="G261" s="45">
        <v>10</v>
      </c>
      <c r="H261" s="41">
        <v>1</v>
      </c>
      <c r="I261" s="41">
        <v>8</v>
      </c>
      <c r="J261" s="33">
        <f>J93</f>
        <v>301.33999999999997</v>
      </c>
    </row>
    <row r="262" spans="1:10" x14ac:dyDescent="0.3">
      <c r="A262" s="45">
        <v>10</v>
      </c>
      <c r="B262" s="41">
        <v>1</v>
      </c>
      <c r="C262" s="41">
        <v>8</v>
      </c>
      <c r="D262" s="33">
        <f t="shared" si="5"/>
        <v>301.33999999999997</v>
      </c>
      <c r="G262" s="45">
        <v>10</v>
      </c>
      <c r="H262" s="41">
        <v>1</v>
      </c>
      <c r="I262" s="41">
        <v>9</v>
      </c>
      <c r="J262" s="33">
        <f>J94</f>
        <v>305.74</v>
      </c>
    </row>
    <row r="263" spans="1:10" x14ac:dyDescent="0.3">
      <c r="A263" s="45">
        <v>10</v>
      </c>
      <c r="B263" s="41">
        <v>1</v>
      </c>
      <c r="C263" s="41">
        <v>9</v>
      </c>
      <c r="D263" s="33">
        <f t="shared" si="5"/>
        <v>305.74</v>
      </c>
      <c r="G263" s="45">
        <v>10</v>
      </c>
      <c r="H263" s="41">
        <v>1</v>
      </c>
      <c r="I263" s="41">
        <v>10</v>
      </c>
      <c r="J263" s="33">
        <f>J95</f>
        <v>310.14</v>
      </c>
    </row>
    <row r="264" spans="1:10" x14ac:dyDescent="0.3">
      <c r="A264" s="45">
        <v>10</v>
      </c>
      <c r="B264" s="41">
        <v>1</v>
      </c>
      <c r="C264" s="41">
        <v>10</v>
      </c>
      <c r="D264" s="33">
        <f t="shared" si="5"/>
        <v>310.14</v>
      </c>
      <c r="G264" s="45">
        <v>10</v>
      </c>
      <c r="H264" s="41">
        <v>1</v>
      </c>
      <c r="I264" s="41">
        <v>11</v>
      </c>
      <c r="J264" s="33">
        <f>J96</f>
        <v>314.53999999999996</v>
      </c>
    </row>
    <row r="265" spans="1:10" x14ac:dyDescent="0.3">
      <c r="A265" s="45">
        <v>10</v>
      </c>
      <c r="B265" s="41">
        <v>1</v>
      </c>
      <c r="C265" s="41">
        <v>11</v>
      </c>
      <c r="D265" s="33">
        <f t="shared" si="5"/>
        <v>314.53999999999996</v>
      </c>
      <c r="G265" s="45">
        <v>10</v>
      </c>
      <c r="H265" s="41">
        <v>1</v>
      </c>
      <c r="I265" s="41">
        <v>12</v>
      </c>
      <c r="J265" s="33">
        <f>J97</f>
        <v>318.94</v>
      </c>
    </row>
    <row r="266" spans="1:10" x14ac:dyDescent="0.3">
      <c r="A266" s="45">
        <v>10</v>
      </c>
      <c r="B266" s="41">
        <v>1</v>
      </c>
      <c r="C266" s="41">
        <v>12</v>
      </c>
      <c r="D266" s="33">
        <f t="shared" si="5"/>
        <v>318.94</v>
      </c>
      <c r="G266" s="45">
        <v>10</v>
      </c>
      <c r="H266" s="41">
        <v>1</v>
      </c>
      <c r="I266" s="41">
        <v>13</v>
      </c>
      <c r="J266" s="33">
        <f>J98</f>
        <v>323.33999999999997</v>
      </c>
    </row>
    <row r="267" spans="1:10" x14ac:dyDescent="0.3">
      <c r="A267" s="45">
        <v>10</v>
      </c>
      <c r="B267" s="41">
        <v>1</v>
      </c>
      <c r="C267" s="41">
        <v>13</v>
      </c>
      <c r="D267" s="33">
        <f t="shared" si="5"/>
        <v>323.33999999999997</v>
      </c>
      <c r="G267" s="43">
        <v>10</v>
      </c>
      <c r="H267" s="42">
        <v>1</v>
      </c>
      <c r="I267" s="42">
        <v>14</v>
      </c>
      <c r="J267" s="44">
        <f>J99</f>
        <v>266.14</v>
      </c>
    </row>
    <row r="268" spans="1:10" x14ac:dyDescent="0.3">
      <c r="A268" s="45">
        <v>10</v>
      </c>
      <c r="B268" s="41">
        <v>2</v>
      </c>
      <c r="C268" s="41">
        <v>0</v>
      </c>
      <c r="D268" s="33">
        <f t="shared" si="5"/>
        <v>115.34</v>
      </c>
      <c r="G268" s="45">
        <v>10</v>
      </c>
      <c r="H268" s="41">
        <v>2</v>
      </c>
      <c r="I268" s="41">
        <v>1</v>
      </c>
      <c r="J268" s="33">
        <f>J100</f>
        <v>119.74000000000001</v>
      </c>
    </row>
    <row r="269" spans="1:10" x14ac:dyDescent="0.3">
      <c r="A269" s="45">
        <v>10</v>
      </c>
      <c r="B269" s="41">
        <v>2</v>
      </c>
      <c r="C269" s="41">
        <v>1</v>
      </c>
      <c r="D269" s="33">
        <f t="shared" si="5"/>
        <v>119.74000000000001</v>
      </c>
      <c r="G269" s="45">
        <v>10</v>
      </c>
      <c r="H269" s="41">
        <v>2</v>
      </c>
      <c r="I269" s="41">
        <v>2</v>
      </c>
      <c r="J269" s="33">
        <f>J101</f>
        <v>124.14</v>
      </c>
    </row>
    <row r="270" spans="1:10" x14ac:dyDescent="0.3">
      <c r="A270" s="45">
        <v>10</v>
      </c>
      <c r="B270" s="41">
        <v>2</v>
      </c>
      <c r="C270" s="41">
        <v>2</v>
      </c>
      <c r="D270" s="33">
        <f t="shared" si="5"/>
        <v>124.14</v>
      </c>
      <c r="G270" s="45">
        <v>10</v>
      </c>
      <c r="H270" s="41">
        <v>2</v>
      </c>
      <c r="I270" s="41">
        <v>3</v>
      </c>
      <c r="J270" s="33">
        <f>J102</f>
        <v>128.54</v>
      </c>
    </row>
    <row r="271" spans="1:10" x14ac:dyDescent="0.3">
      <c r="A271" s="45">
        <v>10</v>
      </c>
      <c r="B271" s="41">
        <v>2</v>
      </c>
      <c r="C271" s="41">
        <v>3</v>
      </c>
      <c r="D271" s="33">
        <f t="shared" si="5"/>
        <v>128.54</v>
      </c>
      <c r="G271" s="45">
        <v>10</v>
      </c>
      <c r="H271" s="41">
        <v>2</v>
      </c>
      <c r="I271" s="41">
        <v>4</v>
      </c>
      <c r="J271" s="33">
        <f>J103</f>
        <v>132.94</v>
      </c>
    </row>
    <row r="272" spans="1:10" x14ac:dyDescent="0.3">
      <c r="A272" s="45">
        <v>10</v>
      </c>
      <c r="B272" s="41">
        <v>2</v>
      </c>
      <c r="C272" s="41">
        <v>4</v>
      </c>
      <c r="D272" s="33">
        <f t="shared" si="5"/>
        <v>132.94</v>
      </c>
      <c r="G272" s="45">
        <v>10</v>
      </c>
      <c r="H272" s="41">
        <v>2</v>
      </c>
      <c r="I272" s="41">
        <v>5</v>
      </c>
      <c r="J272" s="33">
        <f>J104</f>
        <v>137.34</v>
      </c>
    </row>
    <row r="273" spans="1:10" x14ac:dyDescent="0.3">
      <c r="A273" s="45">
        <v>10</v>
      </c>
      <c r="B273" s="41">
        <v>2</v>
      </c>
      <c r="C273" s="41">
        <v>5</v>
      </c>
      <c r="D273" s="33">
        <f t="shared" si="5"/>
        <v>137.34</v>
      </c>
      <c r="G273" s="45">
        <v>10</v>
      </c>
      <c r="H273" s="41">
        <v>2</v>
      </c>
      <c r="I273" s="41">
        <v>6</v>
      </c>
      <c r="J273" s="33">
        <f>J105</f>
        <v>141.74</v>
      </c>
    </row>
    <row r="274" spans="1:10" x14ac:dyDescent="0.3">
      <c r="A274" s="45">
        <v>10</v>
      </c>
      <c r="B274" s="41">
        <v>2</v>
      </c>
      <c r="C274" s="41">
        <v>6</v>
      </c>
      <c r="D274" s="33">
        <f t="shared" si="5"/>
        <v>141.74</v>
      </c>
      <c r="G274" s="45">
        <v>10</v>
      </c>
      <c r="H274" s="41">
        <v>2</v>
      </c>
      <c r="I274" s="41">
        <v>7</v>
      </c>
      <c r="J274" s="33">
        <f>J106</f>
        <v>146.14000000000001</v>
      </c>
    </row>
    <row r="275" spans="1:10" x14ac:dyDescent="0.3">
      <c r="A275" s="45">
        <v>10</v>
      </c>
      <c r="B275" s="41">
        <v>2</v>
      </c>
      <c r="C275" s="41">
        <v>7</v>
      </c>
      <c r="D275" s="33">
        <f t="shared" si="5"/>
        <v>146.14000000000001</v>
      </c>
      <c r="G275" s="45">
        <v>10</v>
      </c>
      <c r="H275" s="41">
        <v>2</v>
      </c>
      <c r="I275" s="41">
        <v>8</v>
      </c>
      <c r="J275" s="33">
        <f>J107</f>
        <v>150.54000000000002</v>
      </c>
    </row>
    <row r="276" spans="1:10" x14ac:dyDescent="0.3">
      <c r="A276" s="45">
        <v>10</v>
      </c>
      <c r="B276" s="41">
        <v>2</v>
      </c>
      <c r="C276" s="41">
        <v>8</v>
      </c>
      <c r="D276" s="33">
        <f t="shared" si="5"/>
        <v>150.54000000000002</v>
      </c>
      <c r="G276" s="45">
        <v>10</v>
      </c>
      <c r="H276" s="41">
        <v>2</v>
      </c>
      <c r="I276" s="41">
        <v>9</v>
      </c>
      <c r="J276" s="33">
        <f>J108</f>
        <v>154.94</v>
      </c>
    </row>
    <row r="277" spans="1:10" x14ac:dyDescent="0.3">
      <c r="A277" s="45">
        <v>10</v>
      </c>
      <c r="B277" s="41">
        <v>2</v>
      </c>
      <c r="C277" s="41">
        <v>9</v>
      </c>
      <c r="D277" s="33">
        <f t="shared" si="5"/>
        <v>154.94</v>
      </c>
      <c r="G277" s="45">
        <v>10</v>
      </c>
      <c r="H277" s="41">
        <v>2</v>
      </c>
      <c r="I277" s="41">
        <v>10</v>
      </c>
      <c r="J277" s="33">
        <f>J109</f>
        <v>159.34</v>
      </c>
    </row>
    <row r="278" spans="1:10" x14ac:dyDescent="0.3">
      <c r="A278" s="45">
        <v>10</v>
      </c>
      <c r="B278" s="41">
        <v>2</v>
      </c>
      <c r="C278" s="41">
        <v>10</v>
      </c>
      <c r="D278" s="33">
        <f t="shared" si="5"/>
        <v>159.34</v>
      </c>
      <c r="G278" s="45">
        <v>10</v>
      </c>
      <c r="H278" s="41">
        <v>2</v>
      </c>
      <c r="I278" s="41">
        <v>11</v>
      </c>
      <c r="J278" s="33">
        <f>J110</f>
        <v>163.74</v>
      </c>
    </row>
    <row r="279" spans="1:10" x14ac:dyDescent="0.3">
      <c r="A279" s="45">
        <v>10</v>
      </c>
      <c r="B279" s="41">
        <v>2</v>
      </c>
      <c r="C279" s="41">
        <v>11</v>
      </c>
      <c r="D279" s="33">
        <f t="shared" si="5"/>
        <v>163.74</v>
      </c>
      <c r="G279" s="45">
        <v>10</v>
      </c>
      <c r="H279" s="41">
        <v>2</v>
      </c>
      <c r="I279" s="41">
        <v>12</v>
      </c>
      <c r="J279" s="33">
        <f>J111</f>
        <v>168.14</v>
      </c>
    </row>
    <row r="280" spans="1:10" x14ac:dyDescent="0.3">
      <c r="A280" s="45">
        <v>10</v>
      </c>
      <c r="B280" s="41">
        <v>2</v>
      </c>
      <c r="C280" s="41">
        <v>12</v>
      </c>
      <c r="D280" s="33">
        <f t="shared" si="5"/>
        <v>168.14</v>
      </c>
      <c r="G280" s="45">
        <v>10</v>
      </c>
      <c r="H280" s="41">
        <v>2</v>
      </c>
      <c r="I280" s="41">
        <v>13</v>
      </c>
      <c r="J280" s="33">
        <f>J112</f>
        <v>172.54000000000002</v>
      </c>
    </row>
    <row r="281" spans="1:10" ht="15" thickBot="1" x14ac:dyDescent="0.35">
      <c r="A281" s="49">
        <v>10</v>
      </c>
      <c r="B281" s="50">
        <v>2</v>
      </c>
      <c r="C281" s="50">
        <v>13</v>
      </c>
      <c r="D281" s="36">
        <f t="shared" si="5"/>
        <v>172.54000000000002</v>
      </c>
      <c r="G281" s="34">
        <v>10</v>
      </c>
      <c r="H281" s="35">
        <v>2</v>
      </c>
      <c r="I281" s="35">
        <v>14</v>
      </c>
      <c r="J281" s="36">
        <v>115.34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0FB9-8168-4F45-A6C0-AC8912AD767A}">
  <dimension ref="A1:N5"/>
  <sheetViews>
    <sheetView workbookViewId="0">
      <selection activeCell="E5" sqref="E5:M5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2F65-9D02-4F61-A48F-8977E3330B69}">
  <dimension ref="A1:N5"/>
  <sheetViews>
    <sheetView workbookViewId="0">
      <selection activeCell="H5" sqref="H5:L5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26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0</v>
      </c>
    </row>
    <row r="5" spans="1:14" ht="15" thickBot="1" x14ac:dyDescent="0.35">
      <c r="A5" s="18" t="s">
        <v>4</v>
      </c>
      <c r="B5" s="27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3C58-F2E7-42A9-8D35-743C0F8255D2}">
  <dimension ref="A1:N5"/>
  <sheetViews>
    <sheetView workbookViewId="0">
      <selection activeCell="D9" sqref="D9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1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F097-6CC4-41B6-9082-1BF6A7A2B098}">
  <dimension ref="A1:C4"/>
  <sheetViews>
    <sheetView workbookViewId="0">
      <selection activeCell="E14" sqref="E14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709</v>
      </c>
      <c r="C2" s="8">
        <v>1040</v>
      </c>
    </row>
    <row r="3" spans="1:3" x14ac:dyDescent="0.3">
      <c r="A3" s="9" t="s">
        <v>7</v>
      </c>
      <c r="B3" s="10">
        <v>1177</v>
      </c>
      <c r="C3" s="12">
        <v>503</v>
      </c>
    </row>
    <row r="4" spans="1:3" ht="15" thickBot="1" x14ac:dyDescent="0.35">
      <c r="A4" s="13" t="s">
        <v>8</v>
      </c>
      <c r="B4" s="14">
        <v>636</v>
      </c>
      <c r="C4" s="16">
        <v>1177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8955-D0E7-40C7-8751-25AA40D242EE}">
  <dimension ref="A1:C4"/>
  <sheetViews>
    <sheetView workbookViewId="0">
      <selection activeCell="G7" sqref="G7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60</v>
      </c>
      <c r="C2" s="8">
        <v>39</v>
      </c>
    </row>
    <row r="3" spans="1:3" x14ac:dyDescent="0.3">
      <c r="A3" s="9" t="s">
        <v>7</v>
      </c>
      <c r="B3" s="10">
        <v>60</v>
      </c>
      <c r="C3" s="12">
        <v>39</v>
      </c>
    </row>
    <row r="4" spans="1:3" ht="15" thickBot="1" x14ac:dyDescent="0.35">
      <c r="A4" s="13" t="s">
        <v>8</v>
      </c>
      <c r="B4" s="14">
        <v>60</v>
      </c>
      <c r="C4" s="16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FDC2-733F-4FC5-A603-DD7E80AB7F0B}">
  <dimension ref="A1:C3"/>
  <sheetViews>
    <sheetView workbookViewId="0">
      <selection activeCell="B3" sqref="B3:C3"/>
    </sheetView>
  </sheetViews>
  <sheetFormatPr defaultRowHeight="14.4" x14ac:dyDescent="0.3"/>
  <sheetData>
    <row r="1" spans="1:3" ht="15" thickBot="1" x14ac:dyDescent="0.35">
      <c r="A1" s="6"/>
      <c r="B1" s="25" t="s">
        <v>9</v>
      </c>
      <c r="C1" s="24" t="s">
        <v>10</v>
      </c>
    </row>
    <row r="2" spans="1:3" x14ac:dyDescent="0.3">
      <c r="A2" s="5" t="s">
        <v>12</v>
      </c>
      <c r="B2" s="11">
        <v>0.22</v>
      </c>
      <c r="C2" s="12">
        <v>0.53</v>
      </c>
    </row>
    <row r="3" spans="1:3" ht="15" thickBot="1" x14ac:dyDescent="0.35">
      <c r="A3" s="13" t="s">
        <v>11</v>
      </c>
      <c r="B3" s="15">
        <v>0.12</v>
      </c>
      <c r="C3" s="16">
        <v>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B831-465F-4D9E-A34C-BDBE150D7D37}">
  <dimension ref="A1:C3"/>
  <sheetViews>
    <sheetView workbookViewId="0">
      <selection activeCell="C7" sqref="C7"/>
    </sheetView>
  </sheetViews>
  <sheetFormatPr defaultRowHeight="14.4" x14ac:dyDescent="0.3"/>
  <sheetData>
    <row r="1" spans="1:3" ht="15" thickBot="1" x14ac:dyDescent="0.35">
      <c r="A1" s="19"/>
      <c r="B1" s="22" t="s">
        <v>9</v>
      </c>
      <c r="C1" s="23" t="s">
        <v>10</v>
      </c>
    </row>
    <row r="2" spans="1:3" x14ac:dyDescent="0.3">
      <c r="A2" s="5" t="s">
        <v>3</v>
      </c>
      <c r="B2" s="11">
        <v>1</v>
      </c>
      <c r="C2" s="12">
        <v>1</v>
      </c>
    </row>
    <row r="3" spans="1:3" ht="15" thickBot="1" x14ac:dyDescent="0.35">
      <c r="A3" s="13" t="s">
        <v>4</v>
      </c>
      <c r="B3" s="15">
        <v>1</v>
      </c>
      <c r="C3" s="1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EA91-B2D9-460A-B72F-58023DD02AD7}">
  <dimension ref="A1:C11"/>
  <sheetViews>
    <sheetView workbookViewId="0">
      <selection activeCell="C8" sqref="C8"/>
    </sheetView>
  </sheetViews>
  <sheetFormatPr defaultRowHeight="14.4" x14ac:dyDescent="0.3"/>
  <sheetData>
    <row r="1" spans="1:3" ht="15" thickBot="1" x14ac:dyDescent="0.35">
      <c r="A1" s="37" t="s">
        <v>13</v>
      </c>
      <c r="B1" s="38" t="s">
        <v>14</v>
      </c>
      <c r="C1" s="39" t="s">
        <v>15</v>
      </c>
    </row>
    <row r="2" spans="1:3" x14ac:dyDescent="0.3">
      <c r="A2" s="31">
        <v>220</v>
      </c>
      <c r="B2" s="32" t="s">
        <v>8</v>
      </c>
      <c r="C2" s="33" t="s">
        <v>9</v>
      </c>
    </row>
    <row r="3" spans="1:3" x14ac:dyDescent="0.3">
      <c r="A3" s="31">
        <v>180</v>
      </c>
      <c r="B3" s="32" t="s">
        <v>7</v>
      </c>
      <c r="C3" s="33" t="s">
        <v>9</v>
      </c>
    </row>
    <row r="4" spans="1:3" x14ac:dyDescent="0.3">
      <c r="A4" s="31">
        <v>140</v>
      </c>
      <c r="B4" s="32" t="s">
        <v>6</v>
      </c>
      <c r="C4" s="33" t="s">
        <v>10</v>
      </c>
    </row>
    <row r="5" spans="1:3" x14ac:dyDescent="0.3">
      <c r="A5" s="31">
        <v>120</v>
      </c>
      <c r="B5" s="32" t="s">
        <v>7</v>
      </c>
      <c r="C5" s="33" t="s">
        <v>9</v>
      </c>
    </row>
    <row r="6" spans="1:3" x14ac:dyDescent="0.3">
      <c r="A6" s="31">
        <v>180</v>
      </c>
      <c r="B6" s="32" t="s">
        <v>6</v>
      </c>
      <c r="C6" s="33" t="s">
        <v>10</v>
      </c>
    </row>
    <row r="7" spans="1:3" x14ac:dyDescent="0.3">
      <c r="A7" s="31">
        <v>200</v>
      </c>
      <c r="B7" s="32" t="s">
        <v>7</v>
      </c>
      <c r="C7" s="33" t="s">
        <v>10</v>
      </c>
    </row>
    <row r="8" spans="1:3" x14ac:dyDescent="0.3">
      <c r="A8" s="31">
        <v>80</v>
      </c>
      <c r="B8" s="32" t="s">
        <v>6</v>
      </c>
      <c r="C8" s="33" t="s">
        <v>10</v>
      </c>
    </row>
    <row r="9" spans="1:3" x14ac:dyDescent="0.3">
      <c r="A9" s="31">
        <v>100</v>
      </c>
      <c r="B9" s="32" t="s">
        <v>8</v>
      </c>
      <c r="C9" s="33" t="s">
        <v>10</v>
      </c>
    </row>
    <row r="10" spans="1:3" x14ac:dyDescent="0.3">
      <c r="A10" s="31">
        <v>240</v>
      </c>
      <c r="B10" s="32" t="s">
        <v>6</v>
      </c>
      <c r="C10" s="33" t="s">
        <v>9</v>
      </c>
    </row>
    <row r="11" spans="1:3" ht="15" thickBot="1" x14ac:dyDescent="0.35">
      <c r="A11" s="34">
        <v>80</v>
      </c>
      <c r="B11" s="35" t="s">
        <v>7</v>
      </c>
      <c r="C11" s="3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R06_Arr_M</vt:lpstr>
      <vt:lpstr>R06_Arr_H</vt:lpstr>
      <vt:lpstr>R24_Arr_M</vt:lpstr>
      <vt:lpstr>R24_Arr_H</vt:lpstr>
      <vt:lpstr>t_to_RWY</vt:lpstr>
      <vt:lpstr>t_to_taxi</vt:lpstr>
      <vt:lpstr>fuel_flow</vt:lpstr>
      <vt:lpstr>sound</vt:lpstr>
      <vt:lpstr>flights</vt:lpstr>
      <vt:lpstr>testset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Hofman</dc:creator>
  <cp:lastModifiedBy>Luka</cp:lastModifiedBy>
  <dcterms:created xsi:type="dcterms:W3CDTF">2018-06-20T10:09:18Z</dcterms:created>
  <dcterms:modified xsi:type="dcterms:W3CDTF">2018-06-29T11:34:45Z</dcterms:modified>
</cp:coreProperties>
</file>