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python\First Year Project 2\Image-processing-project\Images\MEL\"/>
    </mc:Choice>
  </mc:AlternateContent>
  <xr:revisionPtr revIDLastSave="0" documentId="13_ncr:1_{08C4FD00-A6FC-43A1-AFB0-E870E529870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ll-measurements (2)" sheetId="4" r:id="rId1"/>
    <sheet name="all-measurements" sheetId="3" r:id="rId2"/>
    <sheet name="PAT_109_868_113 - measureme (2)" sheetId="2" r:id="rId3"/>
    <sheet name="PAT_109_868_113 - measurements" sheetId="1" r:id="rId4"/>
  </sheets>
  <definedNames>
    <definedName name="EksterneData_1" localSheetId="2" hidden="1">'PAT_109_868_113 - measureme (2)'!$A$1:$F$2</definedName>
    <definedName name="EksterneData_2" localSheetId="1" hidden="1">'all-measurements'!$A$1:$F$26</definedName>
    <definedName name="EksterneData_3" localSheetId="0" hidden="1">'all-measurements (2)'!$A$1:$F$26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4" l="1"/>
  <c r="L8" i="4"/>
  <c r="L7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Forespørgsel - all-measurements" description="Forbindelse til forespørgslen 'all-measurements' i projektmappen." type="5" refreshedVersion="8" background="1" saveData="1">
    <dbPr connection="Provider=Microsoft.Mashup.OleDb.1;Data Source=$Workbook$;Location=all-measurements;Extended Properties=&quot;&quot;" command="SELECT * FROM [all-measurements]"/>
  </connection>
  <connection id="2" xr16:uid="{00000000-0015-0000-FFFF-FFFF01000000}" keepAlive="1" name="Forespørgsel - all-measurements (2)" description="Forbindelse til forespørgslen 'all-measurements (2)' i projektmappen." type="5" refreshedVersion="8" background="1" saveData="1">
    <dbPr connection="Provider=Microsoft.Mashup.OleDb.1;Data Source=$Workbook$;Location=&quot;all-measurements (2)&quot;;Extended Properties=&quot;&quot;" command="SELECT * FROM [all-measurements (2)]"/>
  </connection>
  <connection id="3" xr16:uid="{00000000-0015-0000-FFFF-FFFF02000000}" keepAlive="1" name="Forespørgsel - PAT_109_868_113 - measurements" description="Forbindelse til forespørgslen 'PAT_109_868_113 - measurements' i projektmappen." type="5" refreshedVersion="8" background="1" saveData="1">
    <dbPr connection="Provider=Microsoft.Mashup.OleDb.1;Data Source=$Workbook$;Location=&quot;PAT_109_868_113 - measurements&quot;;Extended Properties=&quot;&quot;" command="SELECT * FROM [PAT_109_868_113 - measurements]"/>
  </connection>
</connections>
</file>

<file path=xl/sharedStrings.xml><?xml version="1.0" encoding="utf-8"?>
<sst xmlns="http://schemas.openxmlformats.org/spreadsheetml/2006/main" count="26" uniqueCount="11">
  <si>
    <t xml:space="preserve"> 	Area	Mean	Min	Max	Length</t>
  </si>
  <si>
    <t>1	1967	98.790	73.460	133.568	1797.727</t>
  </si>
  <si>
    <t xml:space="preserve"> </t>
  </si>
  <si>
    <t>Area</t>
  </si>
  <si>
    <t>Mean</t>
  </si>
  <si>
    <t>Min</t>
  </si>
  <si>
    <t>Max</t>
  </si>
  <si>
    <t>Length</t>
  </si>
  <si>
    <t>idk</t>
  </si>
  <si>
    <t>Asymmetry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</si>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</sst>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2"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3" connectionId="2" xr16:uid="{00000000-0016-0000-0000-000000000000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 " tableColumnId="1"/>
      <queryTableField id="2" name="Area" tableColumnId="2"/>
      <queryTableField id="3" name="Mean" tableColumnId="3"/>
      <queryTableField id="4" name="Min" tableColumnId="4"/>
      <queryTableField id="5" name="Max" tableColumnId="5"/>
      <queryTableField id="6" name="Length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2" connectionId="1" xr16:uid="{00000000-0016-0000-0100-000001000000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 " tableColumnId="1"/>
      <queryTableField id="2" name="Area" tableColumnId="2"/>
      <queryTableField id="3" name="Mean" tableColumnId="3"/>
      <queryTableField id="4" name="Min" tableColumnId="4"/>
      <queryTableField id="5" name="Max" tableColumnId="5"/>
      <queryTableField id="6" name="Length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3" xr16:uid="{00000000-0016-0000-0200-000002000000}" autoFormatId="16" applyNumberFormats="0" applyBorderFormats="0" applyFontFormats="0" applyPatternFormats="0" applyAlignmentFormats="0" applyWidthHeightFormats="0">
  <queryTableRefresh nextId="7">
    <queryTableFields count="6">
      <queryTableField id="1" name=" " tableColumnId="1"/>
      <queryTableField id="2" name="Area" tableColumnId="2"/>
      <queryTableField id="3" name="Mean" tableColumnId="3"/>
      <queryTableField id="4" name="Min" tableColumnId="4"/>
      <queryTableField id="5" name="Max" tableColumnId="5"/>
      <queryTableField id="6" name="Leng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all_measurements__2" displayName="all_measurements__2" ref="A1:G26" tableType="queryTable" totalsRowShown="0">
  <autoFilter ref="A1:G26" xr:uid="{00000000-0009-0000-0100-000003000000}"/>
  <tableColumns count="7">
    <tableColumn id="1" xr3:uid="{00000000-0010-0000-0000-000001000000}" uniqueName="1" name=" " queryTableFieldId="1"/>
    <tableColumn id="2" xr3:uid="{00000000-0010-0000-0000-000002000000}" uniqueName="2" name="Area" queryTableFieldId="2"/>
    <tableColumn id="3" xr3:uid="{00000000-0010-0000-0000-000003000000}" uniqueName="3" name="Mean" queryTableFieldId="3"/>
    <tableColumn id="4" xr3:uid="{00000000-0010-0000-0000-000004000000}" uniqueName="4" name="Min" queryTableFieldId="4"/>
    <tableColumn id="5" xr3:uid="{00000000-0010-0000-0000-000005000000}" uniqueName="5" name="Max" queryTableFieldId="5"/>
    <tableColumn id="6" xr3:uid="{00000000-0010-0000-0000-000006000000}" uniqueName="6" name="Length" queryTableFieldId="6"/>
    <tableColumn id="7" xr3:uid="{00000000-0010-0000-0000-000007000000}" uniqueName="7" name="Asymmetry" queryTableFieldId="7" dataDxfId="1">
      <calculatedColumnFormula>all_measurements__2[[#This Row],[Area]]/all_measurements__2[[#This Row],[Length]]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_measurements" displayName="all_measurements" ref="A1:G26" tableType="queryTable" totalsRowShown="0">
  <autoFilter ref="A1:G26" xr:uid="{00000000-0009-0000-0100-000002000000}"/>
  <tableColumns count="7">
    <tableColumn id="1" xr3:uid="{00000000-0010-0000-0100-000001000000}" uniqueName="1" name=" " queryTableFieldId="1"/>
    <tableColumn id="2" xr3:uid="{00000000-0010-0000-0100-000002000000}" uniqueName="2" name="Area" queryTableFieldId="2"/>
    <tableColumn id="3" xr3:uid="{00000000-0010-0000-0100-000003000000}" uniqueName="3" name="Mean" queryTableFieldId="3"/>
    <tableColumn id="4" xr3:uid="{00000000-0010-0000-0100-000004000000}" uniqueName="4" name="Min" queryTableFieldId="4"/>
    <tableColumn id="5" xr3:uid="{00000000-0010-0000-0100-000005000000}" uniqueName="5" name="Max" queryTableFieldId="5"/>
    <tableColumn id="6" xr3:uid="{00000000-0010-0000-0100-000006000000}" uniqueName="6" name="Length" queryTableFieldId="6"/>
    <tableColumn id="7" xr3:uid="{00000000-0010-0000-0100-000007000000}" uniqueName="7" name="idk" queryTableFieldId="7" dataDxfId="0">
      <calculatedColumnFormula>all_measurements[[#This Row],[Length]]/all_measurements[[#This Row],[Area]]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PAT_109_868_113___measurements" displayName="PAT_109_868_113___measurements" ref="A1:F2" tableType="queryTable" totalsRowShown="0">
  <autoFilter ref="A1:F2" xr:uid="{00000000-0009-0000-0100-000001000000}"/>
  <tableColumns count="6">
    <tableColumn id="1" xr3:uid="{00000000-0010-0000-0200-000001000000}" uniqueName="1" name=" " queryTableFieldId="1"/>
    <tableColumn id="2" xr3:uid="{00000000-0010-0000-0200-000002000000}" uniqueName="2" name="Area" queryTableFieldId="2"/>
    <tableColumn id="3" xr3:uid="{00000000-0010-0000-0200-000003000000}" uniqueName="3" name="Mean" queryTableFieldId="3"/>
    <tableColumn id="4" xr3:uid="{00000000-0010-0000-0200-000004000000}" uniqueName="4" name="Min" queryTableFieldId="4"/>
    <tableColumn id="5" xr3:uid="{00000000-0010-0000-0200-000005000000}" uniqueName="5" name="Max" queryTableFieldId="5"/>
    <tableColumn id="6" xr3:uid="{00000000-0010-0000-0200-000006000000}" uniqueName="6" name="Length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N10" sqref="N10"/>
    </sheetView>
  </sheetViews>
  <sheetFormatPr defaultRowHeight="14.5" x14ac:dyDescent="0.35"/>
  <cols>
    <col min="1" max="1" width="3.54296875" bestFit="1" customWidth="1"/>
    <col min="2" max="2" width="7" bestFit="1" customWidth="1"/>
    <col min="3" max="3" width="7.90625" bestFit="1" customWidth="1"/>
    <col min="4" max="5" width="6.81640625" bestFit="1" customWidth="1"/>
    <col min="7" max="7" width="13.54296875" style="1" customWidth="1"/>
  </cols>
  <sheetData>
    <row r="1" spans="1:12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s="1" t="s">
        <v>9</v>
      </c>
    </row>
    <row r="2" spans="1:12" x14ac:dyDescent="0.35">
      <c r="A2">
        <v>1</v>
      </c>
      <c r="B2">
        <v>1967</v>
      </c>
      <c r="C2">
        <v>98790</v>
      </c>
      <c r="D2">
        <v>73460</v>
      </c>
      <c r="E2">
        <v>133568</v>
      </c>
      <c r="F2">
        <v>1797.7270000000001</v>
      </c>
      <c r="G2" s="1">
        <f>all_measurements__2[[#This Row],[Area]]/all_measurements__2[[#This Row],[Length]]</f>
        <v>1.0941594580267193</v>
      </c>
    </row>
    <row r="3" spans="1:12" x14ac:dyDescent="0.35">
      <c r="A3">
        <v>2</v>
      </c>
      <c r="B3">
        <v>757</v>
      </c>
      <c r="C3">
        <v>94484</v>
      </c>
      <c r="D3">
        <v>31727</v>
      </c>
      <c r="E3">
        <v>220120</v>
      </c>
      <c r="F3">
        <v>692.56600000000003</v>
      </c>
      <c r="G3" s="1">
        <f>all_measurements__2[[#This Row],[Area]]/all_measurements__2[[#This Row],[Length]]</f>
        <v>1.0930366203365456</v>
      </c>
    </row>
    <row r="4" spans="1:12" x14ac:dyDescent="0.35">
      <c r="A4">
        <v>3</v>
      </c>
      <c r="B4">
        <v>580</v>
      </c>
      <c r="C4">
        <v>184928</v>
      </c>
      <c r="D4">
        <v>155333</v>
      </c>
      <c r="E4">
        <v>209560</v>
      </c>
      <c r="F4">
        <v>526.46900000000005</v>
      </c>
      <c r="G4" s="1">
        <f>all_measurements__2[[#This Row],[Area]]/all_measurements__2[[#This Row],[Length]]</f>
        <v>1.1016793011554336</v>
      </c>
    </row>
    <row r="5" spans="1:12" x14ac:dyDescent="0.35">
      <c r="A5">
        <v>4</v>
      </c>
      <c r="B5">
        <v>5249</v>
      </c>
      <c r="C5">
        <v>126593</v>
      </c>
      <c r="D5">
        <v>78133</v>
      </c>
      <c r="E5">
        <v>171144</v>
      </c>
      <c r="F5">
        <v>4748.4719999999998</v>
      </c>
      <c r="G5" s="1">
        <f>all_measurements__2[[#This Row],[Area]]/all_measurements__2[[#This Row],[Length]]</f>
        <v>1.1054082239507783</v>
      </c>
    </row>
    <row r="6" spans="1:12" x14ac:dyDescent="0.35">
      <c r="A6">
        <v>5</v>
      </c>
      <c r="B6">
        <v>1892</v>
      </c>
      <c r="C6">
        <v>110335</v>
      </c>
      <c r="D6">
        <v>79000</v>
      </c>
      <c r="E6">
        <v>154608</v>
      </c>
      <c r="F6">
        <v>1727.8969999999999</v>
      </c>
      <c r="G6" s="1">
        <f>all_measurements__2[[#This Row],[Area]]/all_measurements__2[[#This Row],[Length]]</f>
        <v>1.0949726748758752</v>
      </c>
      <c r="J6" t="s">
        <v>10</v>
      </c>
    </row>
    <row r="7" spans="1:12" x14ac:dyDescent="0.35">
      <c r="A7">
        <v>6</v>
      </c>
      <c r="B7">
        <v>723</v>
      </c>
      <c r="C7">
        <v>90770</v>
      </c>
      <c r="D7">
        <v>51491</v>
      </c>
      <c r="E7">
        <v>117333</v>
      </c>
      <c r="F7">
        <v>645.375</v>
      </c>
      <c r="G7" s="1">
        <f>all_measurements__2[[#This Row],[Area]]/all_measurements__2[[#This Row],[Length]]</f>
        <v>1.1202789076118536</v>
      </c>
      <c r="J7" t="s">
        <v>3</v>
      </c>
      <c r="L7">
        <f>SUM(all_measurements__2[Area])/25</f>
        <v>1819.96</v>
      </c>
    </row>
    <row r="8" spans="1:12" x14ac:dyDescent="0.35">
      <c r="A8">
        <v>7</v>
      </c>
      <c r="B8">
        <v>3463</v>
      </c>
      <c r="C8">
        <v>139030</v>
      </c>
      <c r="D8">
        <v>44333</v>
      </c>
      <c r="E8">
        <v>187213</v>
      </c>
      <c r="F8">
        <v>3099.4189999999999</v>
      </c>
      <c r="G8" s="1">
        <f>all_measurements__2[[#This Row],[Area]]/all_measurements__2[[#This Row],[Length]]</f>
        <v>1.1173061789967733</v>
      </c>
      <c r="J8" t="s">
        <v>7</v>
      </c>
      <c r="L8">
        <f>SUM(all_measurements__2[Length])/25</f>
        <v>1671.6960800000002</v>
      </c>
    </row>
    <row r="9" spans="1:12" x14ac:dyDescent="0.35">
      <c r="A9">
        <v>8</v>
      </c>
      <c r="B9">
        <v>2978</v>
      </c>
      <c r="C9">
        <v>117883</v>
      </c>
      <c r="D9">
        <v>78333</v>
      </c>
      <c r="E9">
        <v>156196</v>
      </c>
      <c r="F9">
        <v>2686.2310000000002</v>
      </c>
      <c r="G9" s="1">
        <f>all_measurements__2[[#This Row],[Area]]/all_measurements__2[[#This Row],[Length]]</f>
        <v>1.108616496496392</v>
      </c>
      <c r="J9" t="s">
        <v>9</v>
      </c>
      <c r="L9">
        <f>SUM(all_measurements__2[Asymmetry])/25</f>
        <v>1.0862152213844674</v>
      </c>
    </row>
    <row r="10" spans="1:12" x14ac:dyDescent="0.35">
      <c r="A10">
        <v>9</v>
      </c>
      <c r="B10">
        <v>609</v>
      </c>
      <c r="C10">
        <v>110627</v>
      </c>
      <c r="D10">
        <v>49787</v>
      </c>
      <c r="E10">
        <v>161880</v>
      </c>
      <c r="F10">
        <v>557.36500000000001</v>
      </c>
      <c r="G10" s="1">
        <f>all_measurements__2[[#This Row],[Area]]/all_measurements__2[[#This Row],[Length]]</f>
        <v>1.092641267392104</v>
      </c>
    </row>
    <row r="11" spans="1:12" x14ac:dyDescent="0.35">
      <c r="A11">
        <v>10</v>
      </c>
      <c r="B11">
        <v>1614</v>
      </c>
      <c r="C11">
        <v>106599</v>
      </c>
      <c r="D11">
        <v>38667</v>
      </c>
      <c r="E11">
        <v>151033</v>
      </c>
      <c r="F11">
        <v>1465.9860000000001</v>
      </c>
      <c r="G11" s="1">
        <f>all_measurements__2[[#This Row],[Area]]/all_measurements__2[[#This Row],[Length]]</f>
        <v>1.100965493531316</v>
      </c>
    </row>
    <row r="12" spans="1:12" x14ac:dyDescent="0.35">
      <c r="A12">
        <v>11</v>
      </c>
      <c r="B12">
        <v>526</v>
      </c>
      <c r="C12">
        <v>152930</v>
      </c>
      <c r="D12">
        <v>106580</v>
      </c>
      <c r="E12">
        <v>194400</v>
      </c>
      <c r="F12">
        <v>493.76400000000001</v>
      </c>
      <c r="G12" s="1">
        <f>all_measurements__2[[#This Row],[Area]]/all_measurements__2[[#This Row],[Length]]</f>
        <v>1.0652862501113893</v>
      </c>
    </row>
    <row r="13" spans="1:12" x14ac:dyDescent="0.35">
      <c r="A13">
        <v>12</v>
      </c>
      <c r="B13">
        <v>3190</v>
      </c>
      <c r="C13">
        <v>116848</v>
      </c>
      <c r="D13">
        <v>71857</v>
      </c>
      <c r="E13">
        <v>161380</v>
      </c>
      <c r="F13">
        <v>2808.9470000000001</v>
      </c>
      <c r="G13" s="1">
        <f>all_measurements__2[[#This Row],[Area]]/all_measurements__2[[#This Row],[Length]]</f>
        <v>1.1356568849465654</v>
      </c>
    </row>
    <row r="14" spans="1:12" x14ac:dyDescent="0.35">
      <c r="A14">
        <v>13</v>
      </c>
      <c r="B14">
        <v>300</v>
      </c>
      <c r="C14">
        <v>85832</v>
      </c>
      <c r="D14">
        <v>40993</v>
      </c>
      <c r="E14">
        <v>153000</v>
      </c>
      <c r="F14">
        <v>278.358</v>
      </c>
      <c r="G14" s="1">
        <f>all_measurements__2[[#This Row],[Area]]/all_measurements__2[[#This Row],[Length]]</f>
        <v>1.07774879831009</v>
      </c>
    </row>
    <row r="15" spans="1:12" x14ac:dyDescent="0.35">
      <c r="A15">
        <v>14</v>
      </c>
      <c r="B15">
        <v>538</v>
      </c>
      <c r="C15">
        <v>82175</v>
      </c>
      <c r="D15">
        <v>41360</v>
      </c>
      <c r="E15">
        <v>126573</v>
      </c>
      <c r="F15">
        <v>486.30700000000002</v>
      </c>
      <c r="G15" s="1">
        <f>all_measurements__2[[#This Row],[Area]]/all_measurements__2[[#This Row],[Length]]</f>
        <v>1.1062970510397752</v>
      </c>
    </row>
    <row r="16" spans="1:12" x14ac:dyDescent="0.35">
      <c r="A16">
        <v>15</v>
      </c>
      <c r="B16">
        <v>1498</v>
      </c>
      <c r="C16">
        <v>104710</v>
      </c>
      <c r="D16">
        <v>14333</v>
      </c>
      <c r="E16">
        <v>206480</v>
      </c>
      <c r="F16">
        <v>1423.0530000000001</v>
      </c>
      <c r="G16" s="1">
        <f>all_measurements__2[[#This Row],[Area]]/all_measurements__2[[#This Row],[Length]]</f>
        <v>1.0526663448234184</v>
      </c>
    </row>
    <row r="17" spans="1:7" x14ac:dyDescent="0.35">
      <c r="A17">
        <v>16</v>
      </c>
      <c r="B17">
        <v>5721</v>
      </c>
      <c r="C17">
        <v>107102</v>
      </c>
      <c r="D17">
        <v>38453</v>
      </c>
      <c r="E17">
        <v>193000</v>
      </c>
      <c r="F17">
        <v>5348.7579999999998</v>
      </c>
      <c r="G17" s="1">
        <f>all_measurements__2[[#This Row],[Area]]/all_measurements__2[[#This Row],[Length]]</f>
        <v>1.069594100163066</v>
      </c>
    </row>
    <row r="18" spans="1:7" x14ac:dyDescent="0.35">
      <c r="A18">
        <v>17</v>
      </c>
      <c r="B18">
        <v>1494</v>
      </c>
      <c r="C18">
        <v>127218</v>
      </c>
      <c r="D18">
        <v>68333</v>
      </c>
      <c r="E18">
        <v>155956</v>
      </c>
      <c r="F18">
        <v>1413.3869999999999</v>
      </c>
      <c r="G18" s="1">
        <f>all_measurements__2[[#This Row],[Area]]/all_measurements__2[[#This Row],[Length]]</f>
        <v>1.0570353342715053</v>
      </c>
    </row>
    <row r="19" spans="1:7" x14ac:dyDescent="0.35">
      <c r="A19">
        <v>18</v>
      </c>
      <c r="B19">
        <v>1644</v>
      </c>
      <c r="C19">
        <v>130177</v>
      </c>
      <c r="D19">
        <v>46099</v>
      </c>
      <c r="E19">
        <v>190716</v>
      </c>
      <c r="F19">
        <v>1595.569</v>
      </c>
      <c r="G19" s="1">
        <f>all_measurements__2[[#This Row],[Area]]/all_measurements__2[[#This Row],[Length]]</f>
        <v>1.0303534350441754</v>
      </c>
    </row>
    <row r="20" spans="1:7" x14ac:dyDescent="0.35">
      <c r="A20">
        <v>19</v>
      </c>
      <c r="B20">
        <v>2341</v>
      </c>
      <c r="C20">
        <v>146701</v>
      </c>
      <c r="D20">
        <v>120533</v>
      </c>
      <c r="E20">
        <v>172093</v>
      </c>
      <c r="F20">
        <v>2207.9160000000002</v>
      </c>
      <c r="G20" s="1">
        <f>all_measurements__2[[#This Row],[Area]]/all_measurements__2[[#This Row],[Length]]</f>
        <v>1.0602758438273918</v>
      </c>
    </row>
    <row r="21" spans="1:7" x14ac:dyDescent="0.35">
      <c r="A21">
        <v>20</v>
      </c>
      <c r="B21">
        <v>1070</v>
      </c>
      <c r="C21">
        <v>98315</v>
      </c>
      <c r="D21">
        <v>43343</v>
      </c>
      <c r="E21">
        <v>142000</v>
      </c>
      <c r="F21">
        <v>1019.556</v>
      </c>
      <c r="G21" s="1">
        <f>all_measurements__2[[#This Row],[Area]]/all_measurements__2[[#This Row],[Length]]</f>
        <v>1.0494764387635402</v>
      </c>
    </row>
    <row r="22" spans="1:7" x14ac:dyDescent="0.35">
      <c r="A22">
        <v>21</v>
      </c>
      <c r="B22">
        <v>1406</v>
      </c>
      <c r="C22">
        <v>124842</v>
      </c>
      <c r="D22">
        <v>64000</v>
      </c>
      <c r="E22">
        <v>159823</v>
      </c>
      <c r="F22">
        <v>1269.2239999999999</v>
      </c>
      <c r="G22" s="1">
        <f>all_measurements__2[[#This Row],[Area]]/all_measurements__2[[#This Row],[Length]]</f>
        <v>1.1077634838294896</v>
      </c>
    </row>
    <row r="23" spans="1:7" x14ac:dyDescent="0.35">
      <c r="A23">
        <v>22</v>
      </c>
      <c r="B23">
        <v>678</v>
      </c>
      <c r="C23">
        <v>93993</v>
      </c>
      <c r="D23">
        <v>45373</v>
      </c>
      <c r="E23">
        <v>122527</v>
      </c>
      <c r="F23">
        <v>628.15499999999997</v>
      </c>
      <c r="G23" s="1">
        <f>all_measurements__2[[#This Row],[Area]]/all_measurements__2[[#This Row],[Length]]</f>
        <v>1.079351433961363</v>
      </c>
    </row>
    <row r="24" spans="1:7" x14ac:dyDescent="0.35">
      <c r="A24">
        <v>23</v>
      </c>
      <c r="B24">
        <v>1093</v>
      </c>
      <c r="C24">
        <v>103225</v>
      </c>
      <c r="D24">
        <v>60315</v>
      </c>
      <c r="E24">
        <v>141000</v>
      </c>
      <c r="F24">
        <v>1021.453</v>
      </c>
      <c r="G24" s="1">
        <f>all_measurements__2[[#This Row],[Area]]/all_measurements__2[[#This Row],[Length]]</f>
        <v>1.0700443387997294</v>
      </c>
    </row>
    <row r="25" spans="1:7" x14ac:dyDescent="0.35">
      <c r="A25">
        <v>24</v>
      </c>
      <c r="B25">
        <v>2044</v>
      </c>
      <c r="C25">
        <v>151217</v>
      </c>
      <c r="D25">
        <v>115770</v>
      </c>
      <c r="E25">
        <v>178357</v>
      </c>
      <c r="F25">
        <v>1900.5119999999999</v>
      </c>
      <c r="G25" s="1">
        <f>all_measurements__2[[#This Row],[Area]]/all_measurements__2[[#This Row],[Length]]</f>
        <v>1.0754996548298563</v>
      </c>
    </row>
    <row r="26" spans="1:7" x14ac:dyDescent="0.35">
      <c r="A26">
        <v>25</v>
      </c>
      <c r="B26">
        <v>2124</v>
      </c>
      <c r="C26">
        <v>125969</v>
      </c>
      <c r="D26">
        <v>55433</v>
      </c>
      <c r="E26">
        <v>199046</v>
      </c>
      <c r="F26">
        <v>1949.9359999999999</v>
      </c>
      <c r="G26" s="1">
        <f>all_measurements__2[[#This Row],[Area]]/all_measurements__2[[#This Row],[Length]]</f>
        <v>1.0892665195165381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workbookViewId="0">
      <selection activeCell="G1" sqref="G1"/>
    </sheetView>
  </sheetViews>
  <sheetFormatPr defaultRowHeight="14.5" x14ac:dyDescent="0.35"/>
  <cols>
    <col min="1" max="1" width="3.54296875" bestFit="1" customWidth="1"/>
    <col min="2" max="2" width="7" bestFit="1" customWidth="1"/>
    <col min="3" max="3" width="7.90625" bestFit="1" customWidth="1"/>
    <col min="4" max="5" width="6.81640625" bestFit="1" customWidth="1"/>
  </cols>
  <sheetData>
    <row r="1" spans="1:7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35">
      <c r="A2">
        <v>1</v>
      </c>
      <c r="B2">
        <v>1967</v>
      </c>
      <c r="C2">
        <v>98790</v>
      </c>
      <c r="D2">
        <v>73460</v>
      </c>
      <c r="E2">
        <v>133568</v>
      </c>
      <c r="F2">
        <v>1797727</v>
      </c>
      <c r="G2">
        <f>all_measurements[[#This Row],[Length]]/all_measurements[[#This Row],[Area]]</f>
        <v>913.94356888662935</v>
      </c>
    </row>
    <row r="3" spans="1:7" x14ac:dyDescent="0.35">
      <c r="A3">
        <v>2</v>
      </c>
      <c r="B3">
        <v>757</v>
      </c>
      <c r="C3">
        <v>94484</v>
      </c>
      <c r="D3">
        <v>31727</v>
      </c>
      <c r="E3">
        <v>220120</v>
      </c>
      <c r="F3">
        <v>692566</v>
      </c>
      <c r="G3">
        <f>all_measurements[[#This Row],[Length]]/all_measurements[[#This Row],[Area]]</f>
        <v>914.88243064729193</v>
      </c>
    </row>
    <row r="4" spans="1:7" x14ac:dyDescent="0.35">
      <c r="A4">
        <v>3</v>
      </c>
      <c r="B4">
        <v>580</v>
      </c>
      <c r="C4">
        <v>184928</v>
      </c>
      <c r="D4">
        <v>155333</v>
      </c>
      <c r="E4">
        <v>209560</v>
      </c>
      <c r="F4">
        <v>526469</v>
      </c>
      <c r="G4">
        <f>all_measurements[[#This Row],[Length]]/all_measurements[[#This Row],[Area]]</f>
        <v>907.70517241379309</v>
      </c>
    </row>
    <row r="5" spans="1:7" x14ac:dyDescent="0.35">
      <c r="A5">
        <v>4</v>
      </c>
      <c r="B5">
        <v>5249</v>
      </c>
      <c r="C5">
        <v>126593</v>
      </c>
      <c r="D5">
        <v>78133</v>
      </c>
      <c r="E5">
        <v>171144</v>
      </c>
      <c r="F5">
        <v>4748472</v>
      </c>
      <c r="G5">
        <f>all_measurements[[#This Row],[Length]]/all_measurements[[#This Row],[Area]]</f>
        <v>904.64317012764332</v>
      </c>
    </row>
    <row r="6" spans="1:7" x14ac:dyDescent="0.35">
      <c r="A6">
        <v>5</v>
      </c>
      <c r="B6">
        <v>1892</v>
      </c>
      <c r="C6">
        <v>110335</v>
      </c>
      <c r="D6">
        <v>79000</v>
      </c>
      <c r="E6">
        <v>154608</v>
      </c>
      <c r="F6">
        <v>1727897</v>
      </c>
      <c r="G6">
        <f>all_measurements[[#This Row],[Length]]/all_measurements[[#This Row],[Area]]</f>
        <v>913.26479915433401</v>
      </c>
    </row>
    <row r="7" spans="1:7" x14ac:dyDescent="0.35">
      <c r="A7">
        <v>6</v>
      </c>
      <c r="B7">
        <v>723</v>
      </c>
      <c r="C7">
        <v>90770</v>
      </c>
      <c r="D7">
        <v>51491</v>
      </c>
      <c r="E7">
        <v>117333</v>
      </c>
      <c r="F7">
        <v>645375</v>
      </c>
      <c r="G7">
        <f>all_measurements[[#This Row],[Length]]/all_measurements[[#This Row],[Area]]</f>
        <v>892.63485477178426</v>
      </c>
    </row>
    <row r="8" spans="1:7" x14ac:dyDescent="0.35">
      <c r="A8">
        <v>7</v>
      </c>
      <c r="B8">
        <v>3463</v>
      </c>
      <c r="C8">
        <v>139030</v>
      </c>
      <c r="D8">
        <v>44333</v>
      </c>
      <c r="E8">
        <v>187213</v>
      </c>
      <c r="F8">
        <v>3099419</v>
      </c>
      <c r="G8">
        <f>all_measurements[[#This Row],[Length]]/all_measurements[[#This Row],[Area]]</f>
        <v>895.00981807681205</v>
      </c>
    </row>
    <row r="9" spans="1:7" x14ac:dyDescent="0.35">
      <c r="A9">
        <v>8</v>
      </c>
      <c r="B9">
        <v>2978</v>
      </c>
      <c r="C9">
        <v>117883</v>
      </c>
      <c r="D9">
        <v>78333</v>
      </c>
      <c r="E9">
        <v>156196</v>
      </c>
      <c r="F9">
        <v>2686231</v>
      </c>
      <c r="G9">
        <f>all_measurements[[#This Row],[Length]]/all_measurements[[#This Row],[Area]]</f>
        <v>902.02518468770984</v>
      </c>
    </row>
    <row r="10" spans="1:7" x14ac:dyDescent="0.35">
      <c r="A10">
        <v>9</v>
      </c>
      <c r="B10">
        <v>609</v>
      </c>
      <c r="C10">
        <v>110627</v>
      </c>
      <c r="D10">
        <v>49787</v>
      </c>
      <c r="E10">
        <v>161880</v>
      </c>
      <c r="F10">
        <v>557365</v>
      </c>
      <c r="G10">
        <f>all_measurements[[#This Row],[Length]]/all_measurements[[#This Row],[Area]]</f>
        <v>915.21346469622335</v>
      </c>
    </row>
    <row r="11" spans="1:7" x14ac:dyDescent="0.35">
      <c r="A11">
        <v>10</v>
      </c>
      <c r="B11">
        <v>1614</v>
      </c>
      <c r="C11">
        <v>106599</v>
      </c>
      <c r="D11">
        <v>38667</v>
      </c>
      <c r="E11">
        <v>151033</v>
      </c>
      <c r="F11">
        <v>1465986</v>
      </c>
      <c r="G11">
        <f>all_measurements[[#This Row],[Length]]/all_measurements[[#This Row],[Area]]</f>
        <v>908.29368029739771</v>
      </c>
    </row>
    <row r="12" spans="1:7" x14ac:dyDescent="0.35">
      <c r="A12">
        <v>11</v>
      </c>
      <c r="B12">
        <v>526</v>
      </c>
      <c r="C12">
        <v>152930</v>
      </c>
      <c r="D12">
        <v>106580</v>
      </c>
      <c r="E12">
        <v>194400</v>
      </c>
      <c r="F12">
        <v>493764</v>
      </c>
      <c r="G12">
        <f>all_measurements[[#This Row],[Length]]/all_measurements[[#This Row],[Area]]</f>
        <v>938.71482889733841</v>
      </c>
    </row>
    <row r="13" spans="1:7" x14ac:dyDescent="0.35">
      <c r="A13">
        <v>12</v>
      </c>
      <c r="B13">
        <v>3190</v>
      </c>
      <c r="C13">
        <v>116848</v>
      </c>
      <c r="D13">
        <v>71857</v>
      </c>
      <c r="E13">
        <v>161380</v>
      </c>
      <c r="F13">
        <v>2808947</v>
      </c>
      <c r="G13">
        <f>all_measurements[[#This Row],[Length]]/all_measurements[[#This Row],[Area]]</f>
        <v>880.54764890282127</v>
      </c>
    </row>
    <row r="14" spans="1:7" x14ac:dyDescent="0.35">
      <c r="A14">
        <v>13</v>
      </c>
      <c r="B14">
        <v>300</v>
      </c>
      <c r="C14">
        <v>85832</v>
      </c>
      <c r="D14">
        <v>40993</v>
      </c>
      <c r="E14">
        <v>153000</v>
      </c>
      <c r="F14">
        <v>278358</v>
      </c>
      <c r="G14">
        <f>all_measurements[[#This Row],[Length]]/all_measurements[[#This Row],[Area]]</f>
        <v>927.86</v>
      </c>
    </row>
    <row r="15" spans="1:7" x14ac:dyDescent="0.35">
      <c r="A15">
        <v>14</v>
      </c>
      <c r="B15">
        <v>538</v>
      </c>
      <c r="C15">
        <v>82175</v>
      </c>
      <c r="D15">
        <v>41360</v>
      </c>
      <c r="E15">
        <v>126573</v>
      </c>
      <c r="F15">
        <v>486307</v>
      </c>
      <c r="G15">
        <f>all_measurements[[#This Row],[Length]]/all_measurements[[#This Row],[Area]]</f>
        <v>903.91635687732344</v>
      </c>
    </row>
    <row r="16" spans="1:7" x14ac:dyDescent="0.35">
      <c r="A16">
        <v>15</v>
      </c>
      <c r="B16">
        <v>1498</v>
      </c>
      <c r="C16">
        <v>104710</v>
      </c>
      <c r="D16">
        <v>14333</v>
      </c>
      <c r="E16">
        <v>206480</v>
      </c>
      <c r="F16">
        <v>1423053</v>
      </c>
      <c r="G16">
        <f>all_measurements[[#This Row],[Length]]/all_measurements[[#This Row],[Area]]</f>
        <v>949.96862483311077</v>
      </c>
    </row>
    <row r="17" spans="1:7" x14ac:dyDescent="0.35">
      <c r="A17">
        <v>16</v>
      </c>
      <c r="B17">
        <v>5721</v>
      </c>
      <c r="C17">
        <v>107102</v>
      </c>
      <c r="D17">
        <v>38453</v>
      </c>
      <c r="E17">
        <v>193000</v>
      </c>
      <c r="F17">
        <v>5348758</v>
      </c>
      <c r="G17">
        <f>all_measurements[[#This Row],[Length]]/all_measurements[[#This Row],[Area]]</f>
        <v>934.93410242964512</v>
      </c>
    </row>
    <row r="18" spans="1:7" x14ac:dyDescent="0.35">
      <c r="A18">
        <v>17</v>
      </c>
      <c r="B18">
        <v>1494</v>
      </c>
      <c r="C18">
        <v>127218</v>
      </c>
      <c r="D18">
        <v>68333</v>
      </c>
      <c r="E18">
        <v>155956</v>
      </c>
      <c r="F18">
        <v>1413387</v>
      </c>
      <c r="G18">
        <f>all_measurements[[#This Row],[Length]]/all_measurements[[#This Row],[Area]]</f>
        <v>946.04216867469881</v>
      </c>
    </row>
    <row r="19" spans="1:7" x14ac:dyDescent="0.35">
      <c r="A19">
        <v>18</v>
      </c>
      <c r="B19">
        <v>1644</v>
      </c>
      <c r="C19">
        <v>130177</v>
      </c>
      <c r="D19">
        <v>46099</v>
      </c>
      <c r="E19">
        <v>190716</v>
      </c>
      <c r="F19">
        <v>1595569</v>
      </c>
      <c r="G19">
        <f>all_measurements[[#This Row],[Length]]/all_measurements[[#This Row],[Area]]</f>
        <v>970.54075425790757</v>
      </c>
    </row>
    <row r="20" spans="1:7" x14ac:dyDescent="0.35">
      <c r="A20">
        <v>19</v>
      </c>
      <c r="B20">
        <v>2341</v>
      </c>
      <c r="C20">
        <v>146701</v>
      </c>
      <c r="D20">
        <v>120533</v>
      </c>
      <c r="E20">
        <v>172093</v>
      </c>
      <c r="F20">
        <v>2207916</v>
      </c>
      <c r="G20">
        <f>all_measurements[[#This Row],[Length]]/all_measurements[[#This Row],[Area]]</f>
        <v>943.15079026057242</v>
      </c>
    </row>
    <row r="21" spans="1:7" x14ac:dyDescent="0.35">
      <c r="A21">
        <v>20</v>
      </c>
      <c r="B21">
        <v>1070</v>
      </c>
      <c r="C21">
        <v>98315</v>
      </c>
      <c r="D21">
        <v>43343</v>
      </c>
      <c r="E21">
        <v>142000</v>
      </c>
      <c r="F21">
        <v>1019556</v>
      </c>
      <c r="G21">
        <f>all_measurements[[#This Row],[Length]]/all_measurements[[#This Row],[Area]]</f>
        <v>952.85607476635516</v>
      </c>
    </row>
    <row r="22" spans="1:7" x14ac:dyDescent="0.35">
      <c r="A22">
        <v>21</v>
      </c>
      <c r="B22">
        <v>1406</v>
      </c>
      <c r="C22">
        <v>124842</v>
      </c>
      <c r="D22">
        <v>64000</v>
      </c>
      <c r="E22">
        <v>159823</v>
      </c>
      <c r="F22">
        <v>1269224</v>
      </c>
      <c r="G22">
        <f>all_measurements[[#This Row],[Length]]/all_measurements[[#This Row],[Area]]</f>
        <v>902.71977240398292</v>
      </c>
    </row>
    <row r="23" spans="1:7" x14ac:dyDescent="0.35">
      <c r="A23">
        <v>22</v>
      </c>
      <c r="B23">
        <v>678</v>
      </c>
      <c r="C23">
        <v>93993</v>
      </c>
      <c r="D23">
        <v>45373</v>
      </c>
      <c r="E23">
        <v>122527</v>
      </c>
      <c r="F23">
        <v>628155</v>
      </c>
      <c r="G23">
        <f>all_measurements[[#This Row],[Length]]/all_measurements[[#This Row],[Area]]</f>
        <v>926.48230088495575</v>
      </c>
    </row>
    <row r="24" spans="1:7" x14ac:dyDescent="0.35">
      <c r="A24">
        <v>23</v>
      </c>
      <c r="B24">
        <v>1093</v>
      </c>
      <c r="C24">
        <v>103225</v>
      </c>
      <c r="D24">
        <v>60315</v>
      </c>
      <c r="E24">
        <v>141000</v>
      </c>
      <c r="F24">
        <v>1021453</v>
      </c>
      <c r="G24">
        <f>all_measurements[[#This Row],[Length]]/all_measurements[[#This Row],[Area]]</f>
        <v>934.54071363220498</v>
      </c>
    </row>
    <row r="25" spans="1:7" x14ac:dyDescent="0.35">
      <c r="A25">
        <v>24</v>
      </c>
      <c r="B25">
        <v>2044</v>
      </c>
      <c r="C25">
        <v>151217</v>
      </c>
      <c r="D25">
        <v>115770</v>
      </c>
      <c r="E25">
        <v>178357</v>
      </c>
      <c r="F25">
        <v>1900512</v>
      </c>
      <c r="G25">
        <f>all_measurements[[#This Row],[Length]]/all_measurements[[#This Row],[Area]]</f>
        <v>929.80039138943243</v>
      </c>
    </row>
    <row r="26" spans="1:7" x14ac:dyDescent="0.35">
      <c r="A26">
        <v>25</v>
      </c>
      <c r="B26">
        <v>2124</v>
      </c>
      <c r="C26">
        <v>125969</v>
      </c>
      <c r="D26">
        <v>55433</v>
      </c>
      <c r="E26">
        <v>199046</v>
      </c>
      <c r="F26">
        <v>1949936</v>
      </c>
      <c r="G26">
        <f>all_measurements[[#This Row],[Length]]/all_measurements[[#This Row],[Area]]</f>
        <v>918.04896421845569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A3" sqref="A3"/>
    </sheetView>
  </sheetViews>
  <sheetFormatPr defaultRowHeight="14.5" x14ac:dyDescent="0.35"/>
  <cols>
    <col min="1" max="1" width="3.54296875" bestFit="1" customWidth="1"/>
    <col min="2" max="2" width="7" bestFit="1" customWidth="1"/>
    <col min="3" max="3" width="7.90625" bestFit="1" customWidth="1"/>
    <col min="4" max="4" width="6.36328125" bestFit="1" customWidth="1"/>
    <col min="5" max="5" width="6.81640625" bestFit="1" customWidth="1"/>
  </cols>
  <sheetData>
    <row r="1" spans="1:6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35">
      <c r="A2">
        <v>1</v>
      </c>
      <c r="B2">
        <v>1967</v>
      </c>
      <c r="C2">
        <v>98790</v>
      </c>
      <c r="D2">
        <v>73460</v>
      </c>
      <c r="E2">
        <v>133568</v>
      </c>
      <c r="F2">
        <v>1797727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D X q U V g 5 z H U e l A A A A 9 g A A A B I A H A B D b 2 5 m a W c v U G F j a 2 F n Z S 5 4 b W w g o h g A K K A U A A A A A A A A A A A A A A A A A A A A A A A A A A A A h Y 8 x D o I w G I W v Q r r T l q K J I T 9 l 0 E 1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R X P M Z j G m Q C Y I u T Z f g Y 1 7 n + 0 P h G V f u 7 5 T v B D h a g 1 k i k D e H / g D U E s D B B Q A A g A I A A 1 6 l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e p R W 7 K z w A X 0 B A A D H B g A A E w A c A E Z v c m 1 1 b G F z L 1 N l Y 3 R p b 2 4 x L m 0 g o h g A K K A U A A A A A A A A A A A A A A A A A A A A A A A A A A A A 7 V J N T w I x E D 1 L w n + Y l M u S l I 2 L S v z I H g h o I K L B w M W w h t T d E a r d l r R d I i F e / S n + E f 6 Y X d d E E f T s g R 7 a y X u v k z e T Z z C 2 X E k Y F G 9 w V i 6 V S 2 b K N C Z Q I f 3 m c B z s n 4 y P G 8 f j I D i A G q T I T K Y x R W k N g R A E 2 n I J 3 L n k I k E H t M z c b 6 s 4 y x X e B R f o t 5 S 0 u d w j r d N o t r B T J Y s 7 u u D a W L h F p q G v 1 a O z A P W o m 7 I J 1 m Z a x W g M l 5 O 8 z K m C M N H V e S / 6 2 5 c f m z m p 0 l E b B U + 5 R R 2 S P U K h p U S W S h M 2 K J z L W C W u d x j U j + o U b j J l c W A X A s O v 0 r 9 W E u + q t B i v Q j q r t z m 6 E d U c t X n S / M E 1 z j c w Z P d O 7 P y n 7 m c H W e J o 7 2 M b F E a f c F O I Q c w E 0 y a 0 O v v e d f U q E 4 0 W 7 G K G X 9 2 G m k n z o H R a e B 4 6 0 n i / W K D L J Q E 3 X l f a x q G f S 1 8 o L E l T I 9 t E r 5 D J L S j f B r L n T b C H c m K n 6 / h L t V z i c u t A 6 2 l i Q t T + R 3 5 + O t m S G L p L z P 9 L D H j 1 6 i 4 1 u 9 R s p O Y d U E s B A i 0 A F A A C A A g A D X q U V g 5 z H U e l A A A A 9 g A A A B I A A A A A A A A A A A A A A A A A A A A A A E N v b m Z p Z y 9 Q Y W N r Y W d l L n h t b F B L A Q I t A B Q A A g A I A A 1 6 l F Y P y u m r p A A A A O k A A A A T A A A A A A A A A A A A A A A A A P E A A A B b Q 2 9 u d G V u d F 9 U e X B l c 1 0 u e G 1 s U E s B A i 0 A F A A C A A g A D X q U V u y s 8 A F 9 A Q A A x w Y A A B M A A A A A A A A A A A A A A A A A 4 g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i E A A A A A A A A E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V F 8 x M D l f O D Y 4 X z E x M y U y M C 0 l M j B t Z W F z d X J l b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Q V R f M T A 5 X z g 2 O F 8 x M T N f X 1 9 t Z W F z d X J l b W V u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z o w M D o w N i 4 y M T E 2 O T k x W i I g L z 4 8 R W 5 0 c n k g V H l w Z T 0 i R m l s b E N v b H V t b l R 5 c G V z I i B W Y W x 1 Z T 0 i c 0 F 3 T U R B d 0 1 E I i A v P j x F b n R y e S B U e X B l P S J G a W x s Q 2 9 s d W 1 u T m F t Z X M i I F Z h b H V l P S J z W y Z x d W 9 0 O y A m c X V v d D s s J n F 1 b 3 Q 7 Q X J l Y S Z x d W 9 0 O y w m c X V v d D t N Z W F u J n F 1 b 3 Q 7 L C Z x d W 9 0 O 0 1 p b i Z x d W 9 0 O y w m c X V v d D t N Y X g m c X V v d D s s J n F 1 b 3 Q 7 T G V u Z 3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F U X z E w O V 8 4 N j h f M T E z I C 0 g b W V h c 3 V y Z W 1 l b n R z L 0 F 1 d G 9 S Z W 1 v d m V k Q 2 9 s d W 1 u c z E u e y A s M H 0 m c X V v d D s s J n F 1 b 3 Q 7 U 2 V j d G l v b j E v U E F U X z E w O V 8 4 N j h f M T E z I C 0 g b W V h c 3 V y Z W 1 l b n R z L 0 F 1 d G 9 S Z W 1 v d m V k Q 2 9 s d W 1 u c z E u e 0 F y Z W E s M X 0 m c X V v d D s s J n F 1 b 3 Q 7 U 2 V j d G l v b j E v U E F U X z E w O V 8 4 N j h f M T E z I C 0 g b W V h c 3 V y Z W 1 l b n R z L 0 F 1 d G 9 S Z W 1 v d m V k Q 2 9 s d W 1 u c z E u e 0 1 l Y W 4 s M n 0 m c X V v d D s s J n F 1 b 3 Q 7 U 2 V j d G l v b j E v U E F U X z E w O V 8 4 N j h f M T E z I C 0 g b W V h c 3 V y Z W 1 l b n R z L 0 F 1 d G 9 S Z W 1 v d m V k Q 2 9 s d W 1 u c z E u e 0 1 p b i w z f S Z x d W 9 0 O y w m c X V v d D t T Z W N 0 a W 9 u M S 9 Q Q V R f M T A 5 X z g 2 O F 8 x M T M g L S B t Z W F z d X J l b W V u d H M v Q X V 0 b 1 J l b W 9 2 Z W R D b 2 x 1 b W 5 z M S 5 7 T W F 4 L D R 9 J n F 1 b 3 Q 7 L C Z x d W 9 0 O 1 N l Y 3 R p b 2 4 x L 1 B B V F 8 x M D l f O D Y 4 X z E x M y A t I G 1 l Y X N 1 c m V t Z W 5 0 c y 9 B d X R v U m V t b 3 Z l Z E N v b H V t b n M x L n t M Z W 5 n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E F U X z E w O V 8 4 N j h f M T E z I C 0 g b W V h c 3 V y Z W 1 l b n R z L 0 F 1 d G 9 S Z W 1 v d m V k Q 2 9 s d W 1 u c z E u e y A s M H 0 m c X V v d D s s J n F 1 b 3 Q 7 U 2 V j d G l v b j E v U E F U X z E w O V 8 4 N j h f M T E z I C 0 g b W V h c 3 V y Z W 1 l b n R z L 0 F 1 d G 9 S Z W 1 v d m V k Q 2 9 s d W 1 u c z E u e 0 F y Z W E s M X 0 m c X V v d D s s J n F 1 b 3 Q 7 U 2 V j d G l v b j E v U E F U X z E w O V 8 4 N j h f M T E z I C 0 g b W V h c 3 V y Z W 1 l b n R z L 0 F 1 d G 9 S Z W 1 v d m V k Q 2 9 s d W 1 u c z E u e 0 1 l Y W 4 s M n 0 m c X V v d D s s J n F 1 b 3 Q 7 U 2 V j d G l v b j E v U E F U X z E w O V 8 4 N j h f M T E z I C 0 g b W V h c 3 V y Z W 1 l b n R z L 0 F 1 d G 9 S Z W 1 v d m V k Q 2 9 s d W 1 u c z E u e 0 1 p b i w z f S Z x d W 9 0 O y w m c X V v d D t T Z W N 0 a W 9 u M S 9 Q Q V R f M T A 5 X z g 2 O F 8 x M T M g L S B t Z W F z d X J l b W V u d H M v Q X V 0 b 1 J l b W 9 2 Z W R D b 2 x 1 b W 5 z M S 5 7 T W F 4 L D R 9 J n F 1 b 3 Q 7 L C Z x d W 9 0 O 1 N l Y 3 R p b 2 4 x L 1 B B V F 8 x M D l f O D Y 4 X z E x M y A t I G 1 l Y X N 1 c m V t Z W 5 0 c y 9 B d X R v U m V t b 3 Z l Z E N v b H V t b n M x L n t M Z W 5 n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B V F 8 x M D l f O D Y 4 X z E x M y U y M C 0 l M j B t Z W F z d X J l b W V u d H M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R f M T A 5 X z g 2 O F 8 x M T M l M j A t J T I w b W V h c 3 V y Z W 1 l b n R z L 0 g l Q z M l Q T Z 2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U X z E w O V 8 4 N j h f M T E z J T I w L S U y M G 1 l Y X N 1 c m V t Z W 5 0 c y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w t b W V h c 3 V y Z W 1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x s X 2 1 l Y X N 1 c m V t Z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z o x M z o 1 N C 4 3 N z Y z O D Y 3 W i I g L z 4 8 R W 5 0 c n k g V H l w Z T 0 i R m l s b E N v b H V t b l R 5 c G V z I i B W Y W x 1 Z T 0 i c 0 F 3 T U R B d 0 1 E I i A v P j x F b n R y e S B U e X B l P S J G a W x s Q 2 9 s d W 1 u T m F t Z X M i I F Z h b H V l P S J z W y Z x d W 9 0 O y A m c X V v d D s s J n F 1 b 3 Q 7 Q X J l Y S Z x d W 9 0 O y w m c X V v d D t N Z W F u J n F 1 b 3 Q 7 L C Z x d W 9 0 O 0 1 p b i Z x d W 9 0 O y w m c X V v d D t N Y X g m c X V v d D s s J n F 1 b 3 Q 7 T G V u Z 3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L W 1 l Y X N 1 c m V t Z W 5 0 c y 9 B d X R v U m V t b 3 Z l Z E N v b H V t b n M x L n s g L D B 9 J n F 1 b 3 Q 7 L C Z x d W 9 0 O 1 N l Y 3 R p b 2 4 x L 2 F s b C 1 t Z W F z d X J l b W V u d H M v Q X V 0 b 1 J l b W 9 2 Z W R D b 2 x 1 b W 5 z M S 5 7 Q X J l Y S w x f S Z x d W 9 0 O y w m c X V v d D t T Z W N 0 a W 9 u M S 9 h b G w t b W V h c 3 V y Z W 1 l b n R z L 0 F 1 d G 9 S Z W 1 v d m V k Q 2 9 s d W 1 u c z E u e 0 1 l Y W 4 s M n 0 m c X V v d D s s J n F 1 b 3 Q 7 U 2 V j d G l v b j E v Y W x s L W 1 l Y X N 1 c m V t Z W 5 0 c y 9 B d X R v U m V t b 3 Z l Z E N v b H V t b n M x L n t N a W 4 s M 3 0 m c X V v d D s s J n F 1 b 3 Q 7 U 2 V j d G l v b j E v Y W x s L W 1 l Y X N 1 c m V t Z W 5 0 c y 9 B d X R v U m V t b 3 Z l Z E N v b H V t b n M x L n t N Y X g s N H 0 m c X V v d D s s J n F 1 b 3 Q 7 U 2 V j d G l v b j E v Y W x s L W 1 l Y X N 1 c m V t Z W 5 0 c y 9 B d X R v U m V t b 3 Z l Z E N v b H V t b n M x L n t M Z W 5 n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W x s L W 1 l Y X N 1 c m V t Z W 5 0 c y 9 B d X R v U m V t b 3 Z l Z E N v b H V t b n M x L n s g L D B 9 J n F 1 b 3 Q 7 L C Z x d W 9 0 O 1 N l Y 3 R p b 2 4 x L 2 F s b C 1 t Z W F z d X J l b W V u d H M v Q X V 0 b 1 J l b W 9 2 Z W R D b 2 x 1 b W 5 z M S 5 7 Q X J l Y S w x f S Z x d W 9 0 O y w m c X V v d D t T Z W N 0 a W 9 u M S 9 h b G w t b W V h c 3 V y Z W 1 l b n R z L 0 F 1 d G 9 S Z W 1 v d m V k Q 2 9 s d W 1 u c z E u e 0 1 l Y W 4 s M n 0 m c X V v d D s s J n F 1 b 3 Q 7 U 2 V j d G l v b j E v Y W x s L W 1 l Y X N 1 c m V t Z W 5 0 c y 9 B d X R v U m V t b 3 Z l Z E N v b H V t b n M x L n t N a W 4 s M 3 0 m c X V v d D s s J n F 1 b 3 Q 7 U 2 V j d G l v b j E v Y W x s L W 1 l Y X N 1 c m V t Z W 5 0 c y 9 B d X R v U m V t b 3 Z l Z E N v b H V t b n M x L n t N Y X g s N H 0 m c X V v d D s s J n F 1 b 3 Q 7 U 2 V j d G l v b j E v Y W x s L W 1 l Y X N 1 c m V t Z W 5 0 c y 9 B d X R v U m V t b 3 Z l Z E N v b H V t b n M x L n t M Z W 5 n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C 1 t Z W F z d X J l b W V u d H M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w t b W V h c 3 V y Z W 1 l b n R z L 0 g l Q z M l Q T Z 2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L W 1 l Y X N 1 c m V t Z W 5 0 c y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w t b W V h c 3 V y Z W 1 l b n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F s b F 9 t Z W F z d X J l b W V u d H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M 6 M T Y 6 M j c u O D g 4 M j A 4 N F o i I C 8 + P E V u d H J 5 I F R 5 c G U 9 I k Z p b G x D b 2 x 1 b W 5 U e X B l c y I g V m F s d W U 9 I n N B d 0 1 E Q X d N R C I g L z 4 8 R W 5 0 c n k g V H l w Z T 0 i R m l s b E N v b H V t b k 5 h b W V z I i B W Y W x 1 Z T 0 i c 1 s m c X V v d D s g J n F 1 b 3 Q 7 L C Z x d W 9 0 O 0 F y Z W E m c X V v d D s s J n F 1 b 3 Q 7 T W V h b i Z x d W 9 0 O y w m c X V v d D t N a W 4 m c X V v d D s s J n F 1 b 3 Q 7 T W F 4 J n F 1 b 3 Q 7 L C Z x d W 9 0 O 0 x l b m d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C 1 t Z W F z d X J l b W V u d H M g K D I p L 0 F 1 d G 9 S Z W 1 v d m V k Q 2 9 s d W 1 u c z E u e y A s M H 0 m c X V v d D s s J n F 1 b 3 Q 7 U 2 V j d G l v b j E v Y W x s L W 1 l Y X N 1 c m V t Z W 5 0 c y A o M i k v Q X V 0 b 1 J l b W 9 2 Z W R D b 2 x 1 b W 5 z M S 5 7 Q X J l Y S w x f S Z x d W 9 0 O y w m c X V v d D t T Z W N 0 a W 9 u M S 9 h b G w t b W V h c 3 V y Z W 1 l b n R z I C g y K S 9 B d X R v U m V t b 3 Z l Z E N v b H V t b n M x L n t N Z W F u L D J 9 J n F 1 b 3 Q 7 L C Z x d W 9 0 O 1 N l Y 3 R p b 2 4 x L 2 F s b C 1 t Z W F z d X J l b W V u d H M g K D I p L 0 F 1 d G 9 S Z W 1 v d m V k Q 2 9 s d W 1 u c z E u e 0 1 p b i w z f S Z x d W 9 0 O y w m c X V v d D t T Z W N 0 a W 9 u M S 9 h b G w t b W V h c 3 V y Z W 1 l b n R z I C g y K S 9 B d X R v U m V t b 3 Z l Z E N v b H V t b n M x L n t N Y X g s N H 0 m c X V v d D s s J n F 1 b 3 Q 7 U 2 V j d G l v b j E v Y W x s L W 1 l Y X N 1 c m V t Z W 5 0 c y A o M i k v Q X V 0 b 1 J l b W 9 2 Z W R D b 2 x 1 b W 5 z M S 5 7 T G V u Z 3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F s b C 1 t Z W F z d X J l b W V u d H M g K D I p L 0 F 1 d G 9 S Z W 1 v d m V k Q 2 9 s d W 1 u c z E u e y A s M H 0 m c X V v d D s s J n F 1 b 3 Q 7 U 2 V j d G l v b j E v Y W x s L W 1 l Y X N 1 c m V t Z W 5 0 c y A o M i k v Q X V 0 b 1 J l b W 9 2 Z W R D b 2 x 1 b W 5 z M S 5 7 Q X J l Y S w x f S Z x d W 9 0 O y w m c X V v d D t T Z W N 0 a W 9 u M S 9 h b G w t b W V h c 3 V y Z W 1 l b n R z I C g y K S 9 B d X R v U m V t b 3 Z l Z E N v b H V t b n M x L n t N Z W F u L D J 9 J n F 1 b 3 Q 7 L C Z x d W 9 0 O 1 N l Y 3 R p b 2 4 x L 2 F s b C 1 t Z W F z d X J l b W V u d H M g K D I p L 0 F 1 d G 9 S Z W 1 v d m V k Q 2 9 s d W 1 u c z E u e 0 1 p b i w z f S Z x d W 9 0 O y w m c X V v d D t T Z W N 0 a W 9 u M S 9 h b G w t b W V h c 3 V y Z W 1 l b n R z I C g y K S 9 B d X R v U m V t b 3 Z l Z E N v b H V t b n M x L n t N Y X g s N H 0 m c X V v d D s s J n F 1 b 3 Q 7 U 2 V j d G l v b j E v Y W x s L W 1 l Y X N 1 c m V t Z W 5 0 c y A o M i k v Q X V 0 b 1 J l b W 9 2 Z W R D b 2 x 1 b W 5 z M S 5 7 T G V u Z 3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w t b W V h c 3 V y Z W 1 l b n R z J T I w K D I p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L W 1 l Y X N 1 c m V t Z W 5 0 c y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C 1 t Z W F z d X J l b W V u d H M l M j A o M i k v J U M z J T g 2 b m R y Z X Q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r t 1 N j 4 A Y d E i 8 b + x f 9 p L q M A A A A A A g A A A A A A E G Y A A A A B A A A g A A A A a c w a j 1 B B u + 7 v B v m b P q q 4 I x e P 8 O J D z i q 0 o p g 9 h l M Y O n I A A A A A D o A A A A A C A A A g A A A A f 6 l h C 9 6 Q j D j M A k 5 y t H h L F x r v M z 6 C C P A Q p 4 y u w A x X c J R Q A A A A 4 G 9 c y Y / N o K v x Z z K 0 6 p 9 w F i k a c t x t i K 3 0 Y M x 4 v Z 2 X f M 2 A 5 t + D G z s T C f U 3 p m D l H p C m Z W e D O 8 6 q s u o f I P M n 5 b 5 S q s f 6 f F z T u W D O a 0 g 2 C R P b W t l A A A A A c G K 1 9 J R v + m 9 R m O 1 l M Q V F b O q j b v y 3 c l h A s l F X S t m g T X P c F S e X p 5 0 H X A P h L P 6 j L 0 H L k h O A f l B v E d Y f a Y z f 1 H R 5 p w = = < / D a t a M a s h u p > 
</file>

<file path=customXml/itemProps1.xml><?xml version="1.0" encoding="utf-8"?>
<ds:datastoreItem xmlns:ds="http://schemas.openxmlformats.org/officeDocument/2006/customXml" ds:itemID="{CFC659B5-8E34-4C1A-B2C8-142A5102AC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all-measurements (2)</vt:lpstr>
      <vt:lpstr>all-measurements</vt:lpstr>
      <vt:lpstr>PAT_109_868_113 - measureme (2)</vt:lpstr>
      <vt:lpstr>PAT_109_868_113 - 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Malthe Nielsen</dc:creator>
  <cp:lastModifiedBy>Malthe Nielsen</cp:lastModifiedBy>
  <dcterms:created xsi:type="dcterms:W3CDTF">2023-04-20T13:20:50Z</dcterms:created>
  <dcterms:modified xsi:type="dcterms:W3CDTF">2023-04-20T13:53:25Z</dcterms:modified>
</cp:coreProperties>
</file>