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lb\sciebo\Arbeit\1.0 Promotion\1.0 Rüggeberg\1.0_Daten_Rüggeberg\2.0 Externe Daten\"/>
    </mc:Choice>
  </mc:AlternateContent>
  <xr:revisionPtr revIDLastSave="0" documentId="13_ncr:1_{CA22D954-06B3-4F92-B28A-A0DECB8C9705}" xr6:coauthVersionLast="47" xr6:coauthVersionMax="47" xr10:uidLastSave="{00000000-0000-0000-0000-000000000000}"/>
  <bookViews>
    <workbookView xWindow="53652" yWindow="-2376" windowWidth="30936" windowHeight="16776" xr2:uid="{00000000-000D-0000-FFFF-FFFF00000000}"/>
  </bookViews>
  <sheets>
    <sheet name="master" sheetId="5" r:id="rId1"/>
    <sheet name="P1_crude_steel_total_pub" sheetId="1" r:id="rId2"/>
    <sheet name="C_asu_fsp_pub" sheetId="3" r:id="rId3"/>
    <sheet name="T_exports_sf_f_total_pub" sheetId="4" r:id="rId4"/>
    <sheet name="Country Code" sheetId="2" r:id="rId5"/>
  </sheets>
  <definedNames>
    <definedName name="_xlnm._FilterDatabase" localSheetId="4" hidden="1">'Country Code'!$K$1:$K$626</definedName>
    <definedName name="_xlnm._FilterDatabase" localSheetId="0" hidden="1">master!$A$1:$E$122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5" i="5"/>
  <c r="B26" i="5"/>
  <c r="B27" i="5"/>
  <c r="B28" i="5"/>
  <c r="B60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24" i="5"/>
  <c r="B54" i="5"/>
  <c r="B55" i="5"/>
  <c r="B56" i="5"/>
  <c r="B57" i="5"/>
  <c r="B58" i="5"/>
  <c r="B61" i="5"/>
  <c r="B62" i="5"/>
  <c r="B63" i="5"/>
  <c r="B64" i="5"/>
  <c r="B65" i="5"/>
  <c r="B66" i="5"/>
  <c r="B67" i="5"/>
  <c r="B79" i="5"/>
  <c r="B68" i="5"/>
  <c r="B69" i="5"/>
  <c r="B70" i="5"/>
  <c r="B71" i="5"/>
  <c r="B72" i="5"/>
  <c r="B73" i="5"/>
  <c r="B74" i="5"/>
  <c r="B75" i="5"/>
  <c r="B76" i="5"/>
  <c r="B77" i="5"/>
  <c r="B78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59" i="5"/>
  <c r="B99" i="5"/>
  <c r="B100" i="5"/>
  <c r="B101" i="5"/>
  <c r="B102" i="5"/>
  <c r="B103" i="5"/>
  <c r="B104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5" i="5"/>
  <c r="E26" i="5"/>
  <c r="E27" i="5"/>
  <c r="E28" i="5"/>
  <c r="E60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24" i="5"/>
  <c r="E54" i="5"/>
  <c r="E55" i="5"/>
  <c r="E56" i="5"/>
  <c r="E57" i="5"/>
  <c r="E58" i="5"/>
  <c r="E61" i="5"/>
  <c r="E62" i="5"/>
  <c r="E63" i="5"/>
  <c r="E64" i="5"/>
  <c r="E65" i="5"/>
  <c r="E66" i="5"/>
  <c r="E67" i="5"/>
  <c r="E79" i="5"/>
  <c r="E68" i="5"/>
  <c r="E69" i="5"/>
  <c r="E70" i="5"/>
  <c r="E71" i="5"/>
  <c r="E72" i="5"/>
  <c r="E73" i="5"/>
  <c r="E74" i="5"/>
  <c r="E75" i="5"/>
  <c r="E76" i="5"/>
  <c r="E77" i="5"/>
  <c r="E78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59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5" i="5"/>
  <c r="D26" i="5"/>
  <c r="D27" i="5"/>
  <c r="D28" i="5"/>
  <c r="D60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24" i="5"/>
  <c r="D54" i="5"/>
  <c r="D55" i="5"/>
  <c r="D56" i="5"/>
  <c r="D57" i="5"/>
  <c r="D58" i="5"/>
  <c r="D61" i="5"/>
  <c r="D62" i="5"/>
  <c r="D63" i="5"/>
  <c r="D64" i="5"/>
  <c r="D65" i="5"/>
  <c r="D66" i="5"/>
  <c r="D67" i="5"/>
  <c r="D79" i="5"/>
  <c r="D68" i="5"/>
  <c r="D69" i="5"/>
  <c r="D70" i="5"/>
  <c r="D71" i="5"/>
  <c r="D72" i="5"/>
  <c r="D73" i="5"/>
  <c r="D74" i="5"/>
  <c r="D75" i="5"/>
  <c r="D76" i="5"/>
  <c r="D77" i="5"/>
  <c r="D78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59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2" i="5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<sst xmlns="http://schemas.openxmlformats.org/spreadsheetml/2006/main" count="1429" uniqueCount="567">
  <si>
    <t>Total production of crude steel</t>
  </si>
  <si>
    <t>Country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</si>
  <si>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</si>
  <si>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</si>
  <si>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</si>
  <si>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</si>
  <si>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</si>
  <si>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</si>
  <si>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</si>
  <si>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</si>
  <si>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</si>
  <si>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</si>
  <si>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</si>
  <si>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</si>
  <si>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Belgium-Luxemburg</t>
  </si>
  <si>
    <t>Bolivia</t>
  </si>
  <si>
    <t>Bosnia and Herzegovina</t>
  </si>
  <si>
    <t>Brazil</t>
  </si>
  <si>
    <t>Bulgaria</t>
  </si>
  <si>
    <t>Cameroon</t>
  </si>
  <si>
    <t>Canada</t>
  </si>
  <si>
    <t>Chile</t>
  </si>
  <si>
    <t>China</t>
  </si>
  <si>
    <t>Colombia</t>
  </si>
  <si>
    <t>Costa Rica</t>
  </si>
  <si>
    <t>Croatia</t>
  </si>
  <si>
    <t>Cuba</t>
  </si>
  <si>
    <t>Cyprus</t>
  </si>
  <si>
    <t>Czechia</t>
  </si>
  <si>
    <t>D.P.R. Korea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</si>
  <si>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</si>
  <si>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</si>
  <si>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</si>
  <si>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</si>
  <si>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</si>
  <si>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</si>
  <si>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</si>
  <si>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</si>
  <si>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Former Yugoslavia</t>
  </si>
  <si>
    <t>France</t>
  </si>
  <si>
    <t>Georgia</t>
  </si>
  <si>
    <t>Germany</t>
  </si>
  <si>
    <t>Ghana</t>
  </si>
  <si>
    <t>Greece</t>
  </si>
  <si>
    <t>Guatemala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</si>
  <si>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</si>
  <si>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</si>
  <si>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</si>
  <si>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</si>
  <si>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</si>
  <si>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</si>
  <si>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</si>
  <si>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</si>
  <si>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</si>
  <si>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</si>
  <si>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</si>
  <si>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</si>
  <si>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</si>
  <si>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</si>
  <si>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</si>
  <si>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</si>
  <si>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</si>
  <si>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</si>
  <si>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</si>
  <si>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</si>
  <si>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</si>
  <si>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Libya</t>
  </si>
  <si>
    <t>Lithuania</t>
  </si>
  <si>
    <t>Luxembourg</t>
  </si>
  <si>
    <t>Macedonia</t>
  </si>
  <si>
    <t>Malaysia</t>
  </si>
  <si>
    <t>Malta</t>
  </si>
  <si>
    <t>Mexico</t>
  </si>
  <si>
    <t>Moldova</t>
  </si>
  <si>
    <t>Montenegro</t>
  </si>
  <si>
    <t>Morocco</t>
  </si>
  <si>
    <t>Myanmar</t>
  </si>
  <si>
    <t>Netherlands</t>
  </si>
  <si>
    <t>New Zealand</t>
  </si>
  <si>
    <t>Nicaragua</t>
  </si>
  <si>
    <t>Nigeria</t>
  </si>
  <si>
    <t>Norway</t>
  </si>
  <si>
    <t>Oman</t>
  </si>
  <si>
    <t>Others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</si>
  <si>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</si>
  <si>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</si>
  <si>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</si>
  <si>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</si>
  <si>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</si>
  <si>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</si>
  <si>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</si>
  <si>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</si>
  <si>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</si>
  <si>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</si>
  <si>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</si>
  <si>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Senegal</t>
  </si>
  <si>
    <t>Serbia</t>
  </si>
  <si>
    <t>Serbia-Montenegro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</si>
  <si>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</si>
  <si>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</si>
  <si>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</si>
  <si>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</si>
  <si>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</si>
  <si>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</si>
  <si>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</si>
  <si>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</si>
  <si>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</si>
  <si>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</si>
  <si>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</si>
  <si>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Taiwan, China</t>
  </si>
  <si>
    <t>Tajikistan</t>
  </si>
  <si>
    <t>Tanzania</t>
  </si>
  <si>
    <t>Thailand</t>
  </si>
  <si>
    <t>Trinidad and Tobago</t>
  </si>
  <si>
    <t>Tunisia</t>
  </si>
  <si>
    <t>Turkmenistan</t>
  </si>
  <si>
    <t>Türkiye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</si>
  <si>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</si>
  <si>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</si>
  <si>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</si>
  <si>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</si>
  <si>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</si>
  <si>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</si>
  <si>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</si>
  <si>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 Nam</t>
  </si>
  <si>
    <t>World</t>
  </si>
  <si>
    <t>Yemen</t>
  </si>
  <si>
    <t>© 2025 World Steel Association</t>
  </si>
  <si>
    <t>https://www.worldsteel.org/</t>
  </si>
  <si>
    <t>Retrieved:</t>
  </si>
  <si>
    <t>Code</t>
  </si>
  <si>
    <t>Name</t>
  </si>
  <si>
    <t>Test</t>
  </si>
  <si>
    <t>Afghanistan</t>
  </si>
  <si>
    <t>AFG</t>
  </si>
  <si>
    <t>Africa Eastern and Southern</t>
  </si>
  <si>
    <t>AFE</t>
  </si>
  <si>
    <t>Africa Western and Central</t>
  </si>
  <si>
    <t>AFW</t>
  </si>
  <si>
    <t>ALB</t>
  </si>
  <si>
    <t>DZA</t>
  </si>
  <si>
    <t>American Samoa</t>
  </si>
  <si>
    <t>ASM</t>
  </si>
  <si>
    <t>Andorra</t>
  </si>
  <si>
    <t>AND</t>
  </si>
  <si>
    <t>AGO</t>
  </si>
  <si>
    <t>Antigua and Barbuda</t>
  </si>
  <si>
    <t>ATG</t>
  </si>
  <si>
    <t>Arab World</t>
  </si>
  <si>
    <t>ARB</t>
  </si>
  <si>
    <t>ARG</t>
  </si>
  <si>
    <t>ARM</t>
  </si>
  <si>
    <t>Aruba</t>
  </si>
  <si>
    <t>ABW</t>
  </si>
  <si>
    <t>AUS</t>
  </si>
  <si>
    <t>AUT</t>
  </si>
  <si>
    <t>AZE</t>
  </si>
  <si>
    <t>Bahamas, The</t>
  </si>
  <si>
    <t>BHS</t>
  </si>
  <si>
    <t>BHR</t>
  </si>
  <si>
    <t>BGD</t>
  </si>
  <si>
    <t>Barbados</t>
  </si>
  <si>
    <t>BRB</t>
  </si>
  <si>
    <t>BLR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</si>
  <si>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</si>
  <si>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</si>
  <si>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</si>
  <si>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</si>
  <si>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</si>
  <si>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</si>
  <si>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</si>
  <si>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</si>
  <si>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</si>
  <si>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</t>
  </si>
  <si>
    <t>BIH</t>
  </si>
  <si>
    <t>Korea, Rep.</t>
  </si>
  <si>
    <t>Botswana</t>
  </si>
  <si>
    <t>BWA</t>
  </si>
  <si>
    <t>BRA</t>
  </si>
  <si>
    <t>British Virgin Islands</t>
  </si>
  <si>
    <t>VGB</t>
  </si>
  <si>
    <t>Brunei Darussalam</t>
  </si>
  <si>
    <t>BRN</t>
  </si>
  <si>
    <t>Egypt, Arab Rep.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</si>
  <si>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</si>
  <si>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</si>
  <si>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</si>
  <si>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</si>
  <si>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</si>
  <si>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</si>
  <si>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</si>
  <si>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</si>
  <si>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</si>
  <si>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CMR</t>
  </si>
  <si>
    <t>CAN</t>
  </si>
  <si>
    <t>Caribbean small states</t>
  </si>
  <si>
    <t>CSS</t>
  </si>
  <si>
    <t>Cayman Islands</t>
  </si>
  <si>
    <t>CYM</t>
  </si>
  <si>
    <t>Central African Republic</t>
  </si>
  <si>
    <t>CAF</t>
  </si>
  <si>
    <t>Central Europe and the Baltics</t>
  </si>
  <si>
    <t>CEB</t>
  </si>
  <si>
    <t>Chad</t>
  </si>
  <si>
    <t>TCD</t>
  </si>
  <si>
    <t>Channel Islands</t>
  </si>
  <si>
    <t>CHI</t>
  </si>
  <si>
    <t>Hong Kong SAR, China</t>
  </si>
  <si>
    <t>CHL</t>
  </si>
  <si>
    <t>CHN</t>
  </si>
  <si>
    <t>COL</t>
  </si>
  <si>
    <t>Comoros</t>
  </si>
  <si>
    <t>COM</t>
  </si>
  <si>
    <t>Congo, Dem. Rep.</t>
  </si>
  <si>
    <t>COD</t>
  </si>
  <si>
    <t>Iran, Islamic Rep.</t>
  </si>
  <si>
    <t>Congo, Rep.</t>
  </si>
  <si>
    <t>COG</t>
  </si>
  <si>
    <t>CRI</t>
  </si>
  <si>
    <t>Cote d'Ivoire</t>
  </si>
  <si>
    <t>CIV</t>
  </si>
  <si>
    <t>HRV</t>
  </si>
  <si>
    <t>CUB</t>
  </si>
  <si>
    <t>Curacao</t>
  </si>
  <si>
    <t>CUW</t>
  </si>
  <si>
    <t>CYP</t>
  </si>
  <si>
    <t>CZE</t>
  </si>
  <si>
    <t>DNK</t>
  </si>
  <si>
    <t>Djibouti</t>
  </si>
  <si>
    <t>DJI</t>
  </si>
  <si>
    <t>Dominica</t>
  </si>
  <si>
    <t>DMA</t>
  </si>
  <si>
    <t>DOM</t>
  </si>
  <si>
    <t>Kyrgyz Republic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</si>
  <si>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</si>
  <si>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</si>
  <si>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</si>
  <si>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</si>
  <si>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</si>
  <si>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</si>
  <si>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</si>
  <si>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</si>
  <si>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</t>
  </si>
  <si>
    <t>EGY</t>
  </si>
  <si>
    <t>North Macedonia</t>
  </si>
  <si>
    <t>SLV</t>
  </si>
  <si>
    <t>Equatorial Guinea</t>
  </si>
  <si>
    <t>GNQ</t>
  </si>
  <si>
    <t>Eritrea</t>
  </si>
  <si>
    <t>ERI</t>
  </si>
  <si>
    <t>EST</t>
  </si>
  <si>
    <t>Eswatini</t>
  </si>
  <si>
    <t>SWZ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</si>
  <si>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</si>
  <si>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</si>
  <si>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</si>
  <si>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</si>
  <si>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</si>
  <si>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</si>
  <si>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</si>
  <si>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</si>
  <si>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</si>
  <si>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</si>
  <si>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</si>
  <si>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Faroe Islands</t>
  </si>
  <si>
    <t>FRO</t>
  </si>
  <si>
    <t>Fiji</t>
  </si>
  <si>
    <t>FJI</t>
  </si>
  <si>
    <t>FIN</t>
  </si>
  <si>
    <t>Fragile and conflict affected situations</t>
  </si>
  <si>
    <t>FCS</t>
  </si>
  <si>
    <t>FRA</t>
  </si>
  <si>
    <t>French Polynesia</t>
  </si>
  <si>
    <t>PYF</t>
  </si>
  <si>
    <t>Gabon</t>
  </si>
  <si>
    <t>GAB</t>
  </si>
  <si>
    <t>Gambia, The</t>
  </si>
  <si>
    <t>GMB</t>
  </si>
  <si>
    <t>GEO</t>
  </si>
  <si>
    <t>DEU</t>
  </si>
  <si>
    <t>GHA</t>
  </si>
  <si>
    <t>Gibraltar</t>
  </si>
  <si>
    <t>GIB</t>
  </si>
  <si>
    <t>GRC</t>
  </si>
  <si>
    <t>Russian Federation</t>
  </si>
  <si>
    <t>Greenland</t>
  </si>
  <si>
    <t>GRL</t>
  </si>
  <si>
    <t>Grenada</t>
  </si>
  <si>
    <t>GRD</t>
  </si>
  <si>
    <t>Guam</t>
  </si>
  <si>
    <t>GUM</t>
  </si>
  <si>
    <t>GTM</t>
  </si>
  <si>
    <t>Guinea</t>
  </si>
  <si>
    <t>GIN</t>
  </si>
  <si>
    <t>Guinea-Bissau</t>
  </si>
  <si>
    <t>GNB</t>
  </si>
  <si>
    <t>Slovak Republic</t>
  </si>
  <si>
    <t>Guyana</t>
  </si>
  <si>
    <t>GUY</t>
  </si>
  <si>
    <t>Haiti</t>
  </si>
  <si>
    <t>HTI</t>
  </si>
  <si>
    <t>Heavily indebted poor countries (HIPC)</t>
  </si>
  <si>
    <t>HPC</t>
  </si>
  <si>
    <t>Korea, Dem. People's Rep.</t>
  </si>
  <si>
    <t>High income</t>
  </si>
  <si>
    <t>HIC</t>
  </si>
  <si>
    <t>HND</t>
  </si>
  <si>
    <t>HKG</t>
  </si>
  <si>
    <t>HUN</t>
  </si>
  <si>
    <t>IBRD only</t>
  </si>
  <si>
    <t>IBD</t>
  </si>
  <si>
    <t>ISL</t>
  </si>
  <si>
    <t>Syrian Arab Republic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</si>
  <si>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</si>
  <si>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</si>
  <si>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</si>
  <si>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</si>
  <si>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</si>
  <si>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</si>
  <si>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</si>
  <si>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</si>
  <si>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</t>
  </si>
  <si>
    <t>IDN</t>
  </si>
  <si>
    <t>IRN</t>
  </si>
  <si>
    <t>Turkiye</t>
  </si>
  <si>
    <t>IRQ</t>
  </si>
  <si>
    <t>IRL</t>
  </si>
  <si>
    <t>Isle of Man</t>
  </si>
  <si>
    <t>IMN</t>
  </si>
  <si>
    <t>ISR</t>
  </si>
  <si>
    <t>ITA</t>
  </si>
  <si>
    <t>JAM</t>
  </si>
  <si>
    <t>JPN</t>
  </si>
  <si>
    <t>JOR</t>
  </si>
  <si>
    <t>Venezuela, RB</t>
  </si>
  <si>
    <t>KAZ</t>
  </si>
  <si>
    <t>Vietnam</t>
  </si>
  <si>
    <t>KEN</t>
  </si>
  <si>
    <t>Kiribati</t>
  </si>
  <si>
    <t>KIR</t>
  </si>
  <si>
    <t>Yemen, Rep.</t>
  </si>
  <si>
    <t>PRK</t>
  </si>
  <si>
    <t>KOR</t>
  </si>
  <si>
    <t>Kosovo</t>
  </si>
  <si>
    <t>XKX</t>
  </si>
  <si>
    <t>KWT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</si>
  <si>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</si>
  <si>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</si>
  <si>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</si>
  <si>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</si>
  <si>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</si>
  <si>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</si>
  <si>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</si>
  <si>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</si>
  <si>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</si>
  <si>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</si>
  <si>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</si>
  <si>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LVA</t>
  </si>
  <si>
    <t>Least developed countries: UN classification</t>
  </si>
  <si>
    <t>LDC</t>
  </si>
  <si>
    <t>LBN</t>
  </si>
  <si>
    <t>Lesotho</t>
  </si>
  <si>
    <t>LSO</t>
  </si>
  <si>
    <t>Liberia</t>
  </si>
  <si>
    <t>LBR</t>
  </si>
  <si>
    <t>LBY</t>
  </si>
  <si>
    <t>Liechtenstein</t>
  </si>
  <si>
    <t>LIE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</si>
  <si>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</si>
  <si>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</si>
  <si>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</si>
  <si>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</si>
  <si>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</si>
  <si>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</si>
  <si>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</si>
  <si>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</t>
  </si>
  <si>
    <t>Macao SAR, China</t>
  </si>
  <si>
    <t>MAC</t>
  </si>
  <si>
    <t>Madagascar</t>
  </si>
  <si>
    <t>MDG</t>
  </si>
  <si>
    <t>Malawi</t>
  </si>
  <si>
    <t>MWI</t>
  </si>
  <si>
    <t>MYS</t>
  </si>
  <si>
    <t>Maldives</t>
  </si>
  <si>
    <t>MDV</t>
  </si>
  <si>
    <t>Mali</t>
  </si>
  <si>
    <t>MLI</t>
  </si>
  <si>
    <t>MLT</t>
  </si>
  <si>
    <t>Marshall Islands</t>
  </si>
  <si>
    <t>MHL</t>
  </si>
  <si>
    <t>Mauritania</t>
  </si>
  <si>
    <t>MRT</t>
  </si>
  <si>
    <t>Mauritius</t>
  </si>
  <si>
    <t>MUS</t>
  </si>
  <si>
    <t>MEX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</si>
  <si>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</si>
  <si>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</si>
  <si>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</si>
  <si>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</si>
  <si>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</si>
  <si>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</si>
  <si>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</si>
  <si>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</si>
  <si>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</si>
  <si>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</si>
  <si>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MDA</t>
  </si>
  <si>
    <t>Monaco</t>
  </si>
  <si>
    <t>MCO</t>
  </si>
  <si>
    <t>Mongolia</t>
  </si>
  <si>
    <t>MNG</t>
  </si>
  <si>
    <t>MNE</t>
  </si>
  <si>
    <t>MAR</t>
  </si>
  <si>
    <t>Mozambique</t>
  </si>
  <si>
    <t>MOZ</t>
  </si>
  <si>
    <t>MMR</t>
  </si>
  <si>
    <t>Namibia</t>
  </si>
  <si>
    <t>NAM</t>
  </si>
  <si>
    <t>Nauru</t>
  </si>
  <si>
    <t>NRU</t>
  </si>
  <si>
    <t>Nepal</t>
  </si>
  <si>
    <t>NPL</t>
  </si>
  <si>
    <t>NLD</t>
  </si>
  <si>
    <t>New Caledonia</t>
  </si>
  <si>
    <t>NCL</t>
  </si>
  <si>
    <t>NZL</t>
  </si>
  <si>
    <t>NIC</t>
  </si>
  <si>
    <t>Niger</t>
  </si>
  <si>
    <t>NER</t>
  </si>
  <si>
    <t>NGA</t>
  </si>
  <si>
    <t>North America</t>
  </si>
  <si>
    <t>NAC</t>
  </si>
  <si>
    <t>MKD</t>
  </si>
  <si>
    <t>Northern Mariana Islands</t>
  </si>
  <si>
    <t>MNP</t>
  </si>
  <si>
    <t>NOR</t>
  </si>
  <si>
    <t>Not classified</t>
  </si>
  <si>
    <t>INX</t>
  </si>
  <si>
    <t>OECD members</t>
  </si>
  <si>
    <t>OED</t>
  </si>
  <si>
    <t>OMN</t>
  </si>
  <si>
    <t>Other small states</t>
  </si>
  <si>
    <t>OSS</t>
  </si>
  <si>
    <t>Pacific island small states</t>
  </si>
  <si>
    <t>PSS</t>
  </si>
  <si>
    <t>PAK</t>
  </si>
  <si>
    <t>Palau</t>
  </si>
  <si>
    <t>PLW</t>
  </si>
  <si>
    <t>PAN</t>
  </si>
  <si>
    <t>Papua New Guinea</t>
  </si>
  <si>
    <t>PNG</t>
  </si>
  <si>
    <t>PRY</t>
  </si>
  <si>
    <t>PER</t>
  </si>
  <si>
    <t>PHL</t>
  </si>
  <si>
    <t>POL</t>
  </si>
  <si>
    <t>PRT</t>
  </si>
  <si>
    <t>Post-demographic dividend</t>
  </si>
  <si>
    <t>PST</t>
  </si>
  <si>
    <t>Pre-demographic dividend</t>
  </si>
  <si>
    <t>PRE</t>
  </si>
  <si>
    <t>Puerto Rico</t>
  </si>
  <si>
    <t>PRI</t>
  </si>
  <si>
    <t>QAT</t>
  </si>
  <si>
    <t>ROU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</si>
  <si>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</si>
  <si>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</si>
  <si>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</si>
  <si>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</si>
  <si>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</si>
  <si>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</si>
  <si>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</si>
  <si>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</si>
  <si>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</si>
  <si>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</t>
  </si>
  <si>
    <t>SEN</t>
  </si>
  <si>
    <t>SRB</t>
  </si>
  <si>
    <t>Seychelles</t>
  </si>
  <si>
    <t>SYC</t>
  </si>
  <si>
    <t>Sierra Leone</t>
  </si>
  <si>
    <t>SLE</t>
  </si>
  <si>
    <t>SGP</t>
  </si>
  <si>
    <t>Sint Maarten (Dutch part)</t>
  </si>
  <si>
    <t>SXM</t>
  </si>
  <si>
    <t>SVK</t>
  </si>
  <si>
    <t>SVN</t>
  </si>
  <si>
    <t>Small states</t>
  </si>
  <si>
    <t>SST</t>
  </si>
  <si>
    <t>Solomon Islands</t>
  </si>
  <si>
    <t>SLB</t>
  </si>
  <si>
    <t>Somalia</t>
  </si>
  <si>
    <t>SOM</t>
  </si>
  <si>
    <t>ZAF</t>
  </si>
  <si>
    <t>South Asia</t>
  </si>
  <si>
    <t>SAS</t>
  </si>
  <si>
    <t>South Asia (IDA &amp; IBRD)</t>
  </si>
  <si>
    <t>TSA</t>
  </si>
  <si>
    <t>South Sudan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</si>
  <si>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</si>
  <si>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</si>
  <si>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</si>
  <si>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</si>
  <si>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</si>
  <si>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</si>
  <si>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</si>
  <si>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</si>
  <si>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</si>
  <si>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</si>
  <si>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</si>
  <si>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</si>
  <si>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</si>
  <si>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</si>
  <si>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</si>
  <si>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</si>
  <si>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</si>
  <si>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SDN</t>
  </si>
  <si>
    <t>Suriname</t>
  </si>
  <si>
    <t>SUR</t>
  </si>
  <si>
    <t>SWE</t>
  </si>
  <si>
    <t>CHE</t>
  </si>
  <si>
    <t>SYR</t>
  </si>
  <si>
    <t>TJK</t>
  </si>
  <si>
    <t>TZA</t>
  </si>
  <si>
    <t>THA</t>
  </si>
  <si>
    <t>Timor-Leste</t>
  </si>
  <si>
    <t>TLS</t>
  </si>
  <si>
    <t>Togo</t>
  </si>
  <si>
    <t>TGO</t>
  </si>
  <si>
    <t>Tonga</t>
  </si>
  <si>
    <t>TON</t>
  </si>
  <si>
    <t>TTO</t>
  </si>
  <si>
    <t>TUN</t>
  </si>
  <si>
    <t>TUR</t>
  </si>
  <si>
    <t>TKM</t>
  </si>
  <si>
    <t>Turks and Caicos Islands</t>
  </si>
  <si>
    <t>TCA</t>
  </si>
  <si>
    <t>Tuvalu</t>
  </si>
  <si>
    <t>TUV</t>
  </si>
  <si>
    <t>Uganda</t>
  </si>
  <si>
    <t>UGA</t>
  </si>
  <si>
    <t>UKR</t>
  </si>
  <si>
    <t>ARE</t>
  </si>
  <si>
    <t>GBR</t>
  </si>
  <si>
    <t>USA</t>
  </si>
  <si>
    <t>Upper middle income</t>
  </si>
  <si>
    <t>UMC</t>
  </si>
  <si>
    <t>URY</t>
  </si>
  <si>
    <t>UZB</t>
  </si>
  <si>
    <t>Vanuatu</t>
  </si>
  <si>
    <t>VUT</t>
  </si>
  <si>
    <t>VEN</t>
  </si>
  <si>
    <t>VNM</t>
  </si>
  <si>
    <t>Virgin Islands (U.S.)</t>
  </si>
  <si>
    <t>VIR</t>
  </si>
  <si>
    <t>West Bank and Gaza</t>
  </si>
  <si>
    <t>PSE</t>
  </si>
  <si>
    <t>WLD</t>
  </si>
  <si>
    <t>YEM</t>
  </si>
  <si>
    <t>Zambia</t>
  </si>
  <si>
    <t>ZMB</t>
  </si>
  <si>
    <t>Zimbabwe</t>
  </si>
  <si>
    <t>ZWE</t>
  </si>
  <si>
    <t>Apparent steel use (finished steel products)</t>
  </si>
  <si>
    <t>Exports of semi-finished and finished steel products</t>
  </si>
  <si>
    <t>Total production of crude steel 2024</t>
  </si>
  <si>
    <t>Apparent steel use (finished steel products) 2023</t>
  </si>
  <si>
    <t>Exports of semi-finished and finished steel products 2023</t>
  </si>
  <si>
    <t>Country Code</t>
  </si>
  <si>
    <t>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</si>
</sst>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"/>
    <numFmt numFmtId="165" formatCode="#,##0.0"/>
  </numFmts>
  <fonts count="4" x14ac:knownFonts="1">
    <font>
      <sz val="11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/>
  </cellStyleXfs>
  <cellXfs count="21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shrinkToFit="1"/>
    </xf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0" fontId="2" fillId="0" borderId="0" xfId="0" applyFont="1" applyAlignment="1">
      <alignment horizontal="right"/>
    </xf>
    <xf numFmtId="165" fontId="0" fillId="0" borderId="0" xfId="0" applyNumberFormat="1"/>
    <xf numFmtId="0" fontId="3" fillId="2" borderId="0" xfId="1"/>
    <xf numFmtId="49" fontId="3" fillId="2" borderId="0" xfId="1" applyNumberFormat="1"/>
    <xf numFmtId="0" fontId="2" fillId="2" borderId="0" xfId="1" applyFont="1"/>
    <xf numFmtId="164" fontId="3" fillId="2" borderId="0" xfId="1" applyNumberFormat="1"/>
    <xf numFmtId="0" fontId="2" fillId="2" borderId="0" xfId="1" applyFont="1" applyAlignment="1">
      <alignment horizontal="right"/>
    </xf>
    <xf numFmtId="165" fontId="3" fillId="2" borderId="0" xfId="1" applyNumberFormat="1"/>
    <xf numFmtId="0" fontId="3" fillId="2" borderId="0" xfId="1" applyAlignment="1">
      <alignment shrinkToFit="1"/>
    </xf>
    <xf numFmtId="0" fontId="1" fillId="2" borderId="0" xfId="1" applyFont="1"/>
    <xf numFmtId="0" fontId="0" fillId="2" borderId="0" xfId="0" applyFill="1"/>
    <xf numFmtId="0" fontId="3" fillId="2" borderId="0" xfId="1"/>
  </cellXfs>
  <cellStyles count="2">
    <cellStyle name="Standard" xfId="0" builtinId="0"/>
    <cellStyle name="Standard 2" xfId="1" xr:uid="{5161417A-2563-46A8-98B9-88E1F28D960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135</xdr:row>
      <xdr:rowOff>19050</xdr:rowOff>
    </xdr:from>
    <xdr:ext cx="1743075" cy="3905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135</xdr:row>
      <xdr:rowOff>19050</xdr:rowOff>
    </xdr:from>
    <xdr:ext cx="1743075" cy="390525"/>
    <xdr:pic>
      <xdr:nvPicPr>
        <xdr:cNvPr id="2" name="Picture 2">
          <a:extLst>
            <a:ext uri="{FF2B5EF4-FFF2-40B4-BE49-F238E27FC236}">
              <a16:creationId xmlns:a16="http://schemas.microsoft.com/office/drawing/2014/main" id="{12B701DE-BE9E-4E1C-84EA-CEA6A2641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" y="24711660"/>
          <a:ext cx="1743075" cy="3905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135</xdr:row>
      <xdr:rowOff>19050</xdr:rowOff>
    </xdr:from>
    <xdr:ext cx="1743075" cy="390525"/>
    <xdr:pic>
      <xdr:nvPicPr>
        <xdr:cNvPr id="2" name="Picture 2">
          <a:extLst>
            <a:ext uri="{FF2B5EF4-FFF2-40B4-BE49-F238E27FC236}">
              <a16:creationId xmlns:a16="http://schemas.microsoft.com/office/drawing/2014/main" id="{B0CBAF39-D8DE-48FB-B72D-2227DAF4B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" y="24711660"/>
          <a:ext cx="1743075" cy="3905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worldsteel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orldsteel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worldsteel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B410-D73E-4186-8058-8E5A239C8569}">
  <dimension ref="A1:E122"/>
  <sheetViews>
    <sheetView tabSelected="1" workbookViewId="0">
      <selection activeCell="A73" sqref="A73:XFD73"/>
    </sheetView>
  </sheetViews>
  <sheetFormatPr baseColWidth="10" defaultRowHeight="14.5" x14ac:dyDescent="0.35"/>
  <cols>
    <col min="1" max="2" width="35.36328125" customWidth="1"/>
    <col min="3" max="3" width="31.6328125" bestFit="1" customWidth="1"/>
    <col min="4" max="4" width="43.08984375" bestFit="1" customWidth="1"/>
    <col min="5" max="5" width="50.1796875" bestFit="1" customWidth="1"/>
  </cols>
  <sheetData>
    <row r="1" spans="1:5" x14ac:dyDescent="0.35">
      <c r="A1" s="8" t="s">
        <v>1</v>
      </c>
      <c r="B1" s="8" t="s">
        <v>565</v>
      </c>
      <c r="C1" s="8" t="s">
        <v>562</v>
      </c>
      <c r="D1" s="13" t="s">
        <v>563</v>
      </c>
      <c r="E1" s="13" t="s">
        <v>564</v>
      </c>
    </row>
    <row r="2" spans="1:5" x14ac:dyDescent="0.35">
      <c r="A2" s="11" t="s">
        <v>2</v>
      </c>
      <c r="B2" s="6" t="str">
        <f>VLOOKUP(A2,'Country Code'!$A$1:$B$267,2,FALSE)</f>
        <v>ALB</v>
      </c>
      <c r="C2" s="10">
        <v>0</v>
      </c>
      <c r="D2">
        <f>VLOOKUP(A2,C_asu_fsp_pub!$A$3:$F$128,6,FALSE)</f>
        <v>418.49467740326998</v>
      </c>
      <c r="E2">
        <f>VLOOKUP(A2,T_exports_sf_f_total_pub!$A$3:$F$128,6,FALSE)</f>
        <v>60</v>
      </c>
    </row>
    <row r="3" spans="1:5" x14ac:dyDescent="0.35">
      <c r="A3" s="11" t="s">
        <v>3</v>
      </c>
      <c r="B3" s="6" t="str">
        <f>VLOOKUP(A3,'Country Code'!$A$1:$B$267,2,FALSE)</f>
        <v>DZA</v>
      </c>
      <c r="C3" s="10">
        <v>4520</v>
      </c>
      <c r="D3">
        <f>VLOOKUP(A3,C_asu_fsp_pub!$A$3:$F$128,6,FALSE)</f>
        <v>3874</v>
      </c>
      <c r="E3">
        <f>VLOOKUP(A3,T_exports_sf_f_total_pub!$A$3:$F$128,6,FALSE)</f>
        <v>1730</v>
      </c>
    </row>
    <row r="4" spans="1:5" x14ac:dyDescent="0.35">
      <c r="A4" s="11" t="s">
        <v>4</v>
      </c>
      <c r="B4" s="6" t="str">
        <f>VLOOKUP(A4,'Country Code'!$A$1:$B$267,2,FALSE)</f>
        <v>AGO</v>
      </c>
      <c r="C4" s="10">
        <v>285</v>
      </c>
      <c r="D4">
        <f>VLOOKUP(A4,C_asu_fsp_pub!$A$3:$F$128,6,FALSE)</f>
        <v>432.63988706622001</v>
      </c>
      <c r="E4">
        <f>VLOOKUP(A4,T_exports_sf_f_total_pub!$A$3:$F$128,6,FALSE)</f>
        <v>0</v>
      </c>
    </row>
    <row r="5" spans="1:5" x14ac:dyDescent="0.35">
      <c r="A5" s="11" t="s">
        <v>5</v>
      </c>
      <c r="B5" s="6" t="str">
        <f>VLOOKUP(A5,'Country Code'!$A$1:$B$267,2,FALSE)</f>
        <v>ARG</v>
      </c>
      <c r="C5" s="10">
        <v>3862.6080000000002</v>
      </c>
      <c r="D5">
        <f>VLOOKUP(A5,C_asu_fsp_pub!$A$3:$F$128,6,FALSE)</f>
        <v>4987</v>
      </c>
      <c r="E5">
        <f>VLOOKUP(A5,T_exports_sf_f_total_pub!$A$3:$F$128,6,FALSE)</f>
        <v>51.258000000000003</v>
      </c>
    </row>
    <row r="6" spans="1:5" x14ac:dyDescent="0.35">
      <c r="A6" s="11" t="s">
        <v>6</v>
      </c>
      <c r="B6" s="6" t="str">
        <f>VLOOKUP(A6,'Country Code'!$A$1:$B$267,2,FALSE)</f>
        <v>ARM</v>
      </c>
      <c r="C6" s="10">
        <v>0</v>
      </c>
      <c r="D6">
        <f>VLOOKUP(A6,C_asu_fsp_pub!$A$3:$F$128,6,FALSE)</f>
        <v>200.65053225967</v>
      </c>
      <c r="E6">
        <f>VLOOKUP(A6,T_exports_sf_f_total_pub!$A$3:$F$128,6,FALSE)</f>
        <v>10</v>
      </c>
    </row>
    <row r="7" spans="1:5" x14ac:dyDescent="0.35">
      <c r="A7" s="11" t="s">
        <v>7</v>
      </c>
      <c r="B7" s="6" t="str">
        <f>VLOOKUP(A7,'Country Code'!$A$1:$B$267,2,FALSE)</f>
        <v>AUS</v>
      </c>
      <c r="C7" s="10">
        <v>4810.5860000000002</v>
      </c>
      <c r="D7">
        <f>VLOOKUP(A7,C_asu_fsp_pub!$A$3:$F$128,6,FALSE)</f>
        <v>6438.7847897009997</v>
      </c>
      <c r="E7">
        <f>VLOOKUP(A7,T_exports_sf_f_total_pub!$A$3:$F$128,6,FALSE)</f>
        <v>1027.8979999999999</v>
      </c>
    </row>
    <row r="8" spans="1:5" x14ac:dyDescent="0.35">
      <c r="A8" s="11" t="s">
        <v>8</v>
      </c>
      <c r="B8" s="6" t="str">
        <f>VLOOKUP(A8,'Country Code'!$A$1:$B$267,2,FALSE)</f>
        <v>AUT</v>
      </c>
      <c r="C8" s="10">
        <v>7129.8710000000001</v>
      </c>
      <c r="D8">
        <f>VLOOKUP(A8,C_asu_fsp_pub!$A$3:$F$128,6,FALSE)</f>
        <v>3089.2316999999998</v>
      </c>
      <c r="E8">
        <f>VLOOKUP(A8,T_exports_sf_f_total_pub!$A$3:$F$128,6,FALSE)</f>
        <v>7027.8190000000004</v>
      </c>
    </row>
    <row r="9" spans="1:5" x14ac:dyDescent="0.35">
      <c r="A9" s="11" t="s">
        <v>9</v>
      </c>
      <c r="B9" s="6" t="str">
        <f>VLOOKUP(A9,'Country Code'!$A$1:$B$267,2,FALSE)</f>
        <v>AZE</v>
      </c>
      <c r="C9" s="10">
        <v>350</v>
      </c>
      <c r="D9">
        <f>VLOOKUP(A9,C_asu_fsp_pub!$A$3:$F$128,6,FALSE)</f>
        <v>1011.12918</v>
      </c>
      <c r="E9">
        <f>VLOOKUP(A9,T_exports_sf_f_total_pub!$A$3:$F$128,6,FALSE)</f>
        <v>96.412999999999997</v>
      </c>
    </row>
    <row r="10" spans="1:5" x14ac:dyDescent="0.35">
      <c r="A10" s="11" t="s">
        <v>10</v>
      </c>
      <c r="B10" s="6" t="str">
        <f>VLOOKUP(A10,'Country Code'!$A$1:$B$267,2,FALSE)</f>
        <v>BHR</v>
      </c>
      <c r="C10" s="10">
        <v>1205</v>
      </c>
      <c r="D10">
        <f>VLOOKUP(A10,C_asu_fsp_pub!$A$3:$F$128,6,FALSE)</f>
        <v>248.08577187309001</v>
      </c>
      <c r="E10">
        <f>VLOOKUP(A10,T_exports_sf_f_total_pub!$A$3:$F$128,6,FALSE)</f>
        <v>807.28300000000002</v>
      </c>
    </row>
    <row r="11" spans="1:5" x14ac:dyDescent="0.35">
      <c r="A11" s="11" t="s">
        <v>11</v>
      </c>
      <c r="B11" s="6" t="str">
        <f>VLOOKUP(A11,'Country Code'!$A$1:$B$267,2,FALSE)</f>
        <v>BGD</v>
      </c>
      <c r="C11" s="10">
        <v>4500</v>
      </c>
      <c r="D11">
        <f>VLOOKUP(A11,C_asu_fsp_pub!$A$3:$F$128,6,FALSE)</f>
        <v>6895</v>
      </c>
      <c r="E11">
        <f>VLOOKUP(A11,T_exports_sf_f_total_pub!$A$3:$F$128,6,FALSE)</f>
        <v>5</v>
      </c>
    </row>
    <row r="12" spans="1:5" x14ac:dyDescent="0.35">
      <c r="A12" s="11" t="s">
        <v>12</v>
      </c>
      <c r="B12" s="6" t="str">
        <f>VLOOKUP(A12,'Country Code'!$A$1:$B$267,2,FALSE)</f>
        <v>BLR</v>
      </c>
      <c r="C12" s="10">
        <v>2330</v>
      </c>
      <c r="D12">
        <f>VLOOKUP(A12,C_asu_fsp_pub!$A$3:$F$128,6,FALSE)</f>
        <v>2111.5</v>
      </c>
      <c r="E12">
        <f>VLOOKUP(A12,T_exports_sf_f_total_pub!$A$3:$F$128,6,FALSE)</f>
        <v>110</v>
      </c>
    </row>
    <row r="13" spans="1:5" x14ac:dyDescent="0.35">
      <c r="A13" s="11" t="s">
        <v>13</v>
      </c>
      <c r="B13" s="6" t="str">
        <f>VLOOKUP(A13,'Country Code'!$A$1:$B$267,2,FALSE)</f>
        <v>BEL</v>
      </c>
      <c r="C13" s="10">
        <v>7100</v>
      </c>
      <c r="D13">
        <f>VLOOKUP(A13,C_asu_fsp_pub!$A$3:$F$128,6,FALSE)</f>
        <v>0</v>
      </c>
      <c r="E13">
        <f>VLOOKUP(A13,T_exports_sf_f_total_pub!$A$3:$F$128,6,FALSE)</f>
        <v>14616.802</v>
      </c>
    </row>
    <row r="14" spans="1:5" x14ac:dyDescent="0.35">
      <c r="A14" s="11" t="s">
        <v>15</v>
      </c>
      <c r="B14" s="6" t="str">
        <f>VLOOKUP(A14,'Country Code'!$A$1:$B$267,2,FALSE)</f>
        <v>BOL</v>
      </c>
      <c r="C14" s="10">
        <v>0</v>
      </c>
      <c r="D14">
        <f>VLOOKUP(A14,C_asu_fsp_pub!$A$3:$F$128,6,FALSE)</f>
        <v>517.1627125</v>
      </c>
      <c r="E14">
        <f>VLOOKUP(A14,T_exports_sf_f_total_pub!$A$3:$F$128,6,FALSE)</f>
        <v>5</v>
      </c>
    </row>
    <row r="15" spans="1:5" x14ac:dyDescent="0.35">
      <c r="A15" s="11" t="s">
        <v>16</v>
      </c>
      <c r="B15" s="6" t="str">
        <f>VLOOKUP(A15,'Country Code'!$A$1:$B$267,2,FALSE)</f>
        <v>BIH</v>
      </c>
      <c r="C15" s="10">
        <v>600</v>
      </c>
      <c r="D15">
        <f>VLOOKUP(A15,C_asu_fsp_pub!$A$3:$F$128,6,FALSE)</f>
        <v>805.95745999999997</v>
      </c>
      <c r="E15">
        <f>VLOOKUP(A15,T_exports_sf_f_total_pub!$A$3:$F$128,6,FALSE)</f>
        <v>375.68</v>
      </c>
    </row>
    <row r="16" spans="1:5" x14ac:dyDescent="0.35">
      <c r="A16" s="11" t="s">
        <v>17</v>
      </c>
      <c r="B16" s="6" t="str">
        <f>VLOOKUP(A16,'Country Code'!$A$1:$B$267,2,FALSE)</f>
        <v>BRA</v>
      </c>
      <c r="C16" s="10">
        <v>33741.328999999998</v>
      </c>
      <c r="D16">
        <f>VLOOKUP(A16,C_asu_fsp_pub!$A$3:$F$128,6,FALSE)</f>
        <v>23979.594000000001</v>
      </c>
      <c r="E16">
        <f>VLOOKUP(A16,T_exports_sf_f_total_pub!$A$3:$F$128,6,FALSE)</f>
        <v>12216.064</v>
      </c>
    </row>
    <row r="17" spans="1:5" x14ac:dyDescent="0.35">
      <c r="A17" s="11" t="s">
        <v>18</v>
      </c>
      <c r="B17" s="6" t="str">
        <f>VLOOKUP(A17,'Country Code'!$A$1:$B$267,2,FALSE)</f>
        <v>BGR</v>
      </c>
      <c r="C17" s="10">
        <v>450</v>
      </c>
      <c r="D17">
        <f>VLOOKUP(A17,C_asu_fsp_pub!$A$3:$F$128,6,FALSE)</f>
        <v>1383.09482</v>
      </c>
      <c r="E17">
        <f>VLOOKUP(A17,T_exports_sf_f_total_pub!$A$3:$F$128,6,FALSE)</f>
        <v>1095.9590000000001</v>
      </c>
    </row>
    <row r="18" spans="1:5" x14ac:dyDescent="0.35">
      <c r="A18" s="11" t="s">
        <v>19</v>
      </c>
      <c r="B18" s="6" t="str">
        <f>VLOOKUP(A18,'Country Code'!$A$1:$B$267,2,FALSE)</f>
        <v>CMR</v>
      </c>
      <c r="C18" s="10">
        <v>0</v>
      </c>
      <c r="D18">
        <f>VLOOKUP(A18,C_asu_fsp_pub!$A$3:$F$128,6,FALSE)</f>
        <v>444.38722576785</v>
      </c>
      <c r="E18">
        <f>VLOOKUP(A18,T_exports_sf_f_total_pub!$A$3:$F$128,6,FALSE)</f>
        <v>0</v>
      </c>
    </row>
    <row r="19" spans="1:5" x14ac:dyDescent="0.35">
      <c r="A19" s="11" t="s">
        <v>20</v>
      </c>
      <c r="B19" s="6" t="str">
        <f>VLOOKUP(A19,'Country Code'!$A$1:$B$267,2,FALSE)</f>
        <v>CAN</v>
      </c>
      <c r="C19" s="10">
        <v>12180.459000000001</v>
      </c>
      <c r="D19">
        <f>VLOOKUP(A19,C_asu_fsp_pub!$A$3:$F$128,6,FALSE)</f>
        <v>12870</v>
      </c>
      <c r="E19">
        <f>VLOOKUP(A19,T_exports_sf_f_total_pub!$A$3:$F$128,6,FALSE)</f>
        <v>6710.3090000000002</v>
      </c>
    </row>
    <row r="20" spans="1:5" x14ac:dyDescent="0.35">
      <c r="A20" s="11" t="s">
        <v>21</v>
      </c>
      <c r="B20" s="6" t="str">
        <f>VLOOKUP(A20,'Country Code'!$A$1:$B$267,2,FALSE)</f>
        <v>CHL</v>
      </c>
      <c r="C20" s="10">
        <v>835</v>
      </c>
      <c r="D20">
        <f>VLOOKUP(A20,C_asu_fsp_pub!$A$3:$F$128,6,FALSE)</f>
        <v>2275.4</v>
      </c>
      <c r="E20">
        <f>VLOOKUP(A20,T_exports_sf_f_total_pub!$A$3:$F$128,6,FALSE)</f>
        <v>484.74700000000001</v>
      </c>
    </row>
    <row r="21" spans="1:5" x14ac:dyDescent="0.35">
      <c r="A21" s="11" t="s">
        <v>22</v>
      </c>
      <c r="B21" s="6" t="str">
        <f>VLOOKUP(A21,'Country Code'!$A$1:$B$267,2,FALSE)</f>
        <v>CHN</v>
      </c>
      <c r="C21" s="10">
        <v>1005090</v>
      </c>
      <c r="D21">
        <f>VLOOKUP(A21,C_asu_fsp_pub!$A$3:$F$128,6,FALSE)</f>
        <v>905080</v>
      </c>
      <c r="E21">
        <f>VLOOKUP(A21,T_exports_sf_f_total_pub!$A$3:$F$128,6,FALSE)</f>
        <v>94000.467000000004</v>
      </c>
    </row>
    <row r="22" spans="1:5" x14ac:dyDescent="0.35">
      <c r="A22" s="11" t="s">
        <v>23</v>
      </c>
      <c r="B22" s="6" t="str">
        <f>VLOOKUP(A22,'Country Code'!$A$1:$B$267,2,FALSE)</f>
        <v>COL</v>
      </c>
      <c r="C22" s="10">
        <v>1245</v>
      </c>
      <c r="D22">
        <f>VLOOKUP(A22,C_asu_fsp_pub!$A$3:$F$128,6,FALSE)</f>
        <v>3335.1422919743</v>
      </c>
      <c r="E22">
        <f>VLOOKUP(A22,T_exports_sf_f_total_pub!$A$3:$F$128,6,FALSE)</f>
        <v>79.284999999999997</v>
      </c>
    </row>
    <row r="23" spans="1:5" x14ac:dyDescent="0.35">
      <c r="A23" s="11" t="s">
        <v>24</v>
      </c>
      <c r="B23" s="6" t="str">
        <f>VLOOKUP(A23,'Country Code'!$A$1:$B$267,2,FALSE)</f>
        <v>CRI</v>
      </c>
      <c r="C23" s="10">
        <v>0</v>
      </c>
      <c r="D23">
        <f>VLOOKUP(A23,C_asu_fsp_pub!$A$3:$F$128,6,FALSE)</f>
        <v>631.58144022096997</v>
      </c>
      <c r="E23">
        <f>VLOOKUP(A23,T_exports_sf_f_total_pub!$A$3:$F$128,6,FALSE)</f>
        <v>242.02099999999999</v>
      </c>
    </row>
    <row r="24" spans="1:5" x14ac:dyDescent="0.35">
      <c r="A24" s="11" t="s">
        <v>219</v>
      </c>
      <c r="B24" s="6" t="str">
        <f>VLOOKUP(A24,'Country Code'!$A$1:$B$267,2,FALSE)</f>
        <v>CIV</v>
      </c>
      <c r="C24" s="10">
        <v>0</v>
      </c>
      <c r="D24" t="e">
        <f>VLOOKUP(A24,C_asu_fsp_pub!$A$3:$F$128,6,FALSE)</f>
        <v>#N/A</v>
      </c>
      <c r="E24" t="e">
        <f>VLOOKUP(A24,T_exports_sf_f_total_pub!$A$3:$F$128,6,FALSE)</f>
        <v>#N/A</v>
      </c>
    </row>
    <row r="25" spans="1:5" x14ac:dyDescent="0.35">
      <c r="A25" s="11" t="s">
        <v>25</v>
      </c>
      <c r="B25" s="6" t="str">
        <f>VLOOKUP(A25,'Country Code'!$A$1:$B$267,2,FALSE)</f>
        <v>HRV</v>
      </c>
      <c r="C25" s="10">
        <v>155</v>
      </c>
      <c r="D25">
        <f>VLOOKUP(A25,C_asu_fsp_pub!$A$3:$F$128,6,FALSE)</f>
        <v>847.25283999999999</v>
      </c>
      <c r="E25">
        <f>VLOOKUP(A25,T_exports_sf_f_total_pub!$A$3:$F$128,6,FALSE)</f>
        <v>338.61</v>
      </c>
    </row>
    <row r="26" spans="1:5" x14ac:dyDescent="0.35">
      <c r="A26" s="11" t="s">
        <v>26</v>
      </c>
      <c r="B26" s="6" t="str">
        <f>VLOOKUP(A26,'Country Code'!$A$1:$B$267,2,FALSE)</f>
        <v>CUB</v>
      </c>
      <c r="C26" s="10">
        <v>175</v>
      </c>
      <c r="D26">
        <f>VLOOKUP(A26,C_asu_fsp_pub!$A$3:$F$128,6,FALSE)</f>
        <v>103.399</v>
      </c>
      <c r="E26">
        <f>VLOOKUP(A26,T_exports_sf_f_total_pub!$A$3:$F$128,6,FALSE)</f>
        <v>0</v>
      </c>
    </row>
    <row r="27" spans="1:5" x14ac:dyDescent="0.35">
      <c r="A27" s="11" t="s">
        <v>27</v>
      </c>
      <c r="B27" s="6" t="str">
        <f>VLOOKUP(A27,'Country Code'!$A$1:$B$267,2,FALSE)</f>
        <v>CYP</v>
      </c>
      <c r="C27" s="10">
        <v>0</v>
      </c>
      <c r="D27">
        <f>VLOOKUP(A27,C_asu_fsp_pub!$A$3:$F$128,6,FALSE)</f>
        <v>356.30312855966002</v>
      </c>
      <c r="E27">
        <f>VLOOKUP(A27,T_exports_sf_f_total_pub!$A$3:$F$128,6,FALSE)</f>
        <v>0.185</v>
      </c>
    </row>
    <row r="28" spans="1:5" x14ac:dyDescent="0.35">
      <c r="A28" s="11" t="s">
        <v>28</v>
      </c>
      <c r="B28" s="6" t="str">
        <f>VLOOKUP(A28,'Country Code'!$A$1:$B$267,2,FALSE)</f>
        <v>CZE</v>
      </c>
      <c r="C28" s="10">
        <v>2547.915</v>
      </c>
      <c r="D28">
        <f>VLOOKUP(A28,C_asu_fsp_pub!$A$3:$F$128,6,FALSE)</f>
        <v>5605.1871190000002</v>
      </c>
      <c r="E28">
        <f>VLOOKUP(A28,T_exports_sf_f_total_pub!$A$3:$F$128,6,FALSE)</f>
        <v>4135.326</v>
      </c>
    </row>
    <row r="29" spans="1:5" x14ac:dyDescent="0.35">
      <c r="A29" s="11" t="s">
        <v>30</v>
      </c>
      <c r="B29" s="6" t="str">
        <f>VLOOKUP(A29,'Country Code'!$A$1:$B$267,2,FALSE)</f>
        <v>DNK</v>
      </c>
      <c r="C29" s="10">
        <v>0</v>
      </c>
      <c r="D29">
        <f>VLOOKUP(A29,C_asu_fsp_pub!$A$3:$F$128,6,FALSE)</f>
        <v>1576.1385812312001</v>
      </c>
      <c r="E29">
        <f>VLOOKUP(A29,T_exports_sf_f_total_pub!$A$3:$F$128,6,FALSE)</f>
        <v>1091.3989999999999</v>
      </c>
    </row>
    <row r="30" spans="1:5" x14ac:dyDescent="0.35">
      <c r="A30" s="11" t="s">
        <v>31</v>
      </c>
      <c r="B30" s="6" t="str">
        <f>VLOOKUP(A30,'Country Code'!$A$1:$B$267,2,FALSE)</f>
        <v>DOM</v>
      </c>
      <c r="C30" s="10">
        <v>0</v>
      </c>
      <c r="D30">
        <f>VLOOKUP(A30,C_asu_fsp_pub!$A$3:$F$128,6,FALSE)</f>
        <v>545.16547576078995</v>
      </c>
      <c r="E30">
        <f>VLOOKUP(A30,T_exports_sf_f_total_pub!$A$3:$F$128,6,FALSE)</f>
        <v>60</v>
      </c>
    </row>
    <row r="31" spans="1:5" x14ac:dyDescent="0.35">
      <c r="A31" s="11" t="s">
        <v>32</v>
      </c>
      <c r="B31" s="6" t="str">
        <f>VLOOKUP(A31,'Country Code'!$A$1:$B$267,2,FALSE)</f>
        <v>ECU</v>
      </c>
      <c r="C31" s="10">
        <v>495</v>
      </c>
      <c r="D31">
        <f>VLOOKUP(A31,C_asu_fsp_pub!$A$3:$F$128,6,FALSE)</f>
        <v>1845.9236400662001</v>
      </c>
      <c r="E31">
        <f>VLOOKUP(A31,T_exports_sf_f_total_pub!$A$3:$F$128,6,FALSE)</f>
        <v>31.655999999999999</v>
      </c>
    </row>
    <row r="32" spans="1:5" x14ac:dyDescent="0.35">
      <c r="A32" s="11" t="s">
        <v>183</v>
      </c>
      <c r="B32" s="6" t="str">
        <f>VLOOKUP(A32,'Country Code'!$A$1:$B$267,2,FALSE)</f>
        <v>EGY</v>
      </c>
      <c r="C32" s="10">
        <v>10730.909</v>
      </c>
      <c r="D32" t="e">
        <f>VLOOKUP(A32,C_asu_fsp_pub!$A$3:$F$128,6,FALSE)</f>
        <v>#N/A</v>
      </c>
      <c r="E32" t="e">
        <f>VLOOKUP(A32,T_exports_sf_f_total_pub!$A$3:$F$128,6,FALSE)</f>
        <v>#N/A</v>
      </c>
    </row>
    <row r="33" spans="1:5" x14ac:dyDescent="0.35">
      <c r="A33" s="11" t="s">
        <v>34</v>
      </c>
      <c r="B33" s="6" t="str">
        <f>VLOOKUP(A33,'Country Code'!$A$1:$B$267,2,FALSE)</f>
        <v>SLV</v>
      </c>
      <c r="C33" s="10">
        <v>85</v>
      </c>
      <c r="D33">
        <f>VLOOKUP(A33,C_asu_fsp_pub!$A$3:$F$128,6,FALSE)</f>
        <v>380.87052265810001</v>
      </c>
      <c r="E33">
        <f>VLOOKUP(A33,T_exports_sf_f_total_pub!$A$3:$F$128,6,FALSE)</f>
        <v>45</v>
      </c>
    </row>
    <row r="34" spans="1:5" x14ac:dyDescent="0.35">
      <c r="A34" s="11" t="s">
        <v>35</v>
      </c>
      <c r="B34" s="6" t="str">
        <f>VLOOKUP(A34,'Country Code'!$A$1:$B$267,2,FALSE)</f>
        <v>EST</v>
      </c>
      <c r="C34" s="10">
        <v>0</v>
      </c>
      <c r="D34">
        <f>VLOOKUP(A34,C_asu_fsp_pub!$A$3:$F$128,6,FALSE)</f>
        <v>478.04863369988999</v>
      </c>
      <c r="E34">
        <f>VLOOKUP(A34,T_exports_sf_f_total_pub!$A$3:$F$128,6,FALSE)</f>
        <v>159.81299999999999</v>
      </c>
    </row>
    <row r="35" spans="1:5" x14ac:dyDescent="0.35">
      <c r="A35" s="11" t="s">
        <v>36</v>
      </c>
      <c r="B35" s="6" t="str">
        <f>VLOOKUP(A35,'Country Code'!$A$1:$B$267,2,FALSE)</f>
        <v>ETH</v>
      </c>
      <c r="C35" s="10">
        <v>0</v>
      </c>
      <c r="D35">
        <f>VLOOKUP(A35,C_asu_fsp_pub!$A$3:$F$128,6,FALSE)</f>
        <v>354.34946774033</v>
      </c>
      <c r="E35">
        <f>VLOOKUP(A35,T_exports_sf_f_total_pub!$A$3:$F$128,6,FALSE)</f>
        <v>0</v>
      </c>
    </row>
    <row r="36" spans="1:5" x14ac:dyDescent="0.35">
      <c r="A36" s="11" t="s">
        <v>37</v>
      </c>
      <c r="B36" s="6" t="str">
        <f>VLOOKUP(A36,'Country Code'!$A$1:$B$267,2,FALSE)</f>
        <v>FIN</v>
      </c>
      <c r="C36" s="10">
        <v>3663.8</v>
      </c>
      <c r="D36">
        <f>VLOOKUP(A36,C_asu_fsp_pub!$A$3:$F$128,6,FALSE)</f>
        <v>1896</v>
      </c>
      <c r="E36">
        <f>VLOOKUP(A36,T_exports_sf_f_total_pub!$A$3:$F$128,6,FALSE)</f>
        <v>1569.8579999999999</v>
      </c>
    </row>
    <row r="37" spans="1:5" x14ac:dyDescent="0.35">
      <c r="A37" s="11" t="s">
        <v>39</v>
      </c>
      <c r="B37" s="6" t="str">
        <f>VLOOKUP(A37,'Country Code'!$A$1:$B$267,2,FALSE)</f>
        <v>FRA</v>
      </c>
      <c r="C37" s="10">
        <v>10754.986999999999</v>
      </c>
      <c r="D37">
        <f>VLOOKUP(A37,C_asu_fsp_pub!$A$3:$F$128,6,FALSE)</f>
        <v>11241.692192132999</v>
      </c>
      <c r="E37">
        <f>VLOOKUP(A37,T_exports_sf_f_total_pub!$A$3:$F$128,6,FALSE)</f>
        <v>9879.3780000000006</v>
      </c>
    </row>
    <row r="38" spans="1:5" x14ac:dyDescent="0.35">
      <c r="A38" s="11" t="s">
        <v>40</v>
      </c>
      <c r="B38" s="6" t="str">
        <f>VLOOKUP(A38,'Country Code'!$A$1:$B$267,2,FALSE)</f>
        <v>GEO</v>
      </c>
      <c r="C38" s="10">
        <v>140</v>
      </c>
      <c r="D38">
        <f>VLOOKUP(A38,C_asu_fsp_pub!$A$3:$F$128,6,FALSE)</f>
        <v>703.14338903818998</v>
      </c>
      <c r="E38">
        <f>VLOOKUP(A38,T_exports_sf_f_total_pub!$A$3:$F$128,6,FALSE)</f>
        <v>23.547000000000001</v>
      </c>
    </row>
    <row r="39" spans="1:5" x14ac:dyDescent="0.35">
      <c r="A39" s="11" t="s">
        <v>41</v>
      </c>
      <c r="B39" s="6" t="str">
        <f>VLOOKUP(A39,'Country Code'!$A$1:$B$267,2,FALSE)</f>
        <v>DEU</v>
      </c>
      <c r="C39" s="10">
        <v>37234.082000000002</v>
      </c>
      <c r="D39">
        <f>VLOOKUP(A39,C_asu_fsp_pub!$A$3:$F$128,6,FALSE)</f>
        <v>28150.582827180999</v>
      </c>
      <c r="E39">
        <f>VLOOKUP(A39,T_exports_sf_f_total_pub!$A$3:$F$128,6,FALSE)</f>
        <v>22508.39</v>
      </c>
    </row>
    <row r="40" spans="1:5" x14ac:dyDescent="0.35">
      <c r="A40" s="11" t="s">
        <v>42</v>
      </c>
      <c r="B40" s="6" t="str">
        <f>VLOOKUP(A40,'Country Code'!$A$1:$B$267,2,FALSE)</f>
        <v>GHA</v>
      </c>
      <c r="C40" s="10">
        <v>245</v>
      </c>
      <c r="D40">
        <f>VLOOKUP(A40,C_asu_fsp_pub!$A$3:$F$128,6,FALSE)</f>
        <v>1371.4</v>
      </c>
      <c r="E40">
        <f>VLOOKUP(A40,T_exports_sf_f_total_pub!$A$3:$F$128,6,FALSE)</f>
        <v>0</v>
      </c>
    </row>
    <row r="41" spans="1:5" x14ac:dyDescent="0.35">
      <c r="A41" s="11" t="s">
        <v>43</v>
      </c>
      <c r="B41" s="6" t="str">
        <f>VLOOKUP(A41,'Country Code'!$A$1:$B$267,2,FALSE)</f>
        <v>GRC</v>
      </c>
      <c r="C41" s="10">
        <v>1345</v>
      </c>
      <c r="D41">
        <f>VLOOKUP(A41,C_asu_fsp_pub!$A$3:$F$128,6,FALSE)</f>
        <v>1688.8534</v>
      </c>
      <c r="E41">
        <f>VLOOKUP(A41,T_exports_sf_f_total_pub!$A$3:$F$128,6,FALSE)</f>
        <v>963.03899999999999</v>
      </c>
    </row>
    <row r="42" spans="1:5" x14ac:dyDescent="0.35">
      <c r="A42" s="11" t="s">
        <v>44</v>
      </c>
      <c r="B42" s="6" t="str">
        <f>VLOOKUP(A42,'Country Code'!$A$1:$B$267,2,FALSE)</f>
        <v>GTM</v>
      </c>
      <c r="C42" s="10">
        <v>245</v>
      </c>
      <c r="D42">
        <f>VLOOKUP(A42,C_asu_fsp_pub!$A$3:$F$128,6,FALSE)</f>
        <v>1140.1532841981</v>
      </c>
      <c r="E42">
        <f>VLOOKUP(A42,T_exports_sf_f_total_pub!$A$3:$F$128,6,FALSE)</f>
        <v>331.834</v>
      </c>
    </row>
    <row r="43" spans="1:5" x14ac:dyDescent="0.35">
      <c r="A43" s="11" t="s">
        <v>45</v>
      </c>
      <c r="B43" s="6" t="str">
        <f>VLOOKUP(A43,'Country Code'!$A$1:$B$267,2,FALSE)</f>
        <v>HND</v>
      </c>
      <c r="C43" s="10">
        <v>0</v>
      </c>
      <c r="D43">
        <f>VLOOKUP(A43,C_asu_fsp_pub!$A$3:$F$128,6,FALSE)</f>
        <v>526.57781014</v>
      </c>
      <c r="E43">
        <f>VLOOKUP(A43,T_exports_sf_f_total_pub!$A$3:$F$128,6,FALSE)</f>
        <v>60</v>
      </c>
    </row>
    <row r="44" spans="1:5" x14ac:dyDescent="0.35">
      <c r="A44" s="11" t="s">
        <v>207</v>
      </c>
      <c r="B44" s="6" t="str">
        <f>VLOOKUP(A44,'Country Code'!$A$1:$B$267,2,FALSE)</f>
        <v>HKG</v>
      </c>
      <c r="C44" s="10">
        <v>0</v>
      </c>
      <c r="D44" t="e">
        <f>VLOOKUP(A44,C_asu_fsp_pub!$A$3:$F$128,6,FALSE)</f>
        <v>#N/A</v>
      </c>
      <c r="E44" t="e">
        <f>VLOOKUP(A44,T_exports_sf_f_total_pub!$A$3:$F$128,6,FALSE)</f>
        <v>#N/A</v>
      </c>
    </row>
    <row r="45" spans="1:5" x14ac:dyDescent="0.35">
      <c r="A45" s="11" t="s">
        <v>47</v>
      </c>
      <c r="B45" s="6" t="str">
        <f>VLOOKUP(A45,'Country Code'!$A$1:$B$267,2,FALSE)</f>
        <v>HUN</v>
      </c>
      <c r="C45" s="10">
        <v>240</v>
      </c>
      <c r="D45">
        <f>VLOOKUP(A45,C_asu_fsp_pub!$A$3:$F$128,6,FALSE)</f>
        <v>2628.94</v>
      </c>
      <c r="E45">
        <f>VLOOKUP(A45,T_exports_sf_f_total_pub!$A$3:$F$128,6,FALSE)</f>
        <v>772.47299999999996</v>
      </c>
    </row>
    <row r="46" spans="1:5" x14ac:dyDescent="0.35">
      <c r="A46" s="11" t="s">
        <v>48</v>
      </c>
      <c r="B46" s="6" t="str">
        <f>VLOOKUP(A46,'Country Code'!$A$1:$B$267,2,FALSE)</f>
        <v>ISL</v>
      </c>
      <c r="C46" s="10">
        <v>0</v>
      </c>
      <c r="D46">
        <f>VLOOKUP(A46,C_asu_fsp_pub!$A$3:$F$128,6,FALSE)</f>
        <v>54.546596124227001</v>
      </c>
      <c r="E46">
        <f>VLOOKUP(A46,T_exports_sf_f_total_pub!$A$3:$F$128,6,FALSE)</f>
        <v>0.70799999999999996</v>
      </c>
    </row>
    <row r="47" spans="1:5" x14ac:dyDescent="0.35">
      <c r="A47" s="11" t="s">
        <v>49</v>
      </c>
      <c r="B47" s="6" t="str">
        <f>VLOOKUP(A47,'Country Code'!$A$1:$B$267,2,FALSE)</f>
        <v>IND</v>
      </c>
      <c r="C47" s="10">
        <v>149587</v>
      </c>
      <c r="D47">
        <f>VLOOKUP(A47,C_asu_fsp_pub!$A$3:$F$128,6,FALSE)</f>
        <v>132832.80799999999</v>
      </c>
      <c r="E47">
        <f>VLOOKUP(A47,T_exports_sf_f_total_pub!$A$3:$F$128,6,FALSE)</f>
        <v>9858.277</v>
      </c>
    </row>
    <row r="48" spans="1:5" x14ac:dyDescent="0.35">
      <c r="A48" s="11" t="s">
        <v>50</v>
      </c>
      <c r="B48" s="6" t="str">
        <f>VLOOKUP(A48,'Country Code'!$A$1:$B$267,2,FALSE)</f>
        <v>IDN</v>
      </c>
      <c r="C48" s="10">
        <v>17000</v>
      </c>
      <c r="D48">
        <f>VLOOKUP(A48,C_asu_fsp_pub!$A$3:$F$128,6,FALSE)</f>
        <v>17645.8</v>
      </c>
      <c r="E48">
        <f>VLOOKUP(A48,T_exports_sf_f_total_pub!$A$3:$F$128,6,FALSE)</f>
        <v>9618.3539999999994</v>
      </c>
    </row>
    <row r="49" spans="1:5" x14ac:dyDescent="0.35">
      <c r="A49" s="11" t="s">
        <v>215</v>
      </c>
      <c r="B49" s="6" t="str">
        <f>VLOOKUP(A49,'Country Code'!$A$1:$B$267,2,FALSE)</f>
        <v>IRN</v>
      </c>
      <c r="C49" s="10">
        <v>30952</v>
      </c>
      <c r="D49" t="e">
        <f>VLOOKUP(A49,C_asu_fsp_pub!$A$3:$F$128,6,FALSE)</f>
        <v>#N/A</v>
      </c>
      <c r="E49" t="e">
        <f>VLOOKUP(A49,T_exports_sf_f_total_pub!$A$3:$F$128,6,FALSE)</f>
        <v>#N/A</v>
      </c>
    </row>
    <row r="50" spans="1:5" x14ac:dyDescent="0.35">
      <c r="A50" s="11" t="s">
        <v>52</v>
      </c>
      <c r="B50" s="6" t="str">
        <f>VLOOKUP(A50,'Country Code'!$A$1:$B$267,2,FALSE)</f>
        <v>IRQ</v>
      </c>
      <c r="C50" s="10">
        <v>3020</v>
      </c>
      <c r="D50">
        <f>VLOOKUP(A50,C_asu_fsp_pub!$A$3:$F$128,6,FALSE)</f>
        <v>5080</v>
      </c>
      <c r="E50">
        <f>VLOOKUP(A50,T_exports_sf_f_total_pub!$A$3:$F$128,6,FALSE)</f>
        <v>65</v>
      </c>
    </row>
    <row r="51" spans="1:5" x14ac:dyDescent="0.35">
      <c r="A51" s="11" t="s">
        <v>53</v>
      </c>
      <c r="B51" s="6" t="str">
        <f>VLOOKUP(A51,'Country Code'!$A$1:$B$267,2,FALSE)</f>
        <v>IRL</v>
      </c>
      <c r="C51" s="10">
        <v>0</v>
      </c>
      <c r="D51">
        <f>VLOOKUP(A51,C_asu_fsp_pub!$A$3:$F$128,6,FALSE)</f>
        <v>797.48991611500003</v>
      </c>
      <c r="E51">
        <f>VLOOKUP(A51,T_exports_sf_f_total_pub!$A$3:$F$128,6,FALSE)</f>
        <v>103.864</v>
      </c>
    </row>
    <row r="52" spans="1:5" x14ac:dyDescent="0.35">
      <c r="A52" s="11" t="s">
        <v>54</v>
      </c>
      <c r="B52" s="6" t="str">
        <f>VLOOKUP(A52,'Country Code'!$A$1:$B$267,2,FALSE)</f>
        <v>ISR</v>
      </c>
      <c r="C52" s="10">
        <v>300</v>
      </c>
      <c r="D52">
        <f>VLOOKUP(A52,C_asu_fsp_pub!$A$3:$F$128,6,FALSE)</f>
        <v>3787</v>
      </c>
      <c r="E52">
        <f>VLOOKUP(A52,T_exports_sf_f_total_pub!$A$3:$F$128,6,FALSE)</f>
        <v>5</v>
      </c>
    </row>
    <row r="53" spans="1:5" x14ac:dyDescent="0.35">
      <c r="A53" s="11" t="s">
        <v>55</v>
      </c>
      <c r="B53" s="6" t="str">
        <f>VLOOKUP(A53,'Country Code'!$A$1:$B$267,2,FALSE)</f>
        <v>ITA</v>
      </c>
      <c r="C53" s="10">
        <v>20008.905999999999</v>
      </c>
      <c r="D53">
        <f>VLOOKUP(A53,C_asu_fsp_pub!$A$3:$F$128,6,FALSE)</f>
        <v>23443</v>
      </c>
      <c r="E53">
        <f>VLOOKUP(A53,T_exports_sf_f_total_pub!$A$3:$F$128,6,FALSE)</f>
        <v>16100.603999999999</v>
      </c>
    </row>
    <row r="54" spans="1:5" x14ac:dyDescent="0.35">
      <c r="A54" s="11" t="s">
        <v>57</v>
      </c>
      <c r="B54" s="6" t="str">
        <f>VLOOKUP(A54,'Country Code'!$A$1:$B$267,2,FALSE)</f>
        <v>JAM</v>
      </c>
      <c r="C54" s="10">
        <v>0</v>
      </c>
      <c r="D54">
        <f>VLOOKUP(A54,C_asu_fsp_pub!$A$3:$F$128,6,FALSE)</f>
        <v>210</v>
      </c>
      <c r="E54">
        <f>VLOOKUP(A54,T_exports_sf_f_total_pub!$A$3:$F$128,6,FALSE)</f>
        <v>0</v>
      </c>
    </row>
    <row r="55" spans="1:5" x14ac:dyDescent="0.35">
      <c r="A55" s="11" t="s">
        <v>58</v>
      </c>
      <c r="B55" s="6" t="str">
        <f>VLOOKUP(A55,'Country Code'!$A$1:$B$267,2,FALSE)</f>
        <v>JPN</v>
      </c>
      <c r="C55" s="10">
        <v>84009.15</v>
      </c>
      <c r="D55">
        <f>VLOOKUP(A55,C_asu_fsp_pub!$A$3:$F$128,6,FALSE)</f>
        <v>53330</v>
      </c>
      <c r="E55">
        <f>VLOOKUP(A55,T_exports_sf_f_total_pub!$A$3:$F$128,6,FALSE)</f>
        <v>32156.73</v>
      </c>
    </row>
    <row r="56" spans="1:5" x14ac:dyDescent="0.35">
      <c r="A56" s="11" t="s">
        <v>59</v>
      </c>
      <c r="B56" s="6" t="str">
        <f>VLOOKUP(A56,'Country Code'!$A$1:$B$267,2,FALSE)</f>
        <v>JOR</v>
      </c>
      <c r="C56" s="10">
        <v>300</v>
      </c>
      <c r="D56">
        <f>VLOOKUP(A56,C_asu_fsp_pub!$A$3:$F$128,6,FALSE)</f>
        <v>1057</v>
      </c>
      <c r="E56">
        <f>VLOOKUP(A56,T_exports_sf_f_total_pub!$A$3:$F$128,6,FALSE)</f>
        <v>200.047</v>
      </c>
    </row>
    <row r="57" spans="1:5" x14ac:dyDescent="0.35">
      <c r="A57" s="11" t="s">
        <v>60</v>
      </c>
      <c r="B57" s="6" t="str">
        <f>VLOOKUP(A57,'Country Code'!$A$1:$B$267,2,FALSE)</f>
        <v>KAZ</v>
      </c>
      <c r="C57" s="10">
        <v>4177.8990000000003</v>
      </c>
      <c r="D57">
        <f>VLOOKUP(A57,C_asu_fsp_pub!$A$3:$F$128,6,FALSE)</f>
        <v>2764.83</v>
      </c>
      <c r="E57">
        <f>VLOOKUP(A57,T_exports_sf_f_total_pub!$A$3:$F$128,6,FALSE)</f>
        <v>1326.9880000000001</v>
      </c>
    </row>
    <row r="58" spans="1:5" x14ac:dyDescent="0.35">
      <c r="A58" s="11" t="s">
        <v>61</v>
      </c>
      <c r="B58" s="6" t="str">
        <f>VLOOKUP(A58,'Country Code'!$A$1:$B$267,2,FALSE)</f>
        <v>KEN</v>
      </c>
      <c r="C58" s="10">
        <v>1585</v>
      </c>
      <c r="D58">
        <f>VLOOKUP(A58,C_asu_fsp_pub!$A$3:$F$128,6,FALSE)</f>
        <v>2707.8664352313999</v>
      </c>
      <c r="E58">
        <f>VLOOKUP(A58,T_exports_sf_f_total_pub!$A$3:$F$128,6,FALSE)</f>
        <v>0</v>
      </c>
    </row>
    <row r="59" spans="1:5" x14ac:dyDescent="0.35">
      <c r="A59" s="11" t="s">
        <v>303</v>
      </c>
      <c r="B59" s="6" t="str">
        <f>VLOOKUP(A59,'Country Code'!$A$1:$B$267,2,FALSE)</f>
        <v>PRK</v>
      </c>
      <c r="C59" s="10">
        <v>63531.442999999999</v>
      </c>
      <c r="D59" t="e">
        <f>VLOOKUP(A59,C_asu_fsp_pub!$A$3:$F$128,6,FALSE)</f>
        <v>#N/A</v>
      </c>
      <c r="E59" t="e">
        <f>VLOOKUP(A59,T_exports_sf_f_total_pub!$A$3:$F$128,6,FALSE)</f>
        <v>#N/A</v>
      </c>
    </row>
    <row r="60" spans="1:5" x14ac:dyDescent="0.35">
      <c r="A60" s="11" t="s">
        <v>175</v>
      </c>
      <c r="B60" s="6" t="str">
        <f>VLOOKUP(A60,'Country Code'!$A$1:$B$267,2,FALSE)</f>
        <v>KOR</v>
      </c>
      <c r="C60" s="10">
        <v>350</v>
      </c>
      <c r="D60" t="e">
        <f>VLOOKUP(A60,C_asu_fsp_pub!$A$3:$F$128,6,FALSE)</f>
        <v>#N/A</v>
      </c>
      <c r="E60" t="e">
        <f>VLOOKUP(A60,T_exports_sf_f_total_pub!$A$3:$F$128,6,FALSE)</f>
        <v>#N/A</v>
      </c>
    </row>
    <row r="61" spans="1:5" x14ac:dyDescent="0.35">
      <c r="A61" s="11" t="s">
        <v>62</v>
      </c>
      <c r="B61" s="6" t="str">
        <f>VLOOKUP(A61,'Country Code'!$A$1:$B$267,2,FALSE)</f>
        <v>KWT</v>
      </c>
      <c r="C61" s="10">
        <v>1014</v>
      </c>
      <c r="D61">
        <f>VLOOKUP(A61,C_asu_fsp_pub!$A$3:$F$128,6,FALSE)</f>
        <v>1778.30818</v>
      </c>
      <c r="E61">
        <f>VLOOKUP(A61,T_exports_sf_f_total_pub!$A$3:$F$128,6,FALSE)</f>
        <v>75</v>
      </c>
    </row>
    <row r="62" spans="1:5" x14ac:dyDescent="0.35">
      <c r="A62" s="11" t="s">
        <v>233</v>
      </c>
      <c r="B62" s="6" t="str">
        <f>VLOOKUP(A62,'Country Code'!$A$1:$B$267,2,FALSE)</f>
        <v>KGZ</v>
      </c>
      <c r="C62" s="10">
        <v>0</v>
      </c>
      <c r="D62" t="e">
        <f>VLOOKUP(A62,C_asu_fsp_pub!$A$3:$F$128,6,FALSE)</f>
        <v>#N/A</v>
      </c>
      <c r="E62" t="e">
        <f>VLOOKUP(A62,T_exports_sf_f_total_pub!$A$3:$F$128,6,FALSE)</f>
        <v>#N/A</v>
      </c>
    </row>
    <row r="63" spans="1:5" x14ac:dyDescent="0.35">
      <c r="A63" s="11" t="s">
        <v>64</v>
      </c>
      <c r="B63" s="6" t="str">
        <f>VLOOKUP(A63,'Country Code'!$A$1:$B$267,2,FALSE)</f>
        <v>LVA</v>
      </c>
      <c r="C63" s="10">
        <v>0</v>
      </c>
      <c r="D63">
        <f>VLOOKUP(A63,C_asu_fsp_pub!$A$3:$F$128,6,FALSE)</f>
        <v>247.49134463838999</v>
      </c>
      <c r="E63">
        <f>VLOOKUP(A63,T_exports_sf_f_total_pub!$A$3:$F$128,6,FALSE)</f>
        <v>134.089</v>
      </c>
    </row>
    <row r="64" spans="1:5" x14ac:dyDescent="0.35">
      <c r="A64" s="11" t="s">
        <v>65</v>
      </c>
      <c r="B64" s="6" t="str">
        <f>VLOOKUP(A64,'Country Code'!$A$1:$B$267,2,FALSE)</f>
        <v>LBN</v>
      </c>
      <c r="C64" s="10">
        <v>0</v>
      </c>
      <c r="D64">
        <f>VLOOKUP(A64,C_asu_fsp_pub!$A$3:$F$128,6,FALSE)</f>
        <v>412</v>
      </c>
      <c r="E64">
        <f>VLOOKUP(A64,T_exports_sf_f_total_pub!$A$3:$F$128,6,FALSE)</f>
        <v>5</v>
      </c>
    </row>
    <row r="65" spans="1:5" x14ac:dyDescent="0.35">
      <c r="A65" s="11" t="s">
        <v>66</v>
      </c>
      <c r="B65" s="6" t="str">
        <f>VLOOKUP(A65,'Country Code'!$A$1:$B$267,2,FALSE)</f>
        <v>LBY</v>
      </c>
      <c r="C65" s="10">
        <v>871.92399999999998</v>
      </c>
      <c r="D65">
        <f>VLOOKUP(A65,C_asu_fsp_pub!$A$3:$F$128,6,FALSE)</f>
        <v>600</v>
      </c>
      <c r="E65">
        <f>VLOOKUP(A65,T_exports_sf_f_total_pub!$A$3:$F$128,6,FALSE)</f>
        <v>20</v>
      </c>
    </row>
    <row r="66" spans="1:5" x14ac:dyDescent="0.35">
      <c r="A66" s="11" t="s">
        <v>67</v>
      </c>
      <c r="B66" s="6" t="str">
        <f>VLOOKUP(A66,'Country Code'!$A$1:$B$267,2,FALSE)</f>
        <v>LTU</v>
      </c>
      <c r="C66" s="10">
        <v>0</v>
      </c>
      <c r="D66">
        <f>VLOOKUP(A66,C_asu_fsp_pub!$A$3:$F$128,6,FALSE)</f>
        <v>638.30776071275</v>
      </c>
      <c r="E66">
        <f>VLOOKUP(A66,T_exports_sf_f_total_pub!$A$3:$F$128,6,FALSE)</f>
        <v>255.05500000000001</v>
      </c>
    </row>
    <row r="67" spans="1:5" x14ac:dyDescent="0.35">
      <c r="A67" s="11" t="s">
        <v>68</v>
      </c>
      <c r="B67" s="6" t="str">
        <f>VLOOKUP(A67,'Country Code'!$A$1:$B$267,2,FALSE)</f>
        <v>LUX</v>
      </c>
      <c r="C67" s="10">
        <v>1835</v>
      </c>
      <c r="D67">
        <f>VLOOKUP(A67,C_asu_fsp_pub!$A$3:$F$128,6,FALSE)</f>
        <v>0</v>
      </c>
      <c r="E67">
        <f>VLOOKUP(A67,T_exports_sf_f_total_pub!$A$3:$F$128,6,FALSE)</f>
        <v>1950.675</v>
      </c>
    </row>
    <row r="68" spans="1:5" x14ac:dyDescent="0.35">
      <c r="A68" s="11" t="s">
        <v>70</v>
      </c>
      <c r="B68" s="6" t="str">
        <f>VLOOKUP(A68,'Country Code'!$A$1:$B$267,2,FALSE)</f>
        <v>MYS</v>
      </c>
      <c r="C68" s="10">
        <v>7600</v>
      </c>
      <c r="D68">
        <f>VLOOKUP(A68,C_asu_fsp_pub!$A$3:$F$128,6,FALSE)</f>
        <v>6702.9841304000001</v>
      </c>
      <c r="E68">
        <f>VLOOKUP(A68,T_exports_sf_f_total_pub!$A$3:$F$128,6,FALSE)</f>
        <v>7622.0069999999996</v>
      </c>
    </row>
    <row r="69" spans="1:5" x14ac:dyDescent="0.35">
      <c r="A69" s="11" t="s">
        <v>71</v>
      </c>
      <c r="B69" s="6" t="str">
        <f>VLOOKUP(A69,'Country Code'!$A$1:$B$267,2,FALSE)</f>
        <v>MLT</v>
      </c>
      <c r="C69" s="10">
        <v>0</v>
      </c>
      <c r="D69">
        <f>VLOOKUP(A69,C_asu_fsp_pub!$A$3:$F$128,6,FALSE)</f>
        <v>72.272829041932994</v>
      </c>
      <c r="E69">
        <f>VLOOKUP(A69,T_exports_sf_f_total_pub!$A$3:$F$128,6,FALSE)</f>
        <v>2.2679999999999998</v>
      </c>
    </row>
    <row r="70" spans="1:5" x14ac:dyDescent="0.35">
      <c r="A70" s="11" t="s">
        <v>72</v>
      </c>
      <c r="B70" s="6" t="str">
        <f>VLOOKUP(A70,'Country Code'!$A$1:$B$267,2,FALSE)</f>
        <v>MEX</v>
      </c>
      <c r="C70" s="10">
        <v>13720</v>
      </c>
      <c r="D70">
        <f>VLOOKUP(A70,C_asu_fsp_pub!$A$3:$F$128,6,FALSE)</f>
        <v>29036.675999999999</v>
      </c>
      <c r="E70">
        <f>VLOOKUP(A70,T_exports_sf_f_total_pub!$A$3:$F$128,6,FALSE)</f>
        <v>3139.4769999999999</v>
      </c>
    </row>
    <row r="71" spans="1:5" x14ac:dyDescent="0.35">
      <c r="A71" s="11" t="s">
        <v>73</v>
      </c>
      <c r="B71" s="6" t="str">
        <f>VLOOKUP(A71,'Country Code'!$A$1:$B$267,2,FALSE)</f>
        <v>MDA</v>
      </c>
      <c r="C71" s="10">
        <v>400</v>
      </c>
      <c r="D71">
        <f>VLOOKUP(A71,C_asu_fsp_pub!$A$3:$F$128,6,FALSE)</f>
        <v>389.1</v>
      </c>
      <c r="E71">
        <f>VLOOKUP(A71,T_exports_sf_f_total_pub!$A$3:$F$128,6,FALSE)</f>
        <v>265</v>
      </c>
    </row>
    <row r="72" spans="1:5" x14ac:dyDescent="0.35">
      <c r="A72" s="11" t="s">
        <v>74</v>
      </c>
      <c r="B72" s="6" t="str">
        <f>VLOOKUP(A72,'Country Code'!$A$1:$B$267,2,FALSE)</f>
        <v>MNE</v>
      </c>
      <c r="C72" s="10">
        <v>5</v>
      </c>
      <c r="D72">
        <f>VLOOKUP(A72,C_asu_fsp_pub!$A$3:$F$128,6,FALSE)</f>
        <v>103.37366935081999</v>
      </c>
      <c r="E72">
        <f>VLOOKUP(A72,T_exports_sf_f_total_pub!$A$3:$F$128,6,FALSE)</f>
        <v>0</v>
      </c>
    </row>
    <row r="73" spans="1:5" x14ac:dyDescent="0.35">
      <c r="A73" s="11" t="s">
        <v>75</v>
      </c>
      <c r="B73" s="6" t="str">
        <f>VLOOKUP(A73,'Country Code'!$A$1:$B$267,2,FALSE)</f>
        <v>MAR</v>
      </c>
      <c r="C73" s="10">
        <v>1415</v>
      </c>
      <c r="D73">
        <f>VLOOKUP(A73,C_asu_fsp_pub!$A$3:$F$128,6,FALSE)</f>
        <v>2554</v>
      </c>
      <c r="E73">
        <f>VLOOKUP(A73,T_exports_sf_f_total_pub!$A$3:$F$128,6,FALSE)</f>
        <v>67.997</v>
      </c>
    </row>
    <row r="74" spans="1:5" x14ac:dyDescent="0.35">
      <c r="A74" s="11" t="s">
        <v>76</v>
      </c>
      <c r="B74" s="6" t="str">
        <f>VLOOKUP(A74,'Country Code'!$A$1:$B$267,2,FALSE)</f>
        <v>MMR</v>
      </c>
      <c r="C74" s="10">
        <v>500</v>
      </c>
      <c r="D74">
        <f>VLOOKUP(A74,C_asu_fsp_pub!$A$3:$F$128,6,FALSE)</f>
        <v>1975</v>
      </c>
      <c r="E74">
        <f>VLOOKUP(A74,T_exports_sf_f_total_pub!$A$3:$F$128,6,FALSE)</f>
        <v>0</v>
      </c>
    </row>
    <row r="75" spans="1:5" x14ac:dyDescent="0.35">
      <c r="A75" s="11" t="s">
        <v>77</v>
      </c>
      <c r="B75" s="6" t="str">
        <f>VLOOKUP(A75,'Country Code'!$A$1:$B$267,2,FALSE)</f>
        <v>NLD</v>
      </c>
      <c r="C75" s="10">
        <v>6365.8180000000002</v>
      </c>
      <c r="D75">
        <f>VLOOKUP(A75,C_asu_fsp_pub!$A$3:$F$128,6,FALSE)</f>
        <v>4387.1400000000003</v>
      </c>
      <c r="E75">
        <f>VLOOKUP(A75,T_exports_sf_f_total_pub!$A$3:$F$128,6,FALSE)</f>
        <v>11778.666999999999</v>
      </c>
    </row>
    <row r="76" spans="1:5" x14ac:dyDescent="0.35">
      <c r="A76" s="11" t="s">
        <v>78</v>
      </c>
      <c r="B76" s="6" t="str">
        <f>VLOOKUP(A76,'Country Code'!$A$1:$B$267,2,FALSE)</f>
        <v>NZL</v>
      </c>
      <c r="C76" s="10">
        <v>566.029</v>
      </c>
      <c r="D76">
        <f>VLOOKUP(A76,C_asu_fsp_pub!$A$3:$F$128,6,FALSE)</f>
        <v>823.81072416734003</v>
      </c>
      <c r="E76">
        <f>VLOOKUP(A76,T_exports_sf_f_total_pub!$A$3:$F$128,6,FALSE)</f>
        <v>129.511</v>
      </c>
    </row>
    <row r="77" spans="1:5" x14ac:dyDescent="0.35">
      <c r="A77" s="11" t="s">
        <v>79</v>
      </c>
      <c r="B77" s="6" t="str">
        <f>VLOOKUP(A77,'Country Code'!$A$1:$B$267,2,FALSE)</f>
        <v>NIC</v>
      </c>
      <c r="C77" s="10">
        <v>0</v>
      </c>
      <c r="D77">
        <f>VLOOKUP(A77,C_asu_fsp_pub!$A$3:$F$128,6,FALSE)</f>
        <v>71.299000000000007</v>
      </c>
      <c r="E77">
        <f>VLOOKUP(A77,T_exports_sf_f_total_pub!$A$3:$F$128,6,FALSE)</f>
        <v>20</v>
      </c>
    </row>
    <row r="78" spans="1:5" x14ac:dyDescent="0.35">
      <c r="A78" s="11" t="s">
        <v>80</v>
      </c>
      <c r="B78" s="6" t="str">
        <f>VLOOKUP(A78,'Country Code'!$A$1:$B$267,2,FALSE)</f>
        <v>NGA</v>
      </c>
      <c r="C78" s="10">
        <v>1200</v>
      </c>
      <c r="D78">
        <f>VLOOKUP(A78,C_asu_fsp_pub!$A$3:$F$128,6,FALSE)</f>
        <v>2295.9</v>
      </c>
      <c r="E78">
        <f>VLOOKUP(A78,T_exports_sf_f_total_pub!$A$3:$F$128,6,FALSE)</f>
        <v>5</v>
      </c>
    </row>
    <row r="79" spans="1:5" x14ac:dyDescent="0.35">
      <c r="A79" s="11" t="s">
        <v>244</v>
      </c>
      <c r="B79" s="6" t="str">
        <f>VLOOKUP(A79,'Country Code'!$A$1:$B$267,2,FALSE)</f>
        <v>MKD</v>
      </c>
      <c r="C79" s="10">
        <v>305.00900000000001</v>
      </c>
      <c r="D79" t="e">
        <f>VLOOKUP(A79,C_asu_fsp_pub!$A$3:$F$128,6,FALSE)</f>
        <v>#N/A</v>
      </c>
      <c r="E79" t="e">
        <f>VLOOKUP(A79,T_exports_sf_f_total_pub!$A$3:$F$128,6,FALSE)</f>
        <v>#N/A</v>
      </c>
    </row>
    <row r="80" spans="1:5" x14ac:dyDescent="0.35">
      <c r="A80" s="11" t="s">
        <v>81</v>
      </c>
      <c r="B80" s="6" t="str">
        <f>VLOOKUP(A80,'Country Code'!$A$1:$B$267,2,FALSE)</f>
        <v>NOR</v>
      </c>
      <c r="C80" s="10">
        <v>610.10599999999999</v>
      </c>
      <c r="D80">
        <f>VLOOKUP(A80,C_asu_fsp_pub!$A$3:$F$128,6,FALSE)</f>
        <v>936.43359899286997</v>
      </c>
      <c r="E80">
        <f>VLOOKUP(A80,T_exports_sf_f_total_pub!$A$3:$F$128,6,FALSE)</f>
        <v>552.11800000000005</v>
      </c>
    </row>
    <row r="81" spans="1:5" x14ac:dyDescent="0.35">
      <c r="A81" s="11" t="s">
        <v>82</v>
      </c>
      <c r="B81" s="6" t="str">
        <f>VLOOKUP(A81,'Country Code'!$A$1:$B$267,2,FALSE)</f>
        <v>OMN</v>
      </c>
      <c r="C81" s="10">
        <v>3030</v>
      </c>
      <c r="D81">
        <f>VLOOKUP(A81,C_asu_fsp_pub!$A$3:$F$128,6,FALSE)</f>
        <v>1296.834546</v>
      </c>
      <c r="E81">
        <f>VLOOKUP(A81,T_exports_sf_f_total_pub!$A$3:$F$128,6,FALSE)</f>
        <v>5915</v>
      </c>
    </row>
    <row r="82" spans="1:5" x14ac:dyDescent="0.35">
      <c r="A82" s="11" t="s">
        <v>84</v>
      </c>
      <c r="B82" s="6" t="str">
        <f>VLOOKUP(A82,'Country Code'!$A$1:$B$267,2,FALSE)</f>
        <v>PAK</v>
      </c>
      <c r="C82" s="10">
        <v>4100</v>
      </c>
      <c r="D82">
        <f>VLOOKUP(A82,C_asu_fsp_pub!$A$3:$F$128,6,FALSE)</f>
        <v>7251.64156</v>
      </c>
      <c r="E82">
        <f>VLOOKUP(A82,T_exports_sf_f_total_pub!$A$3:$F$128,6,FALSE)</f>
        <v>105.027</v>
      </c>
    </row>
    <row r="83" spans="1:5" x14ac:dyDescent="0.35">
      <c r="A83" s="11" t="s">
        <v>85</v>
      </c>
      <c r="B83" s="6" t="str">
        <f>VLOOKUP(A83,'Country Code'!$A$1:$B$267,2,FALSE)</f>
        <v>PAN</v>
      </c>
      <c r="C83" s="10">
        <v>0</v>
      </c>
      <c r="D83">
        <f>VLOOKUP(A83,C_asu_fsp_pub!$A$3:$F$128,6,FALSE)</f>
        <v>445.01041900000001</v>
      </c>
      <c r="E83">
        <f>VLOOKUP(A83,T_exports_sf_f_total_pub!$A$3:$F$128,6,FALSE)</f>
        <v>0</v>
      </c>
    </row>
    <row r="84" spans="1:5" x14ac:dyDescent="0.35">
      <c r="A84" s="11" t="s">
        <v>86</v>
      </c>
      <c r="B84" s="6" t="str">
        <f>VLOOKUP(A84,'Country Code'!$A$1:$B$267,2,FALSE)</f>
        <v>PRY</v>
      </c>
      <c r="C84" s="10">
        <v>20</v>
      </c>
      <c r="D84">
        <f>VLOOKUP(A84,C_asu_fsp_pub!$A$3:$F$128,6,FALSE)</f>
        <v>347.25544762798</v>
      </c>
      <c r="E84">
        <f>VLOOKUP(A84,T_exports_sf_f_total_pub!$A$3:$F$128,6,FALSE)</f>
        <v>8.4659999999999993</v>
      </c>
    </row>
    <row r="85" spans="1:5" x14ac:dyDescent="0.35">
      <c r="A85" s="11" t="s">
        <v>87</v>
      </c>
      <c r="B85" s="6" t="str">
        <f>VLOOKUP(A85,'Country Code'!$A$1:$B$267,2,FALSE)</f>
        <v>PER</v>
      </c>
      <c r="C85" s="10">
        <v>1590</v>
      </c>
      <c r="D85">
        <f>VLOOKUP(A85,C_asu_fsp_pub!$A$3:$F$128,6,FALSE)</f>
        <v>3372</v>
      </c>
      <c r="E85">
        <f>VLOOKUP(A85,T_exports_sf_f_total_pub!$A$3:$F$128,6,FALSE)</f>
        <v>250.25700000000001</v>
      </c>
    </row>
    <row r="86" spans="1:5" x14ac:dyDescent="0.35">
      <c r="A86" s="11" t="s">
        <v>88</v>
      </c>
      <c r="B86" s="6" t="str">
        <f>VLOOKUP(A86,'Country Code'!$A$1:$B$267,2,FALSE)</f>
        <v>PHL</v>
      </c>
      <c r="C86" s="10">
        <v>1900</v>
      </c>
      <c r="D86">
        <f>VLOOKUP(A86,C_asu_fsp_pub!$A$3:$F$128,6,FALSE)</f>
        <v>9445.2000000000007</v>
      </c>
      <c r="E86">
        <f>VLOOKUP(A86,T_exports_sf_f_total_pub!$A$3:$F$128,6,FALSE)</f>
        <v>71.131</v>
      </c>
    </row>
    <row r="87" spans="1:5" x14ac:dyDescent="0.35">
      <c r="A87" s="11" t="s">
        <v>89</v>
      </c>
      <c r="B87" s="6" t="str">
        <f>VLOOKUP(A87,'Country Code'!$A$1:$B$267,2,FALSE)</f>
        <v>POL</v>
      </c>
      <c r="C87" s="10">
        <v>7075</v>
      </c>
      <c r="D87">
        <f>VLOOKUP(A87,C_asu_fsp_pub!$A$3:$F$128,6,FALSE)</f>
        <v>11798.814707481</v>
      </c>
      <c r="E87">
        <f>VLOOKUP(A87,T_exports_sf_f_total_pub!$A$3:$F$128,6,FALSE)</f>
        <v>5128.8090000000002</v>
      </c>
    </row>
    <row r="88" spans="1:5" x14ac:dyDescent="0.35">
      <c r="A88" s="11" t="s">
        <v>90</v>
      </c>
      <c r="B88" s="6" t="str">
        <f>VLOOKUP(A88,'Country Code'!$A$1:$B$267,2,FALSE)</f>
        <v>PRT</v>
      </c>
      <c r="C88" s="10">
        <v>1925</v>
      </c>
      <c r="D88">
        <f>VLOOKUP(A88,C_asu_fsp_pub!$A$3:$F$128,6,FALSE)</f>
        <v>2748.6012000000001</v>
      </c>
      <c r="E88">
        <f>VLOOKUP(A88,T_exports_sf_f_total_pub!$A$3:$F$128,6,FALSE)</f>
        <v>2453.1799999999998</v>
      </c>
    </row>
    <row r="89" spans="1:5" x14ac:dyDescent="0.35">
      <c r="A89" s="11" t="s">
        <v>91</v>
      </c>
      <c r="B89" s="6" t="str">
        <f>VLOOKUP(A89,'Country Code'!$A$1:$B$267,2,FALSE)</f>
        <v>QAT</v>
      </c>
      <c r="C89" s="10">
        <v>1176.548</v>
      </c>
      <c r="D89">
        <f>VLOOKUP(A89,C_asu_fsp_pub!$A$3:$F$128,6,FALSE)</f>
        <v>1109.5383797699999</v>
      </c>
      <c r="E89">
        <f>VLOOKUP(A89,T_exports_sf_f_total_pub!$A$3:$F$128,6,FALSE)</f>
        <v>1068.7429999999999</v>
      </c>
    </row>
    <row r="90" spans="1:5" x14ac:dyDescent="0.35">
      <c r="A90" s="11" t="s">
        <v>92</v>
      </c>
      <c r="B90" s="6" t="str">
        <f>VLOOKUP(A90,'Country Code'!$A$1:$B$267,2,FALSE)</f>
        <v>ROU</v>
      </c>
      <c r="C90" s="10">
        <v>1355</v>
      </c>
      <c r="D90">
        <f>VLOOKUP(A90,C_asu_fsp_pub!$A$3:$F$128,6,FALSE)</f>
        <v>4107</v>
      </c>
      <c r="E90">
        <f>VLOOKUP(A90,T_exports_sf_f_total_pub!$A$3:$F$128,6,FALSE)</f>
        <v>2095.9180000000001</v>
      </c>
    </row>
    <row r="91" spans="1:5" x14ac:dyDescent="0.35">
      <c r="A91" s="11" t="s">
        <v>284</v>
      </c>
      <c r="B91" s="6" t="str">
        <f>VLOOKUP(A91,'Country Code'!$A$1:$B$267,2,FALSE)</f>
        <v>RUS</v>
      </c>
      <c r="C91" s="10">
        <v>70690</v>
      </c>
      <c r="D91" t="e">
        <f>VLOOKUP(A91,C_asu_fsp_pub!$A$3:$F$128,6,FALSE)</f>
        <v>#N/A</v>
      </c>
      <c r="E91" t="e">
        <f>VLOOKUP(A91,T_exports_sf_f_total_pub!$A$3:$F$128,6,FALSE)</f>
        <v>#N/A</v>
      </c>
    </row>
    <row r="92" spans="1:5" x14ac:dyDescent="0.35">
      <c r="A92" s="11" t="s">
        <v>94</v>
      </c>
      <c r="B92" s="6" t="str">
        <f>VLOOKUP(A92,'Country Code'!$A$1:$B$267,2,FALSE)</f>
        <v>SAU</v>
      </c>
      <c r="C92" s="10">
        <v>9605.7189999999991</v>
      </c>
      <c r="D92">
        <f>VLOOKUP(A92,C_asu_fsp_pub!$A$3:$F$128,6,FALSE)</f>
        <v>11300.716215</v>
      </c>
      <c r="E92">
        <f>VLOOKUP(A92,T_exports_sf_f_total_pub!$A$3:$F$128,6,FALSE)</f>
        <v>1805.741</v>
      </c>
    </row>
    <row r="93" spans="1:5" x14ac:dyDescent="0.35">
      <c r="A93" s="11" t="s">
        <v>95</v>
      </c>
      <c r="B93" s="6" t="str">
        <f>VLOOKUP(A93,'Country Code'!$A$1:$B$267,2,FALSE)</f>
        <v>SEN</v>
      </c>
      <c r="C93" s="10">
        <v>0</v>
      </c>
      <c r="D93">
        <f>VLOOKUP(A93,C_asu_fsp_pub!$A$3:$F$128,6,FALSE)</f>
        <v>595</v>
      </c>
      <c r="E93">
        <f>VLOOKUP(A93,T_exports_sf_f_total_pub!$A$3:$F$128,6,FALSE)</f>
        <v>0</v>
      </c>
    </row>
    <row r="94" spans="1:5" x14ac:dyDescent="0.35">
      <c r="A94" s="11" t="s">
        <v>96</v>
      </c>
      <c r="B94" s="6" t="str">
        <f>VLOOKUP(A94,'Country Code'!$A$1:$B$267,2,FALSE)</f>
        <v>SRB</v>
      </c>
      <c r="C94" s="10">
        <v>1393.2</v>
      </c>
      <c r="D94">
        <f>VLOOKUP(A94,C_asu_fsp_pub!$A$3:$F$128,6,FALSE)</f>
        <v>1471.0784799999999</v>
      </c>
      <c r="E94">
        <f>VLOOKUP(A94,T_exports_sf_f_total_pub!$A$3:$F$128,6,FALSE)</f>
        <v>897.904</v>
      </c>
    </row>
    <row r="95" spans="1:5" x14ac:dyDescent="0.35">
      <c r="A95" s="11" t="s">
        <v>98</v>
      </c>
      <c r="B95" s="6" t="str">
        <f>VLOOKUP(A95,'Country Code'!$A$1:$B$267,2,FALSE)</f>
        <v>SGP</v>
      </c>
      <c r="C95" s="10">
        <v>300</v>
      </c>
      <c r="D95">
        <f>VLOOKUP(A95,C_asu_fsp_pub!$A$3:$F$128,6,FALSE)</f>
        <v>2952.5</v>
      </c>
      <c r="E95">
        <f>VLOOKUP(A95,T_exports_sf_f_total_pub!$A$3:$F$128,6,FALSE)</f>
        <v>1437.3320000000001</v>
      </c>
    </row>
    <row r="96" spans="1:5" x14ac:dyDescent="0.35">
      <c r="A96" s="11" t="s">
        <v>296</v>
      </c>
      <c r="B96" s="6" t="str">
        <f>VLOOKUP(A96,'Country Code'!$A$1:$B$267,2,FALSE)</f>
        <v>SVK</v>
      </c>
      <c r="C96" s="10">
        <v>3865.7939999999999</v>
      </c>
      <c r="D96" t="e">
        <f>VLOOKUP(A96,C_asu_fsp_pub!$A$3:$F$128,6,FALSE)</f>
        <v>#N/A</v>
      </c>
      <c r="E96" t="e">
        <f>VLOOKUP(A96,T_exports_sf_f_total_pub!$A$3:$F$128,6,FALSE)</f>
        <v>#N/A</v>
      </c>
    </row>
    <row r="97" spans="1:5" x14ac:dyDescent="0.35">
      <c r="A97" s="11" t="s">
        <v>100</v>
      </c>
      <c r="B97" s="6" t="str">
        <f>VLOOKUP(A97,'Country Code'!$A$1:$B$267,2,FALSE)</f>
        <v>SVN</v>
      </c>
      <c r="C97" s="10">
        <v>594.61099999999999</v>
      </c>
      <c r="D97">
        <f>VLOOKUP(A97,C_asu_fsp_pub!$A$3:$F$128,6,FALSE)</f>
        <v>1455</v>
      </c>
      <c r="E97">
        <f>VLOOKUP(A97,T_exports_sf_f_total_pub!$A$3:$F$128,6,FALSE)</f>
        <v>1085.5719999999999</v>
      </c>
    </row>
    <row r="98" spans="1:5" x14ac:dyDescent="0.35">
      <c r="A98" s="11" t="s">
        <v>101</v>
      </c>
      <c r="B98" s="6" t="str">
        <f>VLOOKUP(A98,'Country Code'!$A$1:$B$267,2,FALSE)</f>
        <v>ZAF</v>
      </c>
      <c r="C98" s="10">
        <v>4716.91</v>
      </c>
      <c r="D98">
        <f>VLOOKUP(A98,C_asu_fsp_pub!$A$3:$F$128,6,FALSE)</f>
        <v>4502</v>
      </c>
      <c r="E98">
        <f>VLOOKUP(A98,T_exports_sf_f_total_pub!$A$3:$F$128,6,FALSE)</f>
        <v>1526.079</v>
      </c>
    </row>
    <row r="99" spans="1:5" x14ac:dyDescent="0.35">
      <c r="A99" s="11" t="s">
        <v>103</v>
      </c>
      <c r="B99" s="6" t="str">
        <f>VLOOKUP(A99,'Country Code'!$A$1:$B$267,2,FALSE)</f>
        <v>ESP</v>
      </c>
      <c r="C99" s="10">
        <v>11822</v>
      </c>
      <c r="D99">
        <f>VLOOKUP(A99,C_asu_fsp_pub!$A$3:$F$128,6,FALSE)</f>
        <v>12650</v>
      </c>
      <c r="E99">
        <f>VLOOKUP(A99,T_exports_sf_f_total_pub!$A$3:$F$128,6,FALSE)</f>
        <v>7829.4470000000001</v>
      </c>
    </row>
    <row r="100" spans="1:5" x14ac:dyDescent="0.35">
      <c r="A100" s="11" t="s">
        <v>104</v>
      </c>
      <c r="B100" s="6" t="str">
        <f>VLOOKUP(A100,'Country Code'!$A$1:$B$267,2,FALSE)</f>
        <v>LKA</v>
      </c>
      <c r="C100" s="10">
        <v>30</v>
      </c>
      <c r="D100">
        <f>VLOOKUP(A100,C_asu_fsp_pub!$A$3:$F$128,6,FALSE)</f>
        <v>466</v>
      </c>
      <c r="E100">
        <f>VLOOKUP(A100,T_exports_sf_f_total_pub!$A$3:$F$128,6,FALSE)</f>
        <v>0</v>
      </c>
    </row>
    <row r="101" spans="1:5" x14ac:dyDescent="0.35">
      <c r="A101" s="11" t="s">
        <v>105</v>
      </c>
      <c r="B101" s="6" t="str">
        <f>VLOOKUP(A101,'Country Code'!$A$1:$B$267,2,FALSE)</f>
        <v>SDN</v>
      </c>
      <c r="C101" s="10">
        <v>0</v>
      </c>
      <c r="D101">
        <f>VLOOKUP(A101,C_asu_fsp_pub!$A$3:$F$128,6,FALSE)</f>
        <v>260</v>
      </c>
      <c r="E101">
        <f>VLOOKUP(A101,T_exports_sf_f_total_pub!$A$3:$F$128,6,FALSE)</f>
        <v>0</v>
      </c>
    </row>
    <row r="102" spans="1:5" x14ac:dyDescent="0.35">
      <c r="A102" s="11" t="s">
        <v>106</v>
      </c>
      <c r="B102" s="6" t="str">
        <f>VLOOKUP(A102,'Country Code'!$A$1:$B$267,2,FALSE)</f>
        <v>SWE</v>
      </c>
      <c r="C102" s="10">
        <v>4024.7950000000001</v>
      </c>
      <c r="D102">
        <f>VLOOKUP(A102,C_asu_fsp_pub!$A$3:$F$128,6,FALSE)</f>
        <v>3271.8829949999999</v>
      </c>
      <c r="E102">
        <f>VLOOKUP(A102,T_exports_sf_f_total_pub!$A$3:$F$128,6,FALSE)</f>
        <v>3207.7109999999998</v>
      </c>
    </row>
    <row r="103" spans="1:5" x14ac:dyDescent="0.35">
      <c r="A103" s="11" t="s">
        <v>107</v>
      </c>
      <c r="B103" s="6" t="str">
        <f>VLOOKUP(A103,'Country Code'!$A$1:$B$267,2,FALSE)</f>
        <v>CHE</v>
      </c>
      <c r="C103" s="10">
        <v>1200</v>
      </c>
      <c r="D103">
        <f>VLOOKUP(A103,C_asu_fsp_pub!$A$3:$F$128,6,FALSE)</f>
        <v>2421.0719399999998</v>
      </c>
      <c r="E103">
        <f>VLOOKUP(A103,T_exports_sf_f_total_pub!$A$3:$F$128,6,FALSE)</f>
        <v>718.34400000000005</v>
      </c>
    </row>
    <row r="104" spans="1:5" x14ac:dyDescent="0.35">
      <c r="A104" s="11" t="s">
        <v>312</v>
      </c>
      <c r="B104" s="6" t="str">
        <f>VLOOKUP(A104,'Country Code'!$A$1:$B$267,2,FALSE)</f>
        <v>SYR</v>
      </c>
      <c r="C104" s="10">
        <v>0</v>
      </c>
      <c r="D104" t="e">
        <f>VLOOKUP(A104,C_asu_fsp_pub!$A$3:$F$128,6,FALSE)</f>
        <v>#N/A</v>
      </c>
      <c r="E104" t="e">
        <f>VLOOKUP(A104,T_exports_sf_f_total_pub!$A$3:$F$128,6,FALSE)</f>
        <v>#N/A</v>
      </c>
    </row>
    <row r="105" spans="1:5" x14ac:dyDescent="0.35">
      <c r="A105" s="11" t="s">
        <v>109</v>
      </c>
      <c r="B105" t="s">
        <v>566</v>
      </c>
      <c r="C105" s="10">
        <v>19100</v>
      </c>
      <c r="D105">
        <f>VLOOKUP(A105,C_asu_fsp_pub!$A$3:$F$128,6,FALSE)</f>
        <v>17398</v>
      </c>
      <c r="E105">
        <f>VLOOKUP(A105,T_exports_sf_f_total_pub!$A$3:$F$128,6,FALSE)</f>
        <v>9469.5709999999999</v>
      </c>
    </row>
    <row r="106" spans="1:5" x14ac:dyDescent="0.35">
      <c r="A106" s="11" t="s">
        <v>110</v>
      </c>
      <c r="B106" s="6" t="str">
        <f>VLOOKUP(A106,'Country Code'!$A$1:$B$267,2,FALSE)</f>
        <v>TJK</v>
      </c>
      <c r="C106" s="10">
        <v>0</v>
      </c>
      <c r="D106">
        <f>VLOOKUP(A106,C_asu_fsp_pub!$A$3:$F$128,6,FALSE)</f>
        <v>595</v>
      </c>
      <c r="E106">
        <f>VLOOKUP(A106,T_exports_sf_f_total_pub!$A$3:$F$128,6,FALSE)</f>
        <v>0</v>
      </c>
    </row>
    <row r="107" spans="1:5" x14ac:dyDescent="0.35">
      <c r="A107" s="11" t="s">
        <v>111</v>
      </c>
      <c r="B107" s="6" t="str">
        <f>VLOOKUP(A107,'Country Code'!$A$1:$B$267,2,FALSE)</f>
        <v>TZA</v>
      </c>
      <c r="C107" s="10">
        <v>795</v>
      </c>
      <c r="D107">
        <f>VLOOKUP(A107,C_asu_fsp_pub!$A$3:$F$128,6,FALSE)</f>
        <v>1766.0058224472</v>
      </c>
      <c r="E107">
        <f>VLOOKUP(A107,T_exports_sf_f_total_pub!$A$3:$F$128,6,FALSE)</f>
        <v>0</v>
      </c>
    </row>
    <row r="108" spans="1:5" x14ac:dyDescent="0.35">
      <c r="A108" s="11" t="s">
        <v>112</v>
      </c>
      <c r="B108" s="6" t="str">
        <f>VLOOKUP(A108,'Country Code'!$A$1:$B$267,2,FALSE)</f>
        <v>THA</v>
      </c>
      <c r="C108" s="10">
        <v>4925</v>
      </c>
      <c r="D108">
        <f>VLOOKUP(A108,C_asu_fsp_pub!$A$3:$F$128,6,FALSE)</f>
        <v>16083.9</v>
      </c>
      <c r="E108">
        <f>VLOOKUP(A108,T_exports_sf_f_total_pub!$A$3:$F$128,6,FALSE)</f>
        <v>1602.51</v>
      </c>
    </row>
    <row r="109" spans="1:5" x14ac:dyDescent="0.35">
      <c r="A109" s="11" t="s">
        <v>113</v>
      </c>
      <c r="B109" s="6" t="str">
        <f>VLOOKUP(A109,'Country Code'!$A$1:$B$267,2,FALSE)</f>
        <v>TTO</v>
      </c>
      <c r="C109" s="10">
        <v>0</v>
      </c>
      <c r="D109">
        <f>VLOOKUP(A109,C_asu_fsp_pub!$A$3:$F$128,6,FALSE)</f>
        <v>234.17699999999999</v>
      </c>
      <c r="E109">
        <f>VLOOKUP(A109,T_exports_sf_f_total_pub!$A$3:$F$128,6,FALSE)</f>
        <v>0</v>
      </c>
    </row>
    <row r="110" spans="1:5" x14ac:dyDescent="0.35">
      <c r="A110" s="11" t="s">
        <v>114</v>
      </c>
      <c r="B110" s="6" t="str">
        <f>VLOOKUP(A110,'Country Code'!$A$1:$B$267,2,FALSE)</f>
        <v>TUN</v>
      </c>
      <c r="C110" s="10">
        <v>60</v>
      </c>
      <c r="D110">
        <f>VLOOKUP(A110,C_asu_fsp_pub!$A$3:$F$128,6,FALSE)</f>
        <v>825</v>
      </c>
      <c r="E110">
        <f>VLOOKUP(A110,T_exports_sf_f_total_pub!$A$3:$F$128,6,FALSE)</f>
        <v>195</v>
      </c>
    </row>
    <row r="111" spans="1:5" x14ac:dyDescent="0.35">
      <c r="A111" s="11" t="s">
        <v>324</v>
      </c>
      <c r="B111" s="6" t="str">
        <f>VLOOKUP(A111,'Country Code'!$A$1:$B$267,2,FALSE)</f>
        <v>TUR</v>
      </c>
      <c r="C111" s="10">
        <v>0</v>
      </c>
      <c r="D111" t="e">
        <f>VLOOKUP(A111,C_asu_fsp_pub!$A$3:$F$128,6,FALSE)</f>
        <v>#N/A</v>
      </c>
      <c r="E111" t="e">
        <f>VLOOKUP(A111,T_exports_sf_f_total_pub!$A$3:$F$128,6,FALSE)</f>
        <v>#N/A</v>
      </c>
    </row>
    <row r="112" spans="1:5" x14ac:dyDescent="0.35">
      <c r="A112" s="11" t="s">
        <v>115</v>
      </c>
      <c r="B112" s="6" t="str">
        <f>VLOOKUP(A112,'Country Code'!$A$1:$B$267,2,FALSE)</f>
        <v>TKM</v>
      </c>
      <c r="C112" s="10">
        <v>36893.392</v>
      </c>
      <c r="D112">
        <f>VLOOKUP(A112,C_asu_fsp_pub!$A$3:$F$128,6,FALSE)</f>
        <v>380</v>
      </c>
      <c r="E112">
        <f>VLOOKUP(A112,T_exports_sf_f_total_pub!$A$3:$F$128,6,FALSE)</f>
        <v>0</v>
      </c>
    </row>
    <row r="113" spans="1:5" x14ac:dyDescent="0.35">
      <c r="A113" s="11" t="s">
        <v>117</v>
      </c>
      <c r="B113" s="6" t="str">
        <f>VLOOKUP(A113,'Country Code'!$A$1:$B$267,2,FALSE)</f>
        <v>UKR</v>
      </c>
      <c r="C113" s="10">
        <v>7575.1610000000001</v>
      </c>
      <c r="D113">
        <f>VLOOKUP(A113,C_asu_fsp_pub!$A$3:$F$128,6,FALSE)</f>
        <v>3434.029</v>
      </c>
      <c r="E113">
        <f>VLOOKUP(A113,T_exports_sf_f_total_pub!$A$3:$F$128,6,FALSE)</f>
        <v>3431.665</v>
      </c>
    </row>
    <row r="114" spans="1:5" x14ac:dyDescent="0.35">
      <c r="A114" s="11" t="s">
        <v>118</v>
      </c>
      <c r="B114" s="6" t="str">
        <f>VLOOKUP(A114,'Country Code'!$A$1:$B$267,2,FALSE)</f>
        <v>ARE</v>
      </c>
      <c r="C114" s="10">
        <v>3720.9079999999999</v>
      </c>
      <c r="D114">
        <f>VLOOKUP(A114,C_asu_fsp_pub!$A$3:$F$128,6,FALSE)</f>
        <v>7044.0337990000999</v>
      </c>
      <c r="E114">
        <f>VLOOKUP(A114,T_exports_sf_f_total_pub!$A$3:$F$128,6,FALSE)</f>
        <v>2400</v>
      </c>
    </row>
    <row r="115" spans="1:5" x14ac:dyDescent="0.35">
      <c r="A115" s="11" t="s">
        <v>119</v>
      </c>
      <c r="B115" s="6" t="str">
        <f>VLOOKUP(A115,'Country Code'!$A$1:$B$267,2,FALSE)</f>
        <v>GBR</v>
      </c>
      <c r="C115" s="10">
        <v>3985</v>
      </c>
      <c r="D115">
        <f>VLOOKUP(A115,C_asu_fsp_pub!$A$3:$F$128,6,FALSE)</f>
        <v>9143.4389253731006</v>
      </c>
      <c r="E115">
        <f>VLOOKUP(A115,T_exports_sf_f_total_pub!$A$3:$F$128,6,FALSE)</f>
        <v>3163.5749999999998</v>
      </c>
    </row>
    <row r="116" spans="1:5" x14ac:dyDescent="0.35">
      <c r="A116" s="11" t="s">
        <v>120</v>
      </c>
      <c r="B116" s="6" t="str">
        <f>VLOOKUP(A116,'Country Code'!$A$1:$B$267,2,FALSE)</f>
        <v>USA</v>
      </c>
      <c r="C116" s="10">
        <v>79451.521999999997</v>
      </c>
      <c r="D116">
        <f>VLOOKUP(A116,C_asu_fsp_pub!$A$3:$F$128,6,FALSE)</f>
        <v>90544</v>
      </c>
      <c r="E116">
        <f>VLOOKUP(A116,T_exports_sf_f_total_pub!$A$3:$F$128,6,FALSE)</f>
        <v>8872.1190000000006</v>
      </c>
    </row>
    <row r="117" spans="1:5" x14ac:dyDescent="0.35">
      <c r="A117" s="11" t="s">
        <v>121</v>
      </c>
      <c r="B117" s="6" t="str">
        <f>VLOOKUP(A117,'Country Code'!$A$1:$B$267,2,FALSE)</f>
        <v>URY</v>
      </c>
      <c r="C117" s="10">
        <v>50</v>
      </c>
      <c r="D117">
        <f>VLOOKUP(A117,C_asu_fsp_pub!$A$3:$F$128,6,FALSE)</f>
        <v>177.34645638631</v>
      </c>
      <c r="E117">
        <f>VLOOKUP(A117,T_exports_sf_f_total_pub!$A$3:$F$128,6,FALSE)</f>
        <v>7.37</v>
      </c>
    </row>
    <row r="118" spans="1:5" x14ac:dyDescent="0.35">
      <c r="A118" s="11" t="s">
        <v>122</v>
      </c>
      <c r="B118" s="6" t="str">
        <f>VLOOKUP(A118,'Country Code'!$A$1:$B$267,2,FALSE)</f>
        <v>UZB</v>
      </c>
      <c r="C118" s="10">
        <v>1000</v>
      </c>
      <c r="D118">
        <f>VLOOKUP(A118,C_asu_fsp_pub!$A$3:$F$128,6,FALSE)</f>
        <v>4034.6</v>
      </c>
      <c r="E118">
        <f>VLOOKUP(A118,T_exports_sf_f_total_pub!$A$3:$F$128,6,FALSE)</f>
        <v>160</v>
      </c>
    </row>
    <row r="119" spans="1:5" x14ac:dyDescent="0.35">
      <c r="A119" s="11" t="s">
        <v>334</v>
      </c>
      <c r="B119" s="6" t="str">
        <f>VLOOKUP(A119,'Country Code'!$A$1:$B$267,2,FALSE)</f>
        <v>VEN</v>
      </c>
      <c r="C119" s="10">
        <v>30</v>
      </c>
      <c r="D119" t="e">
        <f>VLOOKUP(A119,C_asu_fsp_pub!$A$3:$F$128,6,FALSE)</f>
        <v>#N/A</v>
      </c>
      <c r="E119" t="e">
        <f>VLOOKUP(A119,T_exports_sf_f_total_pub!$A$3:$F$128,6,FALSE)</f>
        <v>#N/A</v>
      </c>
    </row>
    <row r="120" spans="1:5" x14ac:dyDescent="0.35">
      <c r="A120" s="11" t="s">
        <v>336</v>
      </c>
      <c r="B120" s="6" t="str">
        <f>VLOOKUP(A120,'Country Code'!$A$1:$B$267,2,FALSE)</f>
        <v>VNM</v>
      </c>
      <c r="C120" s="10">
        <v>22070</v>
      </c>
      <c r="D120" t="e">
        <f>VLOOKUP(A120,C_asu_fsp_pub!$A$3:$F$128,6,FALSE)</f>
        <v>#N/A</v>
      </c>
      <c r="E120" t="e">
        <f>VLOOKUP(A120,T_exports_sf_f_total_pub!$A$3:$F$128,6,FALSE)</f>
        <v>#N/A</v>
      </c>
    </row>
    <row r="121" spans="1:5" x14ac:dyDescent="0.35">
      <c r="A121" s="11" t="s">
        <v>125</v>
      </c>
      <c r="B121" s="6" t="str">
        <f>VLOOKUP(A121,'Country Code'!$A$1:$B$267,2,FALSE)</f>
        <v>WLD</v>
      </c>
      <c r="C121" s="10">
        <v>1881394.3770999999</v>
      </c>
      <c r="D121">
        <f>VLOOKUP(A121,C_asu_fsp_pub!$A$3:$F$128,6,FALSE)</f>
        <v>1778276.3005818001</v>
      </c>
      <c r="E121">
        <f>VLOOKUP(A121,T_exports_sf_f_total_pub!$A$3:$F$128,6,FALSE)</f>
        <v>427390.53600000002</v>
      </c>
    </row>
    <row r="122" spans="1:5" x14ac:dyDescent="0.35">
      <c r="A122" s="11" t="s">
        <v>340</v>
      </c>
      <c r="B122" s="6" t="str">
        <f>VLOOKUP(A122,'Country Code'!$A$1:$B$267,2,FALSE)</f>
        <v>YEM</v>
      </c>
      <c r="C122" s="10">
        <v>107</v>
      </c>
      <c r="D122" t="e">
        <f>VLOOKUP(A122,C_asu_fsp_pub!$A$3:$F$128,6,FALSE)</f>
        <v>#N/A</v>
      </c>
      <c r="E122" t="e">
        <f>VLOOKUP(A122,T_exports_sf_f_total_pub!$A$3:$F$128,6,FALSE)</f>
        <v>#N/A</v>
      </c>
    </row>
  </sheetData>
  <autoFilter ref="A1:E122" xr:uid="{7AADB410-D73E-4186-8058-8E5A239C8569}">
    <sortState xmlns:xlrd2="http://schemas.microsoft.com/office/spreadsheetml/2017/richdata2" ref="A2:E122">
      <sortCondition ref="A1:A122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topLeftCell="A27" zoomScale="115" zoomScaleNormal="115" workbookViewId="0">
      <selection activeCell="F4" sqref="F4:F128"/>
    </sheetView>
  </sheetViews>
  <sheetFormatPr baseColWidth="10" defaultColWidth="8.7265625" defaultRowHeight="14.5" x14ac:dyDescent="0.35"/>
  <cols>
    <col min="1" max="1" width="37.7265625" bestFit="1" customWidth="1"/>
    <col min="2" max="2" width="12.6328125" bestFit="1" customWidth="1"/>
    <col min="3" max="6" width="11" bestFit="1" customWidth="1"/>
  </cols>
  <sheetData>
    <row r="1" spans="1:14" s="2" customFormat="1" x14ac:dyDescent="0.35">
      <c r="A1" s="8" t="s">
        <v>0</v>
      </c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35">
      <c r="A2" s="3"/>
    </row>
    <row r="3" spans="1:14" x14ac:dyDescent="0.35">
      <c r="A3" s="8" t="s">
        <v>1</v>
      </c>
      <c r="B3" s="9">
        <v>2020</v>
      </c>
      <c r="C3" s="9">
        <v>2021</v>
      </c>
      <c r="D3" s="9">
        <v>2022</v>
      </c>
      <c r="E3" s="9">
        <v>2023</v>
      </c>
      <c r="F3" s="9">
        <v>2024</v>
      </c>
    </row>
    <row r="4" spans="1:14" x14ac:dyDescent="0.35">
      <c r="A4" s="3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14" x14ac:dyDescent="0.35">
      <c r="A5" s="3" t="s">
        <v>3</v>
      </c>
      <c r="B5" s="10">
        <v>3000</v>
      </c>
      <c r="C5" s="10">
        <v>3491.3240000000001</v>
      </c>
      <c r="D5" s="10">
        <v>4300</v>
      </c>
      <c r="E5" s="10">
        <v>4421</v>
      </c>
      <c r="F5" s="10">
        <v>4520</v>
      </c>
    </row>
    <row r="6" spans="1:14" x14ac:dyDescent="0.35">
      <c r="A6" s="3" t="s">
        <v>4</v>
      </c>
      <c r="B6" s="10">
        <v>250</v>
      </c>
      <c r="C6" s="10">
        <v>275</v>
      </c>
      <c r="D6" s="10">
        <v>270</v>
      </c>
      <c r="E6" s="10">
        <v>190</v>
      </c>
      <c r="F6" s="10">
        <v>285</v>
      </c>
    </row>
    <row r="7" spans="1:14" x14ac:dyDescent="0.35">
      <c r="A7" s="3" t="s">
        <v>5</v>
      </c>
      <c r="B7" s="10">
        <v>3651.143</v>
      </c>
      <c r="C7" s="10">
        <v>4875.0829999999996</v>
      </c>
      <c r="D7" s="10">
        <v>5093.8689999999997</v>
      </c>
      <c r="E7" s="10">
        <v>4928.3630000000003</v>
      </c>
      <c r="F7" s="10">
        <v>3862.6080000000002</v>
      </c>
    </row>
    <row r="8" spans="1:14" x14ac:dyDescent="0.35">
      <c r="A8" s="3" t="s">
        <v>6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</row>
    <row r="9" spans="1:14" x14ac:dyDescent="0.35">
      <c r="A9" s="3" t="s">
        <v>7</v>
      </c>
      <c r="B9" s="10">
        <v>5490.491</v>
      </c>
      <c r="C9" s="10">
        <v>5779.616</v>
      </c>
      <c r="D9" s="10">
        <v>5621.2839999999997</v>
      </c>
      <c r="E9" s="10">
        <v>5459.2089999999998</v>
      </c>
      <c r="F9" s="10">
        <v>4810.5860000000002</v>
      </c>
    </row>
    <row r="10" spans="1:14" x14ac:dyDescent="0.35">
      <c r="A10" s="3" t="s">
        <v>8</v>
      </c>
      <c r="B10" s="10">
        <v>6765.07</v>
      </c>
      <c r="C10" s="10">
        <v>7884.0190000000002</v>
      </c>
      <c r="D10" s="10">
        <v>7512.2420000000002</v>
      </c>
      <c r="E10" s="10">
        <v>7133.13</v>
      </c>
      <c r="F10" s="10">
        <v>7129.8710000000001</v>
      </c>
    </row>
    <row r="11" spans="1:14" x14ac:dyDescent="0.35">
      <c r="A11" s="3" t="s">
        <v>9</v>
      </c>
      <c r="B11" s="10">
        <v>200</v>
      </c>
      <c r="C11" s="10">
        <v>285.714</v>
      </c>
      <c r="D11" s="10">
        <v>359</v>
      </c>
      <c r="E11" s="10">
        <v>349.08300000000003</v>
      </c>
      <c r="F11" s="10">
        <v>350</v>
      </c>
    </row>
    <row r="12" spans="1:14" x14ac:dyDescent="0.35">
      <c r="A12" s="3" t="s">
        <v>10</v>
      </c>
      <c r="B12" s="10">
        <v>900</v>
      </c>
      <c r="C12" s="10">
        <v>1167.25</v>
      </c>
      <c r="D12" s="10">
        <v>1170.336</v>
      </c>
      <c r="E12" s="10">
        <v>1265.5630000000001</v>
      </c>
      <c r="F12" s="10">
        <v>1205</v>
      </c>
    </row>
    <row r="13" spans="1:14" x14ac:dyDescent="0.35">
      <c r="A13" s="3" t="s">
        <v>11</v>
      </c>
      <c r="B13" s="10">
        <v>4700</v>
      </c>
      <c r="C13" s="10">
        <v>5500</v>
      </c>
      <c r="D13" s="10">
        <v>6000</v>
      </c>
      <c r="E13" s="10">
        <v>5000</v>
      </c>
      <c r="F13" s="10">
        <v>4500</v>
      </c>
    </row>
    <row r="14" spans="1:14" x14ac:dyDescent="0.35">
      <c r="A14" s="3" t="s">
        <v>12</v>
      </c>
      <c r="B14" s="10">
        <v>2482</v>
      </c>
      <c r="C14" s="10">
        <v>2481.3539999999998</v>
      </c>
      <c r="D14" s="10">
        <v>2070</v>
      </c>
      <c r="E14" s="10">
        <v>2300</v>
      </c>
      <c r="F14" s="10">
        <v>2330</v>
      </c>
    </row>
    <row r="15" spans="1:14" x14ac:dyDescent="0.35">
      <c r="A15" s="3" t="s">
        <v>13</v>
      </c>
      <c r="B15" s="10">
        <v>6119.183</v>
      </c>
      <c r="C15" s="10">
        <v>6909.2879999999996</v>
      </c>
      <c r="D15" s="10">
        <v>7030.3720000000003</v>
      </c>
      <c r="E15" s="10">
        <v>5863.558</v>
      </c>
      <c r="F15" s="10">
        <v>7100</v>
      </c>
    </row>
    <row r="16" spans="1:14" x14ac:dyDescent="0.35">
      <c r="A16" s="3" t="s">
        <v>14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x14ac:dyDescent="0.35">
      <c r="A17" s="3" t="s">
        <v>15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</row>
    <row r="18" spans="1:6" x14ac:dyDescent="0.35">
      <c r="A18" s="3" t="s">
        <v>16</v>
      </c>
      <c r="B18" s="10">
        <v>759.27800000000002</v>
      </c>
      <c r="C18" s="10">
        <v>774.83100000000002</v>
      </c>
      <c r="D18" s="10">
        <v>653.24644999999998</v>
      </c>
      <c r="E18" s="10">
        <v>582.053</v>
      </c>
      <c r="F18" s="10">
        <v>600</v>
      </c>
    </row>
    <row r="19" spans="1:6" x14ac:dyDescent="0.35">
      <c r="A19" s="3" t="s">
        <v>17</v>
      </c>
      <c r="B19" s="10">
        <v>31414.856</v>
      </c>
      <c r="C19" s="10">
        <v>36071.067000000003</v>
      </c>
      <c r="D19" s="10">
        <v>34089.495000000003</v>
      </c>
      <c r="E19" s="10">
        <v>32030.174999999999</v>
      </c>
      <c r="F19" s="10">
        <v>33741.328999999998</v>
      </c>
    </row>
    <row r="20" spans="1:6" x14ac:dyDescent="0.35">
      <c r="A20" s="3" t="s">
        <v>18</v>
      </c>
      <c r="B20" s="10">
        <v>483.8</v>
      </c>
      <c r="C20" s="10">
        <v>547.5</v>
      </c>
      <c r="D20" s="10">
        <v>481.5</v>
      </c>
      <c r="E20" s="10">
        <v>489.2</v>
      </c>
      <c r="F20" s="10">
        <v>450</v>
      </c>
    </row>
    <row r="21" spans="1:6" x14ac:dyDescent="0.35">
      <c r="A21" s="3" t="s">
        <v>19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35">
      <c r="A22" s="3" t="s">
        <v>20</v>
      </c>
      <c r="B22" s="10">
        <v>10986</v>
      </c>
      <c r="C22" s="10">
        <v>12976.29</v>
      </c>
      <c r="D22" s="10">
        <v>12097.573</v>
      </c>
      <c r="E22" s="10">
        <v>12168.092000000001</v>
      </c>
      <c r="F22" s="10">
        <v>12180.459000000001</v>
      </c>
    </row>
    <row r="23" spans="1:6" x14ac:dyDescent="0.35">
      <c r="A23" s="3" t="s">
        <v>21</v>
      </c>
      <c r="B23" s="10">
        <v>1157.2670000000001</v>
      </c>
      <c r="C23" s="10">
        <v>1317.5409999999999</v>
      </c>
      <c r="D23" s="10">
        <v>1150.9580000000001</v>
      </c>
      <c r="E23" s="10">
        <v>1161.777</v>
      </c>
      <c r="F23" s="10">
        <v>835</v>
      </c>
    </row>
    <row r="24" spans="1:6" x14ac:dyDescent="0.35">
      <c r="A24" s="3" t="s">
        <v>22</v>
      </c>
      <c r="B24" s="10">
        <v>1064766.8</v>
      </c>
      <c r="C24" s="10">
        <v>1035242.6</v>
      </c>
      <c r="D24" s="10">
        <v>1017959</v>
      </c>
      <c r="E24" s="10">
        <v>1022472</v>
      </c>
      <c r="F24" s="10">
        <v>1005090</v>
      </c>
    </row>
    <row r="25" spans="1:6" x14ac:dyDescent="0.35">
      <c r="A25" s="3" t="s">
        <v>23</v>
      </c>
      <c r="B25" s="10">
        <v>1148.9069999999999</v>
      </c>
      <c r="C25" s="10">
        <v>1338.2329999999999</v>
      </c>
      <c r="D25" s="10">
        <v>1319.778</v>
      </c>
      <c r="E25" s="10">
        <v>1373.8689999999999</v>
      </c>
      <c r="F25" s="10">
        <v>1245</v>
      </c>
    </row>
    <row r="26" spans="1:6" x14ac:dyDescent="0.35">
      <c r="A26" s="3" t="s">
        <v>24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</row>
    <row r="27" spans="1:6" x14ac:dyDescent="0.35">
      <c r="A27" s="3" t="s">
        <v>25</v>
      </c>
      <c r="B27" s="10">
        <v>45.273000000000003</v>
      </c>
      <c r="C27" s="10">
        <v>185.14400000000001</v>
      </c>
      <c r="D27" s="10">
        <v>169.13499999999999</v>
      </c>
      <c r="E27" s="10">
        <v>212.43299999999999</v>
      </c>
      <c r="F27" s="10">
        <v>155</v>
      </c>
    </row>
    <row r="28" spans="1:6" x14ac:dyDescent="0.35">
      <c r="A28" s="3" t="s">
        <v>26</v>
      </c>
      <c r="B28" s="10">
        <v>185.16399999999999</v>
      </c>
      <c r="C28" s="10">
        <v>230.84800000000001</v>
      </c>
      <c r="D28" s="10">
        <v>200.41399999999999</v>
      </c>
      <c r="E28" s="10">
        <v>175.38200000000001</v>
      </c>
      <c r="F28" s="10">
        <v>175</v>
      </c>
    </row>
    <row r="29" spans="1:6" x14ac:dyDescent="0.35">
      <c r="A29" s="3" t="s">
        <v>27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</row>
    <row r="30" spans="1:6" x14ac:dyDescent="0.35">
      <c r="A30" s="3" t="s">
        <v>28</v>
      </c>
      <c r="B30" s="10">
        <v>4464.634</v>
      </c>
      <c r="C30" s="10">
        <v>4817.3270000000002</v>
      </c>
      <c r="D30" s="10">
        <v>4289.3389999999999</v>
      </c>
      <c r="E30" s="10">
        <v>3384.3180000000002</v>
      </c>
      <c r="F30" s="10">
        <v>2547.915</v>
      </c>
    </row>
    <row r="31" spans="1:6" x14ac:dyDescent="0.35">
      <c r="A31" s="3" t="s">
        <v>29</v>
      </c>
      <c r="B31" s="10">
        <v>707</v>
      </c>
      <c r="C31" s="10">
        <v>598</v>
      </c>
      <c r="D31" s="10">
        <v>289</v>
      </c>
      <c r="E31" s="10">
        <v>347</v>
      </c>
      <c r="F31" s="10">
        <v>350</v>
      </c>
    </row>
    <row r="32" spans="1:6" x14ac:dyDescent="0.35">
      <c r="A32" s="3" t="s">
        <v>30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</row>
    <row r="33" spans="1:6" x14ac:dyDescent="0.35">
      <c r="A33" s="3" t="s">
        <v>31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</row>
    <row r="34" spans="1:6" x14ac:dyDescent="0.35">
      <c r="A34" s="3" t="s">
        <v>32</v>
      </c>
      <c r="B34" s="10">
        <v>482.19200000000001</v>
      </c>
      <c r="C34" s="10">
        <v>611.63199999999995</v>
      </c>
      <c r="D34" s="10">
        <v>536.34400000000005</v>
      </c>
      <c r="E34" s="10">
        <v>484.18200000000002</v>
      </c>
      <c r="F34" s="10">
        <v>495</v>
      </c>
    </row>
    <row r="35" spans="1:6" x14ac:dyDescent="0.35">
      <c r="A35" s="3" t="s">
        <v>33</v>
      </c>
      <c r="B35" s="10">
        <v>8228.6759999999995</v>
      </c>
      <c r="C35" s="10">
        <v>10293.525</v>
      </c>
      <c r="D35" s="10">
        <v>9818.5130000000008</v>
      </c>
      <c r="E35" s="10">
        <v>10353.616</v>
      </c>
      <c r="F35" s="10">
        <v>10730.909</v>
      </c>
    </row>
    <row r="36" spans="1:6" x14ac:dyDescent="0.35">
      <c r="A36" s="3" t="s">
        <v>34</v>
      </c>
      <c r="B36" s="10">
        <v>81.602000000000004</v>
      </c>
      <c r="C36" s="10">
        <v>102.77800000000001</v>
      </c>
      <c r="D36" s="10">
        <v>88.856999999999999</v>
      </c>
      <c r="E36" s="10">
        <v>83.611999999999995</v>
      </c>
      <c r="F36" s="10">
        <v>85</v>
      </c>
    </row>
    <row r="37" spans="1:6" x14ac:dyDescent="0.35">
      <c r="A37" s="3" t="s">
        <v>35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</row>
    <row r="38" spans="1:6" x14ac:dyDescent="0.35">
      <c r="A38" s="3" t="s">
        <v>36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</row>
    <row r="39" spans="1:6" x14ac:dyDescent="0.35">
      <c r="A39" s="3" t="s">
        <v>37</v>
      </c>
      <c r="B39" s="10">
        <v>3499</v>
      </c>
      <c r="C39" s="10">
        <v>4339</v>
      </c>
      <c r="D39" s="10">
        <v>3538.2</v>
      </c>
      <c r="E39" s="10">
        <v>3810.5</v>
      </c>
      <c r="F39" s="10">
        <v>3663.8</v>
      </c>
    </row>
    <row r="40" spans="1:6" x14ac:dyDescent="0.35">
      <c r="A40" s="3" t="s">
        <v>38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35">
      <c r="A41" s="3" t="s">
        <v>39</v>
      </c>
      <c r="B41" s="10">
        <v>11595.698</v>
      </c>
      <c r="C41" s="10">
        <v>13946.654</v>
      </c>
      <c r="D41" s="10">
        <v>12118.566999999999</v>
      </c>
      <c r="E41" s="10">
        <v>9996.2039999999997</v>
      </c>
      <c r="F41" s="10">
        <v>10754.986999999999</v>
      </c>
    </row>
    <row r="42" spans="1:6" x14ac:dyDescent="0.35">
      <c r="A42" s="3" t="s">
        <v>40</v>
      </c>
      <c r="B42" s="10">
        <v>133.63800000000001</v>
      </c>
      <c r="C42" s="10">
        <v>135.72800000000001</v>
      </c>
      <c r="D42" s="10">
        <v>152.66900000000001</v>
      </c>
      <c r="E42" s="10">
        <v>128.398</v>
      </c>
      <c r="F42" s="10">
        <v>140</v>
      </c>
    </row>
    <row r="43" spans="1:6" x14ac:dyDescent="0.35">
      <c r="A43" s="3" t="s">
        <v>41</v>
      </c>
      <c r="B43" s="10">
        <v>35680</v>
      </c>
      <c r="C43" s="10">
        <v>40241.173000000003</v>
      </c>
      <c r="D43" s="10">
        <v>36860.444000000003</v>
      </c>
      <c r="E43" s="10">
        <v>35395.089</v>
      </c>
      <c r="F43" s="10">
        <v>37234.082000000002</v>
      </c>
    </row>
    <row r="44" spans="1:6" x14ac:dyDescent="0.35">
      <c r="A44" s="3" t="s">
        <v>42</v>
      </c>
      <c r="B44" s="10">
        <v>400</v>
      </c>
      <c r="C44" s="10">
        <v>400</v>
      </c>
      <c r="D44" s="10">
        <v>400</v>
      </c>
      <c r="E44" s="10">
        <v>220</v>
      </c>
      <c r="F44" s="10">
        <v>245</v>
      </c>
    </row>
    <row r="45" spans="1:6" x14ac:dyDescent="0.35">
      <c r="A45" s="3" t="s">
        <v>43</v>
      </c>
      <c r="B45" s="10">
        <v>1408</v>
      </c>
      <c r="C45" s="10">
        <v>1498</v>
      </c>
      <c r="D45" s="10">
        <v>1543</v>
      </c>
      <c r="E45" s="10">
        <v>1181</v>
      </c>
      <c r="F45" s="10">
        <v>1345</v>
      </c>
    </row>
    <row r="46" spans="1:6" x14ac:dyDescent="0.35">
      <c r="A46" s="3" t="s">
        <v>44</v>
      </c>
      <c r="B46" s="10">
        <v>242.59800000000001</v>
      </c>
      <c r="C46" s="10">
        <v>306.892</v>
      </c>
      <c r="D46" s="10">
        <v>271.05700000000002</v>
      </c>
      <c r="E46" s="10">
        <v>241.31</v>
      </c>
      <c r="F46" s="10">
        <v>245</v>
      </c>
    </row>
    <row r="47" spans="1:6" x14ac:dyDescent="0.35">
      <c r="A47" s="3" t="s">
        <v>45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</row>
    <row r="48" spans="1:6" x14ac:dyDescent="0.35">
      <c r="A48" s="3" t="s">
        <v>46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35">
      <c r="A49" s="3" t="s">
        <v>47</v>
      </c>
      <c r="B49" s="10">
        <v>1513.1659999999999</v>
      </c>
      <c r="C49" s="10">
        <v>1099.75596335</v>
      </c>
      <c r="D49" s="10">
        <v>857.22699999999998</v>
      </c>
      <c r="E49" s="10">
        <v>477.25665237999999</v>
      </c>
      <c r="F49" s="10">
        <v>240</v>
      </c>
    </row>
    <row r="50" spans="1:6" x14ac:dyDescent="0.35">
      <c r="A50" s="3" t="s">
        <v>48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</row>
    <row r="51" spans="1:6" x14ac:dyDescent="0.35">
      <c r="A51" s="3" t="s">
        <v>49</v>
      </c>
      <c r="B51" s="10">
        <v>100256.47</v>
      </c>
      <c r="C51" s="10">
        <v>118201.36</v>
      </c>
      <c r="D51" s="10">
        <v>125377.231</v>
      </c>
      <c r="E51" s="10">
        <v>140760.73000000001</v>
      </c>
      <c r="F51" s="10">
        <v>149587</v>
      </c>
    </row>
    <row r="52" spans="1:6" x14ac:dyDescent="0.35">
      <c r="A52" s="3" t="s">
        <v>50</v>
      </c>
      <c r="B52" s="10">
        <v>12871.370999999999</v>
      </c>
      <c r="C52" s="10">
        <v>14834.811</v>
      </c>
      <c r="D52" s="10">
        <v>15567.858</v>
      </c>
      <c r="E52" s="10">
        <v>16845.719000000001</v>
      </c>
      <c r="F52" s="10">
        <v>17000</v>
      </c>
    </row>
    <row r="53" spans="1:6" x14ac:dyDescent="0.35">
      <c r="A53" s="3" t="s">
        <v>51</v>
      </c>
      <c r="B53" s="10">
        <v>28990.09</v>
      </c>
      <c r="C53" s="10">
        <v>28320</v>
      </c>
      <c r="D53" s="10">
        <v>30593</v>
      </c>
      <c r="E53" s="10">
        <v>30698</v>
      </c>
      <c r="F53" s="10">
        <v>30952</v>
      </c>
    </row>
    <row r="54" spans="1:6" x14ac:dyDescent="0.35">
      <c r="A54" s="3" t="s">
        <v>52</v>
      </c>
      <c r="B54" s="10">
        <v>1980</v>
      </c>
      <c r="C54" s="10">
        <v>2750</v>
      </c>
      <c r="D54" s="10">
        <v>3300</v>
      </c>
      <c r="E54" s="10">
        <v>2755</v>
      </c>
      <c r="F54" s="10">
        <v>3020</v>
      </c>
    </row>
    <row r="55" spans="1:6" x14ac:dyDescent="0.35">
      <c r="A55" s="3" t="s">
        <v>53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35">
      <c r="A56" s="3" t="s">
        <v>54</v>
      </c>
      <c r="B56" s="10">
        <v>300</v>
      </c>
      <c r="C56" s="10">
        <v>300</v>
      </c>
      <c r="D56" s="10">
        <v>300</v>
      </c>
      <c r="E56" s="10">
        <v>300</v>
      </c>
      <c r="F56" s="10">
        <v>300</v>
      </c>
    </row>
    <row r="57" spans="1:6" x14ac:dyDescent="0.35">
      <c r="A57" s="3" t="s">
        <v>55</v>
      </c>
      <c r="B57" s="10">
        <v>20379.131000000001</v>
      </c>
      <c r="C57" s="10">
        <v>24412.743999999999</v>
      </c>
      <c r="D57" s="10">
        <v>21598.148000000001</v>
      </c>
      <c r="E57" s="10">
        <v>21055.848999999998</v>
      </c>
      <c r="F57" s="10">
        <v>20008.905999999999</v>
      </c>
    </row>
    <row r="58" spans="1:6" x14ac:dyDescent="0.35">
      <c r="A58" s="3" t="s">
        <v>56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</row>
    <row r="59" spans="1:6" x14ac:dyDescent="0.35">
      <c r="A59" s="3" t="s">
        <v>57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</row>
    <row r="60" spans="1:6" x14ac:dyDescent="0.35">
      <c r="A60" s="3" t="s">
        <v>58</v>
      </c>
      <c r="B60" s="10">
        <v>83186.485000000001</v>
      </c>
      <c r="C60" s="10">
        <v>96336.009000000005</v>
      </c>
      <c r="D60" s="10">
        <v>89226.801000000007</v>
      </c>
      <c r="E60" s="10">
        <v>87000.793000000005</v>
      </c>
      <c r="F60" s="10">
        <v>84009.15</v>
      </c>
    </row>
    <row r="61" spans="1:6" x14ac:dyDescent="0.35">
      <c r="A61" s="3" t="s">
        <v>59</v>
      </c>
      <c r="B61" s="10">
        <v>350</v>
      </c>
      <c r="C61" s="10">
        <v>350</v>
      </c>
      <c r="D61" s="10">
        <v>350</v>
      </c>
      <c r="E61" s="10">
        <v>300</v>
      </c>
      <c r="F61" s="10">
        <v>300</v>
      </c>
    </row>
    <row r="62" spans="1:6" x14ac:dyDescent="0.35">
      <c r="A62" s="3" t="s">
        <v>60</v>
      </c>
      <c r="B62" s="10">
        <v>3892.002</v>
      </c>
      <c r="C62" s="10">
        <v>4498.9949999999999</v>
      </c>
      <c r="D62" s="10">
        <v>4149.5870000000004</v>
      </c>
      <c r="E62" s="10">
        <v>3923.3029999999999</v>
      </c>
      <c r="F62" s="10">
        <v>4177.8990000000003</v>
      </c>
    </row>
    <row r="63" spans="1:6" x14ac:dyDescent="0.35">
      <c r="A63" s="3" t="s">
        <v>61</v>
      </c>
      <c r="B63" s="10">
        <v>385</v>
      </c>
      <c r="C63" s="10">
        <v>485</v>
      </c>
      <c r="D63" s="10">
        <v>450</v>
      </c>
      <c r="E63" s="10">
        <v>1365</v>
      </c>
      <c r="F63" s="10">
        <v>1585</v>
      </c>
    </row>
    <row r="64" spans="1:6" x14ac:dyDescent="0.35">
      <c r="A64" s="3" t="s">
        <v>62</v>
      </c>
      <c r="B64" s="10">
        <v>1300</v>
      </c>
      <c r="C64" s="10">
        <v>1300</v>
      </c>
      <c r="D64" s="10">
        <v>900</v>
      </c>
      <c r="E64" s="10">
        <v>1000</v>
      </c>
      <c r="F64" s="10">
        <v>1014</v>
      </c>
    </row>
    <row r="65" spans="1:6" x14ac:dyDescent="0.35">
      <c r="A65" s="3" t="s">
        <v>63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</row>
    <row r="66" spans="1:6" x14ac:dyDescent="0.35">
      <c r="A66" s="3" t="s">
        <v>64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</row>
    <row r="67" spans="1:6" x14ac:dyDescent="0.35">
      <c r="A67" s="3" t="s">
        <v>65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</row>
    <row r="68" spans="1:6" x14ac:dyDescent="0.35">
      <c r="A68" s="3" t="s">
        <v>66</v>
      </c>
      <c r="B68" s="10">
        <v>494.89</v>
      </c>
      <c r="C68" s="10">
        <v>651.72500000000002</v>
      </c>
      <c r="D68" s="10">
        <v>687.79300000000001</v>
      </c>
      <c r="E68" s="10">
        <v>902.24199999999996</v>
      </c>
      <c r="F68" s="10">
        <v>871.92399999999998</v>
      </c>
    </row>
    <row r="69" spans="1:6" x14ac:dyDescent="0.35">
      <c r="A69" s="3" t="s">
        <v>67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</row>
    <row r="70" spans="1:6" x14ac:dyDescent="0.35">
      <c r="A70" s="3" t="s">
        <v>68</v>
      </c>
      <c r="B70" s="10">
        <v>1886.403</v>
      </c>
      <c r="C70" s="10">
        <v>2073.0680000000002</v>
      </c>
      <c r="D70" s="10">
        <v>1874.7919999999999</v>
      </c>
      <c r="E70" s="10">
        <v>1899.54</v>
      </c>
      <c r="F70" s="10">
        <v>1835</v>
      </c>
    </row>
    <row r="71" spans="1:6" x14ac:dyDescent="0.35">
      <c r="A71" s="3" t="s">
        <v>69</v>
      </c>
      <c r="B71" s="10">
        <v>179.88399999999999</v>
      </c>
      <c r="C71" s="10">
        <v>315.43700000000001</v>
      </c>
      <c r="D71" s="10">
        <v>248</v>
      </c>
      <c r="E71" s="10">
        <v>295.916</v>
      </c>
      <c r="F71" s="10">
        <v>305.00900000000001</v>
      </c>
    </row>
    <row r="72" spans="1:6" x14ac:dyDescent="0.35">
      <c r="A72" s="3" t="s">
        <v>70</v>
      </c>
      <c r="B72" s="10">
        <v>6618.5439999999999</v>
      </c>
      <c r="C72" s="10">
        <v>6739.11</v>
      </c>
      <c r="D72" s="10">
        <v>7206.61</v>
      </c>
      <c r="E72" s="10">
        <v>7529.7870000000003</v>
      </c>
      <c r="F72" s="10">
        <v>7600</v>
      </c>
    </row>
    <row r="73" spans="1:6" x14ac:dyDescent="0.35">
      <c r="A73" s="3" t="s">
        <v>71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</row>
    <row r="74" spans="1:6" x14ac:dyDescent="0.35">
      <c r="A74" s="3" t="s">
        <v>72</v>
      </c>
      <c r="B74" s="10">
        <v>16802.559000000001</v>
      </c>
      <c r="C74" s="10">
        <v>18453.593000000001</v>
      </c>
      <c r="D74" s="10">
        <v>18386.331999999999</v>
      </c>
      <c r="E74" s="10">
        <v>16422.523000000001</v>
      </c>
      <c r="F74" s="10">
        <v>13720</v>
      </c>
    </row>
    <row r="75" spans="1:6" x14ac:dyDescent="0.35">
      <c r="A75" s="3" t="s">
        <v>73</v>
      </c>
      <c r="B75" s="10">
        <v>465</v>
      </c>
      <c r="C75" s="10">
        <v>570</v>
      </c>
      <c r="D75" s="10">
        <v>560</v>
      </c>
      <c r="E75" s="10">
        <v>500</v>
      </c>
      <c r="F75" s="10">
        <v>400</v>
      </c>
    </row>
    <row r="76" spans="1:6" x14ac:dyDescent="0.35">
      <c r="A76" s="3" t="s">
        <v>74</v>
      </c>
      <c r="B76" s="10">
        <v>19.364000000000001</v>
      </c>
      <c r="C76" s="10">
        <v>3.0419999999999998</v>
      </c>
      <c r="D76" s="10">
        <v>0</v>
      </c>
      <c r="E76" s="10">
        <v>0</v>
      </c>
      <c r="F76" s="10">
        <v>5</v>
      </c>
    </row>
    <row r="77" spans="1:6" x14ac:dyDescent="0.35">
      <c r="A77" s="3" t="s">
        <v>75</v>
      </c>
      <c r="B77" s="10">
        <v>1000</v>
      </c>
      <c r="C77" s="10">
        <v>1050</v>
      </c>
      <c r="D77" s="10">
        <v>1550</v>
      </c>
      <c r="E77" s="10">
        <v>1397</v>
      </c>
      <c r="F77" s="10">
        <v>1415</v>
      </c>
    </row>
    <row r="78" spans="1:6" x14ac:dyDescent="0.35">
      <c r="A78" s="3" t="s">
        <v>76</v>
      </c>
      <c r="B78" s="10">
        <v>350</v>
      </c>
      <c r="C78" s="10">
        <v>400</v>
      </c>
      <c r="D78" s="10">
        <v>400</v>
      </c>
      <c r="E78" s="10">
        <v>500</v>
      </c>
      <c r="F78" s="10">
        <v>500</v>
      </c>
    </row>
    <row r="79" spans="1:6" x14ac:dyDescent="0.35">
      <c r="A79" s="3" t="s">
        <v>77</v>
      </c>
      <c r="B79" s="10">
        <v>6053.7259999999997</v>
      </c>
      <c r="C79" s="10">
        <v>6620.4</v>
      </c>
      <c r="D79" s="10">
        <v>6142.9690000000001</v>
      </c>
      <c r="E79" s="10">
        <v>4676.2529999999997</v>
      </c>
      <c r="F79" s="10">
        <v>6365.8180000000002</v>
      </c>
    </row>
    <row r="80" spans="1:6" x14ac:dyDescent="0.35">
      <c r="A80" s="3" t="s">
        <v>78</v>
      </c>
      <c r="B80" s="10">
        <v>585.65</v>
      </c>
      <c r="C80" s="10">
        <v>645.654</v>
      </c>
      <c r="D80" s="10">
        <v>569.93399999999997</v>
      </c>
      <c r="E80" s="10">
        <v>554.53899999999999</v>
      </c>
      <c r="F80" s="10">
        <v>566.029</v>
      </c>
    </row>
    <row r="81" spans="1:6" x14ac:dyDescent="0.35">
      <c r="A81" s="3" t="s">
        <v>79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</row>
    <row r="82" spans="1:6" x14ac:dyDescent="0.35">
      <c r="A82" s="3" t="s">
        <v>80</v>
      </c>
      <c r="B82" s="10">
        <v>650</v>
      </c>
      <c r="C82" s="10">
        <v>650</v>
      </c>
      <c r="D82" s="10">
        <v>650</v>
      </c>
      <c r="E82" s="10">
        <v>1190</v>
      </c>
      <c r="F82" s="10">
        <v>1200</v>
      </c>
    </row>
    <row r="83" spans="1:6" x14ac:dyDescent="0.35">
      <c r="A83" s="3" t="s">
        <v>81</v>
      </c>
      <c r="B83" s="10">
        <v>623.84</v>
      </c>
      <c r="C83" s="10">
        <v>622.48199999999997</v>
      </c>
      <c r="D83" s="10">
        <v>703.923</v>
      </c>
      <c r="E83" s="10">
        <v>689.88400000000001</v>
      </c>
      <c r="F83" s="10">
        <v>610.10599999999999</v>
      </c>
    </row>
    <row r="84" spans="1:6" x14ac:dyDescent="0.35">
      <c r="A84" s="3" t="s">
        <v>82</v>
      </c>
      <c r="B84" s="10">
        <v>2500</v>
      </c>
      <c r="C84" s="10">
        <v>2800</v>
      </c>
      <c r="D84" s="10">
        <v>2900</v>
      </c>
      <c r="E84" s="10">
        <v>2900</v>
      </c>
      <c r="F84" s="10">
        <v>3030</v>
      </c>
    </row>
    <row r="85" spans="1:6" x14ac:dyDescent="0.35">
      <c r="A85" s="3" t="s">
        <v>83</v>
      </c>
      <c r="B85" s="10">
        <v>315</v>
      </c>
      <c r="C85" s="10">
        <v>320.92599999999999</v>
      </c>
      <c r="D85" s="10">
        <v>319.97266999999999</v>
      </c>
      <c r="E85" s="10">
        <v>1412.6804999999999</v>
      </c>
      <c r="F85" s="10">
        <v>1695.9871000000001</v>
      </c>
    </row>
    <row r="86" spans="1:6" x14ac:dyDescent="0.35">
      <c r="A86" s="3" t="s">
        <v>84</v>
      </c>
      <c r="B86" s="10">
        <v>3803</v>
      </c>
      <c r="C86" s="10">
        <v>5437.6660000000002</v>
      </c>
      <c r="D86" s="10">
        <v>6013</v>
      </c>
      <c r="E86" s="10">
        <v>5337</v>
      </c>
      <c r="F86" s="10">
        <v>4100</v>
      </c>
    </row>
    <row r="87" spans="1:6" x14ac:dyDescent="0.35">
      <c r="A87" s="3" t="s">
        <v>85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</row>
    <row r="88" spans="1:6" x14ac:dyDescent="0.35">
      <c r="A88" s="3" t="s">
        <v>86</v>
      </c>
      <c r="B88" s="10">
        <v>23.283999999999999</v>
      </c>
      <c r="C88" s="10">
        <v>26.492999999999999</v>
      </c>
      <c r="D88" s="10">
        <v>23.619</v>
      </c>
      <c r="E88" s="10">
        <v>21.157</v>
      </c>
      <c r="F88" s="10">
        <v>20</v>
      </c>
    </row>
    <row r="89" spans="1:6" x14ac:dyDescent="0.35">
      <c r="A89" s="3" t="s">
        <v>87</v>
      </c>
      <c r="B89" s="10">
        <v>730.68</v>
      </c>
      <c r="C89" s="10">
        <v>1234.0989999999999</v>
      </c>
      <c r="D89" s="10">
        <v>1765.154</v>
      </c>
      <c r="E89" s="10">
        <v>1558.8589999999999</v>
      </c>
      <c r="F89" s="10">
        <v>1590</v>
      </c>
    </row>
    <row r="90" spans="1:6" x14ac:dyDescent="0.35">
      <c r="A90" s="3" t="s">
        <v>88</v>
      </c>
      <c r="B90" s="10">
        <v>892.31100000000004</v>
      </c>
      <c r="C90" s="10">
        <v>1554.825</v>
      </c>
      <c r="D90" s="10">
        <v>1600</v>
      </c>
      <c r="E90" s="10">
        <v>1851</v>
      </c>
      <c r="F90" s="10">
        <v>1900</v>
      </c>
    </row>
    <row r="91" spans="1:6" x14ac:dyDescent="0.35">
      <c r="A91" s="3" t="s">
        <v>89</v>
      </c>
      <c r="B91" s="10">
        <v>7855.8630000000003</v>
      </c>
      <c r="C91" s="10">
        <v>8454.107</v>
      </c>
      <c r="D91" s="10">
        <v>7407.0770000000002</v>
      </c>
      <c r="E91" s="10">
        <v>6427.7759999999998</v>
      </c>
      <c r="F91" s="10">
        <v>7075</v>
      </c>
    </row>
    <row r="92" spans="1:6" x14ac:dyDescent="0.35">
      <c r="A92" s="3" t="s">
        <v>90</v>
      </c>
      <c r="B92" s="10">
        <v>2202.77</v>
      </c>
      <c r="C92" s="10">
        <v>1952.971</v>
      </c>
      <c r="D92" s="10">
        <v>1854.867</v>
      </c>
      <c r="E92" s="10">
        <v>2039.6559999999999</v>
      </c>
      <c r="F92" s="10">
        <v>1925</v>
      </c>
    </row>
    <row r="93" spans="1:6" x14ac:dyDescent="0.35">
      <c r="A93" s="3" t="s">
        <v>91</v>
      </c>
      <c r="B93" s="10">
        <v>1218.0730000000001</v>
      </c>
      <c r="C93" s="10">
        <v>1001.799</v>
      </c>
      <c r="D93" s="10">
        <v>1081.914</v>
      </c>
      <c r="E93" s="10">
        <v>1146.4364700000001</v>
      </c>
      <c r="F93" s="10">
        <v>1176.548</v>
      </c>
    </row>
    <row r="94" spans="1:6" x14ac:dyDescent="0.35">
      <c r="A94" s="3" t="s">
        <v>92</v>
      </c>
      <c r="B94" s="10">
        <v>2790.433</v>
      </c>
      <c r="C94" s="10">
        <v>3375.4380000000001</v>
      </c>
      <c r="D94" s="10">
        <v>2625.2620000000002</v>
      </c>
      <c r="E94" s="10">
        <v>1621.5519999999999</v>
      </c>
      <c r="F94" s="10">
        <v>1355</v>
      </c>
    </row>
    <row r="95" spans="1:6" x14ac:dyDescent="0.35">
      <c r="A95" s="3" t="s">
        <v>93</v>
      </c>
      <c r="B95" s="10">
        <v>71620.960000000006</v>
      </c>
      <c r="C95" s="10">
        <v>77019.856</v>
      </c>
      <c r="D95" s="10">
        <v>71469.183000000005</v>
      </c>
      <c r="E95" s="10">
        <v>76028.645000000004</v>
      </c>
      <c r="F95" s="10">
        <v>70690</v>
      </c>
    </row>
    <row r="96" spans="1:6" x14ac:dyDescent="0.35">
      <c r="A96" s="3" t="s">
        <v>94</v>
      </c>
      <c r="B96" s="10">
        <v>7775</v>
      </c>
      <c r="C96" s="10">
        <v>8735</v>
      </c>
      <c r="D96" s="10">
        <v>9860.1990000000005</v>
      </c>
      <c r="E96" s="10">
        <v>9940.3629999999994</v>
      </c>
      <c r="F96" s="10">
        <v>9605.7189999999991</v>
      </c>
    </row>
    <row r="97" spans="1:6" x14ac:dyDescent="0.35">
      <c r="A97" s="3" t="s">
        <v>95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</row>
    <row r="98" spans="1:6" x14ac:dyDescent="0.35">
      <c r="A98" s="3" t="s">
        <v>96</v>
      </c>
      <c r="B98" s="10">
        <v>1455.7</v>
      </c>
      <c r="C98" s="10">
        <v>1667.4</v>
      </c>
      <c r="D98" s="10">
        <v>1674.1</v>
      </c>
      <c r="E98" s="10">
        <v>1454</v>
      </c>
      <c r="F98" s="10">
        <v>1393.2</v>
      </c>
    </row>
    <row r="99" spans="1:6" x14ac:dyDescent="0.35">
      <c r="A99" s="3" t="s">
        <v>97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</row>
    <row r="100" spans="1:6" x14ac:dyDescent="0.35">
      <c r="A100" s="3" t="s">
        <v>98</v>
      </c>
      <c r="B100" s="10">
        <v>419.45499999999998</v>
      </c>
      <c r="C100" s="10">
        <v>567.94000000000005</v>
      </c>
      <c r="D100" s="10">
        <v>547.51</v>
      </c>
      <c r="E100" s="10">
        <v>465.18700000000001</v>
      </c>
      <c r="F100" s="10">
        <v>300</v>
      </c>
    </row>
    <row r="101" spans="1:6" x14ac:dyDescent="0.35">
      <c r="A101" s="3" t="s">
        <v>99</v>
      </c>
      <c r="B101" s="10">
        <v>3443.5149999999999</v>
      </c>
      <c r="C101" s="10">
        <v>4862.8389999999999</v>
      </c>
      <c r="D101" s="10">
        <v>3872.23</v>
      </c>
      <c r="E101" s="10">
        <v>4376.9369999999999</v>
      </c>
      <c r="F101" s="10">
        <v>3865.7939999999999</v>
      </c>
    </row>
    <row r="102" spans="1:6" x14ac:dyDescent="0.35">
      <c r="A102" s="3" t="s">
        <v>100</v>
      </c>
      <c r="B102" s="10">
        <v>585.19799999999998</v>
      </c>
      <c r="C102" s="10">
        <v>661.91499999999996</v>
      </c>
      <c r="D102" s="10">
        <v>601.25599999999997</v>
      </c>
      <c r="E102" s="10">
        <v>526.06700000000001</v>
      </c>
      <c r="F102" s="10">
        <v>594.61099999999999</v>
      </c>
    </row>
    <row r="103" spans="1:6" x14ac:dyDescent="0.35">
      <c r="A103" s="3" t="s">
        <v>101</v>
      </c>
      <c r="B103" s="10">
        <v>3876.5</v>
      </c>
      <c r="C103" s="10">
        <v>5019.5</v>
      </c>
      <c r="D103" s="10">
        <v>4495.6099999999997</v>
      </c>
      <c r="E103" s="10">
        <v>4953.0600000000004</v>
      </c>
      <c r="F103" s="10">
        <v>4716.91</v>
      </c>
    </row>
    <row r="104" spans="1:6" x14ac:dyDescent="0.35">
      <c r="A104" s="3" t="s">
        <v>102</v>
      </c>
      <c r="B104" s="10">
        <v>67078.762000000002</v>
      </c>
      <c r="C104" s="10">
        <v>70418.035999999993</v>
      </c>
      <c r="D104" s="10">
        <v>65846.167000000001</v>
      </c>
      <c r="E104" s="10">
        <v>66683.28</v>
      </c>
      <c r="F104" s="10">
        <v>63531.442999999999</v>
      </c>
    </row>
    <row r="105" spans="1:6" x14ac:dyDescent="0.35">
      <c r="A105" s="3" t="s">
        <v>103</v>
      </c>
      <c r="B105" s="10">
        <v>10998.424000000001</v>
      </c>
      <c r="C105" s="10">
        <v>14204.897999999999</v>
      </c>
      <c r="D105" s="10">
        <v>11573.09</v>
      </c>
      <c r="E105" s="10">
        <v>11445.439</v>
      </c>
      <c r="F105" s="10">
        <v>11822</v>
      </c>
    </row>
    <row r="106" spans="1:6" x14ac:dyDescent="0.35">
      <c r="A106" s="3" t="s">
        <v>104</v>
      </c>
      <c r="B106" s="10">
        <v>30</v>
      </c>
      <c r="C106" s="10">
        <v>30</v>
      </c>
      <c r="D106" s="10">
        <v>30</v>
      </c>
      <c r="E106" s="10">
        <v>30</v>
      </c>
      <c r="F106" s="10">
        <v>30</v>
      </c>
    </row>
    <row r="107" spans="1:6" x14ac:dyDescent="0.35">
      <c r="A107" s="3" t="s">
        <v>105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</row>
    <row r="108" spans="1:6" x14ac:dyDescent="0.35">
      <c r="A108" s="3" t="s">
        <v>106</v>
      </c>
      <c r="B108" s="10">
        <v>4408.6509999999998</v>
      </c>
      <c r="C108" s="10">
        <v>4678.2870000000003</v>
      </c>
      <c r="D108" s="10">
        <v>4404.1959999999999</v>
      </c>
      <c r="E108" s="10">
        <v>4258.3810000000003</v>
      </c>
      <c r="F108" s="10">
        <v>4024.7950000000001</v>
      </c>
    </row>
    <row r="109" spans="1:6" x14ac:dyDescent="0.35">
      <c r="A109" s="3" t="s">
        <v>107</v>
      </c>
      <c r="B109" s="10">
        <v>1175</v>
      </c>
      <c r="C109" s="10">
        <v>1291.0999999999999</v>
      </c>
      <c r="D109" s="10">
        <v>1205.9000000000001</v>
      </c>
      <c r="E109" s="10">
        <v>1200</v>
      </c>
      <c r="F109" s="10">
        <v>1200</v>
      </c>
    </row>
    <row r="110" spans="1:6" x14ac:dyDescent="0.35">
      <c r="A110" s="3" t="s">
        <v>108</v>
      </c>
      <c r="B110" s="10">
        <v>5</v>
      </c>
      <c r="C110" s="10">
        <v>5</v>
      </c>
      <c r="D110" s="10">
        <v>0</v>
      </c>
      <c r="E110" s="10">
        <v>0</v>
      </c>
      <c r="F110" s="10">
        <v>0</v>
      </c>
    </row>
    <row r="111" spans="1:6" x14ac:dyDescent="0.35">
      <c r="A111" s="3" t="s">
        <v>109</v>
      </c>
      <c r="B111" s="10">
        <v>20958.917000000001</v>
      </c>
      <c r="C111" s="10">
        <v>23233.300999999999</v>
      </c>
      <c r="D111" s="10">
        <v>20801.198</v>
      </c>
      <c r="E111" s="10">
        <v>19149.178</v>
      </c>
      <c r="F111" s="10">
        <v>19100</v>
      </c>
    </row>
    <row r="112" spans="1:6" x14ac:dyDescent="0.35">
      <c r="A112" s="3" t="s">
        <v>110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</row>
    <row r="113" spans="1:6" x14ac:dyDescent="0.35">
      <c r="A113" s="3" t="s">
        <v>111</v>
      </c>
      <c r="B113" s="10">
        <v>120</v>
      </c>
      <c r="C113" s="10">
        <v>145</v>
      </c>
      <c r="D113" s="10">
        <v>140</v>
      </c>
      <c r="E113" s="10">
        <v>695</v>
      </c>
      <c r="F113" s="10">
        <v>795</v>
      </c>
    </row>
    <row r="114" spans="1:6" x14ac:dyDescent="0.35">
      <c r="A114" s="3" t="s">
        <v>112</v>
      </c>
      <c r="B114" s="10">
        <v>4467.2190000000001</v>
      </c>
      <c r="C114" s="10">
        <v>5472.9260000000004</v>
      </c>
      <c r="D114" s="10">
        <v>5316.44</v>
      </c>
      <c r="E114" s="10">
        <v>4976.2619999999997</v>
      </c>
      <c r="F114" s="10">
        <v>4925</v>
      </c>
    </row>
    <row r="115" spans="1:6" x14ac:dyDescent="0.35">
      <c r="A115" s="3" t="s">
        <v>113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</row>
    <row r="116" spans="1:6" x14ac:dyDescent="0.35">
      <c r="A116" s="3" t="s">
        <v>114</v>
      </c>
      <c r="B116" s="10">
        <v>77.599999999999994</v>
      </c>
      <c r="C116" s="10">
        <v>85.1</v>
      </c>
      <c r="D116" s="10">
        <v>75.5</v>
      </c>
      <c r="E116" s="10">
        <v>69</v>
      </c>
      <c r="F116" s="10">
        <v>60</v>
      </c>
    </row>
    <row r="117" spans="1:6" x14ac:dyDescent="0.35">
      <c r="A117" s="3" t="s">
        <v>115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</row>
    <row r="118" spans="1:6" x14ac:dyDescent="0.35">
      <c r="A118" s="3" t="s">
        <v>116</v>
      </c>
      <c r="B118" s="10">
        <v>35810.250999999997</v>
      </c>
      <c r="C118" s="10">
        <v>40360.044999999998</v>
      </c>
      <c r="D118" s="10">
        <v>35133.777999999998</v>
      </c>
      <c r="E118" s="10">
        <v>33713.680999999997</v>
      </c>
      <c r="F118" s="10">
        <v>36893.392</v>
      </c>
    </row>
    <row r="119" spans="1:6" x14ac:dyDescent="0.35">
      <c r="A119" s="3" t="s">
        <v>117</v>
      </c>
      <c r="B119" s="10">
        <v>20616.368999999999</v>
      </c>
      <c r="C119" s="10">
        <v>21365.563999999998</v>
      </c>
      <c r="D119" s="10">
        <v>6263.232</v>
      </c>
      <c r="E119" s="10">
        <v>6227.7</v>
      </c>
      <c r="F119" s="10">
        <v>7575.1610000000001</v>
      </c>
    </row>
    <row r="120" spans="1:6" x14ac:dyDescent="0.35">
      <c r="A120" s="3" t="s">
        <v>118</v>
      </c>
      <c r="B120" s="10">
        <v>2721.9879999999998</v>
      </c>
      <c r="C120" s="10">
        <v>2997.46</v>
      </c>
      <c r="D120" s="10">
        <v>3696.451</v>
      </c>
      <c r="E120" s="10">
        <v>3772.5410000000002</v>
      </c>
      <c r="F120" s="10">
        <v>3720.9079999999999</v>
      </c>
    </row>
    <row r="121" spans="1:6" x14ac:dyDescent="0.35">
      <c r="A121" s="3" t="s">
        <v>119</v>
      </c>
      <c r="B121" s="10">
        <v>7085.7470000000003</v>
      </c>
      <c r="C121" s="10">
        <v>7221.59</v>
      </c>
      <c r="D121" s="10">
        <v>5962.7979999999998</v>
      </c>
      <c r="E121" s="10">
        <v>5616.5360000000001</v>
      </c>
      <c r="F121" s="10">
        <v>3985</v>
      </c>
    </row>
    <row r="122" spans="1:6" x14ac:dyDescent="0.35">
      <c r="A122" s="3" t="s">
        <v>120</v>
      </c>
      <c r="B122" s="10">
        <v>72732.127999999997</v>
      </c>
      <c r="C122" s="10">
        <v>85791.41</v>
      </c>
      <c r="D122" s="10">
        <v>80535.396999999997</v>
      </c>
      <c r="E122" s="10">
        <v>81392.248999999996</v>
      </c>
      <c r="F122" s="10">
        <v>79451.521999999997</v>
      </c>
    </row>
    <row r="123" spans="1:6" x14ac:dyDescent="0.35">
      <c r="A123" s="3" t="s">
        <v>121</v>
      </c>
      <c r="B123" s="10">
        <v>49.088999999999999</v>
      </c>
      <c r="C123" s="10">
        <v>62.75</v>
      </c>
      <c r="D123" s="10">
        <v>54.869</v>
      </c>
      <c r="E123" s="10">
        <v>48.331000000000003</v>
      </c>
      <c r="F123" s="10">
        <v>50</v>
      </c>
    </row>
    <row r="124" spans="1:6" x14ac:dyDescent="0.35">
      <c r="A124" s="3" t="s">
        <v>122</v>
      </c>
      <c r="B124" s="10">
        <v>939.19799999999998</v>
      </c>
      <c r="C124" s="10">
        <v>1050</v>
      </c>
      <c r="D124" s="10">
        <v>950</v>
      </c>
      <c r="E124" s="10">
        <v>1000</v>
      </c>
      <c r="F124" s="10">
        <v>1000</v>
      </c>
    </row>
    <row r="125" spans="1:6" x14ac:dyDescent="0.35">
      <c r="A125" s="3" t="s">
        <v>123</v>
      </c>
      <c r="B125" s="10">
        <v>29.152999999999999</v>
      </c>
      <c r="C125" s="10">
        <v>29.427</v>
      </c>
      <c r="D125" s="10">
        <v>27.128</v>
      </c>
      <c r="E125" s="10">
        <v>27.385999999999999</v>
      </c>
      <c r="F125" s="10">
        <v>30</v>
      </c>
    </row>
    <row r="126" spans="1:6" x14ac:dyDescent="0.35">
      <c r="A126" s="3" t="s">
        <v>124</v>
      </c>
      <c r="B126" s="10">
        <v>19900</v>
      </c>
      <c r="C126" s="10">
        <v>23019</v>
      </c>
      <c r="D126" s="10">
        <v>20003.558000000001</v>
      </c>
      <c r="E126" s="10">
        <v>19214.832999999999</v>
      </c>
      <c r="F126" s="10">
        <v>22070</v>
      </c>
    </row>
    <row r="127" spans="1:6" x14ac:dyDescent="0.35">
      <c r="A127" s="3" t="s">
        <v>125</v>
      </c>
      <c r="B127" s="10">
        <v>1883323.0830000001</v>
      </c>
      <c r="C127" s="10">
        <v>1962510.2649634001</v>
      </c>
      <c r="D127" s="10">
        <v>1889295.0531200001</v>
      </c>
      <c r="E127" s="10">
        <v>1897919.6236224</v>
      </c>
      <c r="F127" s="10">
        <v>1881394.3770999999</v>
      </c>
    </row>
    <row r="128" spans="1:6" x14ac:dyDescent="0.35">
      <c r="A128" s="3" t="s">
        <v>126</v>
      </c>
      <c r="B128" s="10">
        <v>50</v>
      </c>
      <c r="C128" s="10">
        <v>50</v>
      </c>
      <c r="D128" s="10">
        <v>60</v>
      </c>
      <c r="E128" s="10">
        <v>100</v>
      </c>
      <c r="F128" s="10">
        <v>107</v>
      </c>
    </row>
    <row r="129" spans="1:14" x14ac:dyDescent="0.35">
      <c r="A129" s="5"/>
    </row>
    <row r="130" spans="1:14" s="4" customFormat="1" x14ac:dyDescent="0.35">
      <c r="A130" s="19" t="s">
        <v>127</v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s="5" customForma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35">
      <c r="A132" s="4" t="s">
        <v>128</v>
      </c>
    </row>
    <row r="133" spans="1:14" x14ac:dyDescent="0.35">
      <c r="A133" s="1" t="s">
        <v>129</v>
      </c>
      <c r="B133" s="7">
        <v>45706.77685185185</v>
      </c>
    </row>
    <row r="136" spans="1:14" x14ac:dyDescent="0.35">
      <c r="A136" s="1"/>
    </row>
  </sheetData>
  <sheetProtection formatCells="0" formatColumns="0" formatRows="0" insertColumns="0" insertRows="0" insertHyperlinks="0" deleteColumns="0" deleteRows="0" sort="0" autoFilter="0" pivotTables="0"/>
  <mergeCells count="2">
    <mergeCell ref="A130:N130"/>
    <mergeCell ref="A131:N131"/>
  </mergeCells>
  <hyperlinks>
    <hyperlink ref="A132" r:id="rId1" xr:uid="{00000000-0004-0000-0000-000000000000}"/>
  </hyperlinks>
  <pageMargins left="0.7" right="0.7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871E-AA4A-47B0-8CED-7E39F7B28D04}">
  <dimension ref="A1:N133"/>
  <sheetViews>
    <sheetView workbookViewId="0"/>
  </sheetViews>
  <sheetFormatPr baseColWidth="10" defaultColWidth="8.7265625" defaultRowHeight="14.5" x14ac:dyDescent="0.35"/>
  <cols>
    <col min="1" max="1" width="53" style="11" bestFit="1" customWidth="1"/>
    <col min="2" max="2" width="14" style="11" customWidth="1"/>
    <col min="3" max="16384" width="8.7265625" style="11"/>
  </cols>
  <sheetData>
    <row r="1" spans="1:14" s="14" customFormat="1" x14ac:dyDescent="0.35">
      <c r="A1" s="13" t="s">
        <v>560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x14ac:dyDescent="0.35">
      <c r="A3" s="13" t="s">
        <v>1</v>
      </c>
      <c r="B3" s="15">
        <v>2019</v>
      </c>
      <c r="C3" s="15">
        <v>2020</v>
      </c>
      <c r="D3" s="15">
        <v>2021</v>
      </c>
      <c r="E3" s="15">
        <v>2022</v>
      </c>
      <c r="F3" s="15">
        <v>2023</v>
      </c>
    </row>
    <row r="4" spans="1:14" x14ac:dyDescent="0.35">
      <c r="A4" s="11" t="s">
        <v>2</v>
      </c>
      <c r="B4" s="16">
        <v>299.99896060433002</v>
      </c>
      <c r="C4" s="16">
        <v>304.80393645066999</v>
      </c>
      <c r="D4" s="16">
        <v>337.80619116268002</v>
      </c>
      <c r="E4" s="16">
        <v>405</v>
      </c>
      <c r="F4" s="16">
        <v>418.49467740326998</v>
      </c>
    </row>
    <row r="5" spans="1:14" x14ac:dyDescent="0.35">
      <c r="A5" s="11" t="s">
        <v>3</v>
      </c>
      <c r="B5" s="16">
        <v>5582.27</v>
      </c>
      <c r="C5" s="16">
        <v>4814.7079999999996</v>
      </c>
      <c r="D5" s="16">
        <v>4765</v>
      </c>
      <c r="E5" s="16">
        <v>2848</v>
      </c>
      <c r="F5" s="16">
        <v>3874</v>
      </c>
    </row>
    <row r="6" spans="1:14" x14ac:dyDescent="0.35">
      <c r="A6" s="11" t="s">
        <v>4</v>
      </c>
      <c r="B6" s="16">
        <v>511.16095341321</v>
      </c>
      <c r="C6" s="16">
        <v>473.42760250459997</v>
      </c>
      <c r="D6" s="16">
        <v>470.14016995746999</v>
      </c>
      <c r="E6" s="16">
        <v>562.52342915658005</v>
      </c>
      <c r="F6" s="16">
        <v>432.63988706622001</v>
      </c>
    </row>
    <row r="7" spans="1:14" x14ac:dyDescent="0.35">
      <c r="A7" s="11" t="s">
        <v>5</v>
      </c>
      <c r="B7" s="16">
        <v>3919</v>
      </c>
      <c r="C7" s="16">
        <v>3595</v>
      </c>
      <c r="D7" s="16">
        <v>5037</v>
      </c>
      <c r="E7" s="16">
        <v>5084</v>
      </c>
      <c r="F7" s="16">
        <v>4987</v>
      </c>
    </row>
    <row r="8" spans="1:14" x14ac:dyDescent="0.35">
      <c r="A8" s="11" t="s">
        <v>6</v>
      </c>
      <c r="B8" s="16">
        <v>169.67518885195</v>
      </c>
      <c r="C8" s="16">
        <v>147.13843741132001</v>
      </c>
      <c r="D8" s="16">
        <v>76.722421373116006</v>
      </c>
      <c r="E8" s="16">
        <v>80</v>
      </c>
      <c r="F8" s="16">
        <v>200.65053225967</v>
      </c>
    </row>
    <row r="9" spans="1:14" x14ac:dyDescent="0.35">
      <c r="A9" s="11" t="s">
        <v>7</v>
      </c>
      <c r="B9" s="16">
        <v>5500</v>
      </c>
      <c r="C9" s="16">
        <v>5100</v>
      </c>
      <c r="D9" s="16">
        <v>6156.0555322055998</v>
      </c>
      <c r="E9" s="16">
        <v>6140.4928059458998</v>
      </c>
      <c r="F9" s="16">
        <v>6438.7847897009997</v>
      </c>
    </row>
    <row r="10" spans="1:14" x14ac:dyDescent="0.35">
      <c r="A10" s="11" t="s">
        <v>8</v>
      </c>
      <c r="B10" s="16">
        <v>3979.9470000000001</v>
      </c>
      <c r="C10" s="16">
        <v>3649.1028999999999</v>
      </c>
      <c r="D10" s="16">
        <v>4496.8516</v>
      </c>
      <c r="E10" s="16">
        <v>4102.9497000000001</v>
      </c>
      <c r="F10" s="16">
        <v>3089.2316999999998</v>
      </c>
    </row>
    <row r="11" spans="1:14" x14ac:dyDescent="0.35">
      <c r="A11" s="11" t="s">
        <v>9</v>
      </c>
      <c r="B11" s="16">
        <v>867.32889999999998</v>
      </c>
      <c r="C11" s="16">
        <v>751.67129999999997</v>
      </c>
      <c r="D11" s="16">
        <v>605.58252000000005</v>
      </c>
      <c r="E11" s="16">
        <v>600</v>
      </c>
      <c r="F11" s="16">
        <v>1011.12918</v>
      </c>
    </row>
    <row r="12" spans="1:14" x14ac:dyDescent="0.35">
      <c r="A12" s="11" t="s">
        <v>10</v>
      </c>
      <c r="B12" s="16">
        <v>273.05200000000002</v>
      </c>
      <c r="C12" s="16">
        <v>210.40248</v>
      </c>
      <c r="D12" s="16">
        <v>246.631</v>
      </c>
      <c r="E12" s="16">
        <v>258.96218358359999</v>
      </c>
      <c r="F12" s="16">
        <v>248.08577187309001</v>
      </c>
    </row>
    <row r="13" spans="1:14" x14ac:dyDescent="0.35">
      <c r="A13" s="11" t="s">
        <v>11</v>
      </c>
      <c r="B13" s="16">
        <v>7922.4</v>
      </c>
      <c r="C13" s="16">
        <v>7009.1379800000004</v>
      </c>
      <c r="D13" s="16">
        <v>7449.7196000000004</v>
      </c>
      <c r="E13" s="16">
        <v>8040</v>
      </c>
      <c r="F13" s="16">
        <v>6895</v>
      </c>
    </row>
    <row r="14" spans="1:14" x14ac:dyDescent="0.35">
      <c r="A14" s="11" t="s">
        <v>12</v>
      </c>
      <c r="B14" s="16">
        <v>2085.8404</v>
      </c>
      <c r="C14" s="16">
        <v>2048.4174400000002</v>
      </c>
      <c r="D14" s="16">
        <v>2153.2858999999999</v>
      </c>
      <c r="E14" s="16">
        <v>2150</v>
      </c>
      <c r="F14" s="16">
        <v>2111.5</v>
      </c>
    </row>
    <row r="15" spans="1:14" x14ac:dyDescent="0.35">
      <c r="A15" s="11" t="s">
        <v>13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</row>
    <row r="16" spans="1:14" x14ac:dyDescent="0.35">
      <c r="A16" s="11" t="s">
        <v>14</v>
      </c>
      <c r="B16" s="16">
        <v>3418.3545600000002</v>
      </c>
      <c r="C16" s="16">
        <v>2971.7705999999998</v>
      </c>
      <c r="D16" s="16">
        <v>4811.8092200000001</v>
      </c>
      <c r="E16" s="16">
        <v>4462.1241</v>
      </c>
      <c r="F16" s="16">
        <v>2678.1506399999998</v>
      </c>
    </row>
    <row r="17" spans="1:6" x14ac:dyDescent="0.35">
      <c r="A17" s="11" t="s">
        <v>15</v>
      </c>
      <c r="B17" s="16">
        <v>696.78660600000001</v>
      </c>
      <c r="C17" s="16">
        <v>483.57326499999999</v>
      </c>
      <c r="D17" s="16">
        <v>659.93969444000004</v>
      </c>
      <c r="E17" s="16">
        <v>574.03594616791997</v>
      </c>
      <c r="F17" s="16">
        <v>517.1627125</v>
      </c>
    </row>
    <row r="18" spans="1:6" x14ac:dyDescent="0.35">
      <c r="A18" s="11" t="s">
        <v>16</v>
      </c>
      <c r="B18" s="16">
        <v>701.91660000000002</v>
      </c>
      <c r="C18" s="16">
        <v>786.59735999999998</v>
      </c>
      <c r="D18" s="16">
        <v>808.30989999999997</v>
      </c>
      <c r="E18" s="16">
        <v>774.05166299999996</v>
      </c>
      <c r="F18" s="16">
        <v>805.95745999999997</v>
      </c>
    </row>
    <row r="19" spans="1:6" x14ac:dyDescent="0.35">
      <c r="A19" s="11" t="s">
        <v>17</v>
      </c>
      <c r="B19" s="16">
        <v>20976.555</v>
      </c>
      <c r="C19" s="16">
        <v>21448.829000000002</v>
      </c>
      <c r="D19" s="16">
        <v>26337.167000000001</v>
      </c>
      <c r="E19" s="16">
        <v>23534.113000000001</v>
      </c>
      <c r="F19" s="16">
        <v>23979.594000000001</v>
      </c>
    </row>
    <row r="20" spans="1:6" x14ac:dyDescent="0.35">
      <c r="A20" s="11" t="s">
        <v>18</v>
      </c>
      <c r="B20" s="16">
        <v>1550.54918</v>
      </c>
      <c r="C20" s="16">
        <v>1407.2489</v>
      </c>
      <c r="D20" s="16">
        <v>1289.86788</v>
      </c>
      <c r="E20" s="16">
        <v>1503.1376600000001</v>
      </c>
      <c r="F20" s="16">
        <v>1383.09482</v>
      </c>
    </row>
    <row r="21" spans="1:6" x14ac:dyDescent="0.35">
      <c r="A21" s="11" t="s">
        <v>19</v>
      </c>
      <c r="B21" s="16">
        <v>203.05113311170999</v>
      </c>
      <c r="C21" s="16">
        <v>315.48059081154997</v>
      </c>
      <c r="D21" s="16">
        <v>333.23056432622002</v>
      </c>
      <c r="E21" s="16">
        <v>390.11255076301001</v>
      </c>
      <c r="F21" s="16">
        <v>444.38722576785</v>
      </c>
    </row>
    <row r="22" spans="1:6" x14ac:dyDescent="0.35">
      <c r="A22" s="11" t="s">
        <v>20</v>
      </c>
      <c r="B22" s="16">
        <v>12975</v>
      </c>
      <c r="C22" s="16">
        <v>13750</v>
      </c>
      <c r="D22" s="16">
        <v>15240</v>
      </c>
      <c r="E22" s="16">
        <v>13350</v>
      </c>
      <c r="F22" s="16">
        <v>12870</v>
      </c>
    </row>
    <row r="23" spans="1:6" x14ac:dyDescent="0.35">
      <c r="A23" s="11" t="s">
        <v>21</v>
      </c>
      <c r="B23" s="16">
        <v>2821</v>
      </c>
      <c r="C23" s="16">
        <v>2367.7800000000002</v>
      </c>
      <c r="D23" s="16">
        <v>3287.3789999999999</v>
      </c>
      <c r="E23" s="16">
        <v>2288.6120000000001</v>
      </c>
      <c r="F23" s="16">
        <v>2275.4</v>
      </c>
    </row>
    <row r="24" spans="1:6" x14ac:dyDescent="0.35">
      <c r="A24" s="11" t="s">
        <v>22</v>
      </c>
      <c r="B24" s="16">
        <v>911890</v>
      </c>
      <c r="C24" s="16">
        <v>1008730</v>
      </c>
      <c r="D24" s="16">
        <v>954400</v>
      </c>
      <c r="E24" s="16">
        <v>926690</v>
      </c>
      <c r="F24" s="16">
        <v>905080</v>
      </c>
    </row>
    <row r="25" spans="1:6" x14ac:dyDescent="0.35">
      <c r="A25" s="11" t="s">
        <v>23</v>
      </c>
      <c r="B25" s="16">
        <v>3694</v>
      </c>
      <c r="C25" s="16">
        <v>2888</v>
      </c>
      <c r="D25" s="16">
        <v>4181</v>
      </c>
      <c r="E25" s="16">
        <v>3607.0093353164002</v>
      </c>
      <c r="F25" s="16">
        <v>3335.1422919743</v>
      </c>
    </row>
    <row r="26" spans="1:6" x14ac:dyDescent="0.35">
      <c r="A26" s="11" t="s">
        <v>24</v>
      </c>
      <c r="B26" s="16">
        <v>638.85203200000001</v>
      </c>
      <c r="C26" s="16">
        <v>504.94199806553002</v>
      </c>
      <c r="D26" s="16">
        <v>686.45074999999997</v>
      </c>
      <c r="E26" s="16">
        <v>527.79637945696004</v>
      </c>
      <c r="F26" s="16">
        <v>631.58144022096997</v>
      </c>
    </row>
    <row r="27" spans="1:6" x14ac:dyDescent="0.35">
      <c r="A27" s="11" t="s">
        <v>25</v>
      </c>
      <c r="B27" s="16">
        <v>792.94794000000002</v>
      </c>
      <c r="C27" s="16">
        <v>778.73209999999995</v>
      </c>
      <c r="D27" s="16">
        <v>926.34266000000002</v>
      </c>
      <c r="E27" s="16">
        <v>780.19176000000004</v>
      </c>
      <c r="F27" s="16">
        <v>847.25283999999999</v>
      </c>
    </row>
    <row r="28" spans="1:6" x14ac:dyDescent="0.35">
      <c r="A28" s="11" t="s">
        <v>26</v>
      </c>
      <c r="B28" s="16">
        <v>139.566</v>
      </c>
      <c r="C28" s="16">
        <v>101.883</v>
      </c>
      <c r="D28" s="16">
        <v>113.27500000000001</v>
      </c>
      <c r="E28" s="16">
        <v>102.3</v>
      </c>
      <c r="F28" s="16">
        <v>103.399</v>
      </c>
    </row>
    <row r="29" spans="1:6" x14ac:dyDescent="0.35">
      <c r="A29" s="11" t="s">
        <v>27</v>
      </c>
      <c r="B29" s="16">
        <v>326.08331563179001</v>
      </c>
      <c r="C29" s="16">
        <v>293.33956022835002</v>
      </c>
      <c r="D29" s="16">
        <v>286.07693536621002</v>
      </c>
      <c r="E29" s="16">
        <v>268.5990008736</v>
      </c>
      <c r="F29" s="16">
        <v>356.30312855966002</v>
      </c>
    </row>
    <row r="30" spans="1:6" x14ac:dyDescent="0.35">
      <c r="A30" s="11" t="s">
        <v>28</v>
      </c>
      <c r="B30" s="16">
        <v>6713.319262</v>
      </c>
      <c r="C30" s="16">
        <v>6309.6595180000004</v>
      </c>
      <c r="D30" s="16">
        <v>7927.4546760000003</v>
      </c>
      <c r="E30" s="16">
        <v>6622.8326770000003</v>
      </c>
      <c r="F30" s="16">
        <v>5605.1871190000002</v>
      </c>
    </row>
    <row r="31" spans="1:6" x14ac:dyDescent="0.35">
      <c r="A31" s="11" t="s">
        <v>29</v>
      </c>
      <c r="B31" s="16">
        <v>531</v>
      </c>
      <c r="C31" s="16">
        <v>558.21140000000003</v>
      </c>
      <c r="D31" s="16">
        <v>412.81799999999998</v>
      </c>
      <c r="E31" s="16">
        <v>171.2</v>
      </c>
      <c r="F31" s="16">
        <v>13.6</v>
      </c>
    </row>
    <row r="32" spans="1:6" x14ac:dyDescent="0.35">
      <c r="A32" s="11" t="s">
        <v>30</v>
      </c>
      <c r="B32" s="16">
        <v>1427.9675780942</v>
      </c>
      <c r="C32" s="16">
        <v>1541.4318343003999</v>
      </c>
      <c r="D32" s="16">
        <v>1582.9309932475001</v>
      </c>
      <c r="E32" s="16">
        <v>1618.8119446103999</v>
      </c>
      <c r="F32" s="16">
        <v>1576.1385812312001</v>
      </c>
    </row>
    <row r="33" spans="1:6" x14ac:dyDescent="0.35">
      <c r="A33" s="11" t="s">
        <v>31</v>
      </c>
      <c r="B33" s="16">
        <v>580.19588999999996</v>
      </c>
      <c r="C33" s="16">
        <v>441.60718505991002</v>
      </c>
      <c r="D33" s="16">
        <v>592.96019957999999</v>
      </c>
      <c r="E33" s="16">
        <v>541.61708106559001</v>
      </c>
      <c r="F33" s="16">
        <v>545.16547576078995</v>
      </c>
    </row>
    <row r="34" spans="1:6" x14ac:dyDescent="0.35">
      <c r="A34" s="11" t="s">
        <v>32</v>
      </c>
      <c r="B34" s="16">
        <v>1732.5504085299999</v>
      </c>
      <c r="C34" s="16">
        <v>1389.8924557908999</v>
      </c>
      <c r="D34" s="16">
        <v>1815.19331448</v>
      </c>
      <c r="E34" s="16">
        <v>1627.0745249096001</v>
      </c>
      <c r="F34" s="16">
        <v>1845.9236400662001</v>
      </c>
    </row>
    <row r="35" spans="1:6" x14ac:dyDescent="0.35">
      <c r="A35" s="11" t="s">
        <v>33</v>
      </c>
      <c r="B35" s="16">
        <v>10354</v>
      </c>
      <c r="C35" s="16">
        <v>9688</v>
      </c>
      <c r="D35" s="16">
        <v>10201</v>
      </c>
      <c r="E35" s="16">
        <v>11137</v>
      </c>
      <c r="F35" s="16">
        <v>9315.116</v>
      </c>
    </row>
    <row r="36" spans="1:6" x14ac:dyDescent="0.35">
      <c r="A36" s="11" t="s">
        <v>34</v>
      </c>
      <c r="B36" s="16">
        <v>382.63868372000002</v>
      </c>
      <c r="C36" s="16">
        <v>313.5638834545</v>
      </c>
      <c r="D36" s="16">
        <v>447.84497385999998</v>
      </c>
      <c r="E36" s="16">
        <v>340.52301109164</v>
      </c>
      <c r="F36" s="16">
        <v>380.87052265810001</v>
      </c>
    </row>
    <row r="37" spans="1:6" x14ac:dyDescent="0.35">
      <c r="A37" s="11" t="s">
        <v>35</v>
      </c>
      <c r="B37" s="16">
        <v>540.63328251115001</v>
      </c>
      <c r="C37" s="16">
        <v>468.75772648856002</v>
      </c>
      <c r="D37" s="16">
        <v>596.16956330607002</v>
      </c>
      <c r="E37" s="16">
        <v>559.37921380104001</v>
      </c>
      <c r="F37" s="16">
        <v>478.04863369988999</v>
      </c>
    </row>
    <row r="38" spans="1:6" x14ac:dyDescent="0.35">
      <c r="A38" s="11" t="s">
        <v>36</v>
      </c>
      <c r="B38" s="16">
        <v>927.46019800541001</v>
      </c>
      <c r="C38" s="16">
        <v>589.77519704785004</v>
      </c>
      <c r="D38" s="16">
        <v>363.19441270612998</v>
      </c>
      <c r="E38" s="16">
        <v>194.35271959839</v>
      </c>
      <c r="F38" s="16">
        <v>354.34946774033</v>
      </c>
    </row>
    <row r="39" spans="1:6" x14ac:dyDescent="0.35">
      <c r="A39" s="11" t="s">
        <v>37</v>
      </c>
      <c r="B39" s="16">
        <v>1739</v>
      </c>
      <c r="C39" s="16">
        <v>1844</v>
      </c>
      <c r="D39" s="16">
        <v>2014</v>
      </c>
      <c r="E39" s="16">
        <v>1885</v>
      </c>
      <c r="F39" s="16">
        <v>1896</v>
      </c>
    </row>
    <row r="40" spans="1:6" x14ac:dyDescent="0.35">
      <c r="A40" s="11" t="s">
        <v>38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</row>
    <row r="41" spans="1:6" x14ac:dyDescent="0.35">
      <c r="A41" s="11" t="s">
        <v>39</v>
      </c>
      <c r="B41" s="16">
        <v>14557.717263418999</v>
      </c>
      <c r="C41" s="16">
        <v>12213.051001170999</v>
      </c>
      <c r="D41" s="16">
        <v>13792.265200325999</v>
      </c>
      <c r="E41" s="16">
        <v>11846.345159545001</v>
      </c>
      <c r="F41" s="16">
        <v>11241.692192132999</v>
      </c>
    </row>
    <row r="42" spans="1:6" x14ac:dyDescent="0.35">
      <c r="A42" s="11" t="s">
        <v>40</v>
      </c>
      <c r="B42" s="16">
        <v>430.20150213107001</v>
      </c>
      <c r="C42" s="16">
        <v>564.36449456236005</v>
      </c>
      <c r="D42" s="16">
        <v>411.99457234990001</v>
      </c>
      <c r="E42" s="16">
        <v>400</v>
      </c>
      <c r="F42" s="16">
        <v>703.14338903818998</v>
      </c>
    </row>
    <row r="43" spans="1:6" x14ac:dyDescent="0.35">
      <c r="A43" s="11" t="s">
        <v>41</v>
      </c>
      <c r="B43" s="16">
        <v>35142.145348999999</v>
      </c>
      <c r="C43" s="16">
        <v>31343.112697</v>
      </c>
      <c r="D43" s="16">
        <v>35508.120394639001</v>
      </c>
      <c r="E43" s="16">
        <v>32543.683604831</v>
      </c>
      <c r="F43" s="16">
        <v>28150.582827180999</v>
      </c>
    </row>
    <row r="44" spans="1:6" x14ac:dyDescent="0.35">
      <c r="A44" s="11" t="s">
        <v>42</v>
      </c>
      <c r="B44" s="16">
        <v>1519.6</v>
      </c>
      <c r="C44" s="16">
        <v>1435.2890600000001</v>
      </c>
      <c r="D44" s="16">
        <v>1494.2276400000001</v>
      </c>
      <c r="E44" s="16">
        <v>1246</v>
      </c>
      <c r="F44" s="16">
        <v>1371.4</v>
      </c>
    </row>
    <row r="45" spans="1:6" x14ac:dyDescent="0.35">
      <c r="A45" s="11" t="s">
        <v>43</v>
      </c>
      <c r="B45" s="16">
        <v>1394.9197200000001</v>
      </c>
      <c r="C45" s="16">
        <v>1340.1603</v>
      </c>
      <c r="D45" s="16">
        <v>1470.3998799999999</v>
      </c>
      <c r="E45" s="16">
        <v>1662.89752</v>
      </c>
      <c r="F45" s="16">
        <v>1688.8534</v>
      </c>
    </row>
    <row r="46" spans="1:6" x14ac:dyDescent="0.35">
      <c r="A46" s="11" t="s">
        <v>44</v>
      </c>
      <c r="B46" s="16">
        <v>990.98583799999994</v>
      </c>
      <c r="C46" s="16">
        <v>915.96049377496001</v>
      </c>
      <c r="D46" s="16">
        <v>1257.74290404</v>
      </c>
      <c r="E46" s="16">
        <v>1104.6962052316001</v>
      </c>
      <c r="F46" s="16">
        <v>1140.1532841981</v>
      </c>
    </row>
    <row r="47" spans="1:6" x14ac:dyDescent="0.35">
      <c r="A47" s="11" t="s">
        <v>45</v>
      </c>
      <c r="B47" s="16">
        <v>304.59500295999999</v>
      </c>
      <c r="C47" s="16">
        <v>284.22242662000002</v>
      </c>
      <c r="D47" s="16">
        <v>483.77866906000003</v>
      </c>
      <c r="E47" s="16">
        <v>405.06995067000003</v>
      </c>
      <c r="F47" s="16">
        <v>526.57781014</v>
      </c>
    </row>
    <row r="48" spans="1:6" x14ac:dyDescent="0.35">
      <c r="A48" s="11" t="s">
        <v>46</v>
      </c>
      <c r="B48" s="16">
        <v>2102.2100628705002</v>
      </c>
      <c r="C48" s="16">
        <v>2077.5341629274999</v>
      </c>
      <c r="D48" s="16">
        <v>2723.1571904283001</v>
      </c>
      <c r="E48" s="16">
        <v>2052.0872381928002</v>
      </c>
      <c r="F48" s="16">
        <v>2529.4400686806998</v>
      </c>
    </row>
    <row r="49" spans="1:6" x14ac:dyDescent="0.35">
      <c r="A49" s="11" t="s">
        <v>47</v>
      </c>
      <c r="B49" s="16">
        <v>2760.9769999999999</v>
      </c>
      <c r="C49" s="16">
        <v>2377.3000000000002</v>
      </c>
      <c r="D49" s="16">
        <v>2708.11</v>
      </c>
      <c r="E49" s="16">
        <v>2570.16</v>
      </c>
      <c r="F49" s="16">
        <v>2628.94</v>
      </c>
    </row>
    <row r="50" spans="1:6" x14ac:dyDescent="0.35">
      <c r="A50" s="11" t="s">
        <v>48</v>
      </c>
      <c r="B50" s="16">
        <v>65.993672750927004</v>
      </c>
      <c r="C50" s="16">
        <v>49.294989946916999</v>
      </c>
      <c r="D50" s="16">
        <v>54.533595668512</v>
      </c>
      <c r="E50" s="16">
        <v>79.162999999999997</v>
      </c>
      <c r="F50" s="16">
        <v>54.546596124227001</v>
      </c>
    </row>
    <row r="51" spans="1:6" x14ac:dyDescent="0.35">
      <c r="A51" s="11" t="s">
        <v>49</v>
      </c>
      <c r="B51" s="16">
        <v>102622</v>
      </c>
      <c r="C51" s="16">
        <v>89332.64</v>
      </c>
      <c r="D51" s="16">
        <v>106226.182</v>
      </c>
      <c r="E51" s="16">
        <v>116149.454</v>
      </c>
      <c r="F51" s="16">
        <v>132832.80799999999</v>
      </c>
    </row>
    <row r="52" spans="1:6" x14ac:dyDescent="0.35">
      <c r="A52" s="11" t="s">
        <v>50</v>
      </c>
      <c r="B52" s="16">
        <v>15943.805</v>
      </c>
      <c r="C52" s="16">
        <v>15091.620999999999</v>
      </c>
      <c r="D52" s="16">
        <v>15460</v>
      </c>
      <c r="E52" s="16">
        <v>16600</v>
      </c>
      <c r="F52" s="16">
        <v>17645.8</v>
      </c>
    </row>
    <row r="53" spans="1:6" x14ac:dyDescent="0.35">
      <c r="A53" s="11" t="s">
        <v>51</v>
      </c>
      <c r="B53" s="16">
        <v>18489.688999999998</v>
      </c>
      <c r="C53" s="16">
        <v>17206</v>
      </c>
      <c r="D53" s="16">
        <v>18238</v>
      </c>
      <c r="E53" s="16">
        <v>19070</v>
      </c>
      <c r="F53" s="16">
        <v>19547</v>
      </c>
    </row>
    <row r="54" spans="1:6" x14ac:dyDescent="0.35">
      <c r="A54" s="11" t="s">
        <v>52</v>
      </c>
      <c r="B54" s="16">
        <v>3400.433</v>
      </c>
      <c r="C54" s="16">
        <v>3026.386</v>
      </c>
      <c r="D54" s="16">
        <v>4700</v>
      </c>
      <c r="E54" s="16">
        <v>4380</v>
      </c>
      <c r="F54" s="16">
        <v>5080</v>
      </c>
    </row>
    <row r="55" spans="1:6" x14ac:dyDescent="0.35">
      <c r="A55" s="11" t="s">
        <v>53</v>
      </c>
      <c r="B55" s="16">
        <v>868.53534446312005</v>
      </c>
      <c r="C55" s="16">
        <v>719.24610245213</v>
      </c>
      <c r="D55" s="16">
        <v>794.50389131463999</v>
      </c>
      <c r="E55" s="16">
        <v>889.11003941547006</v>
      </c>
      <c r="F55" s="16">
        <v>797.48991611500003</v>
      </c>
    </row>
    <row r="56" spans="1:6" x14ac:dyDescent="0.35">
      <c r="A56" s="11" t="s">
        <v>54</v>
      </c>
      <c r="B56" s="16">
        <v>3431.4</v>
      </c>
      <c r="C56" s="16">
        <v>3524.7352799999999</v>
      </c>
      <c r="D56" s="16">
        <v>4067.1113599999999</v>
      </c>
      <c r="E56" s="16">
        <v>3027</v>
      </c>
      <c r="F56" s="16">
        <v>3787</v>
      </c>
    </row>
    <row r="57" spans="1:6" x14ac:dyDescent="0.35">
      <c r="A57" s="11" t="s">
        <v>55</v>
      </c>
      <c r="B57" s="16">
        <v>25071</v>
      </c>
      <c r="C57" s="16">
        <v>20315</v>
      </c>
      <c r="D57" s="16">
        <v>26501</v>
      </c>
      <c r="E57" s="16">
        <v>24912</v>
      </c>
      <c r="F57" s="16">
        <v>23443</v>
      </c>
    </row>
    <row r="58" spans="1:6" x14ac:dyDescent="0.35">
      <c r="A58" s="11" t="s">
        <v>56</v>
      </c>
      <c r="B58" s="16">
        <v>370</v>
      </c>
      <c r="C58" s="16">
        <v>551.63374036840003</v>
      </c>
      <c r="D58" s="16">
        <v>655.47429200656995</v>
      </c>
      <c r="E58" s="16">
        <v>514.67635979919999</v>
      </c>
      <c r="F58" s="16">
        <v>580</v>
      </c>
    </row>
    <row r="59" spans="1:6" x14ac:dyDescent="0.35">
      <c r="A59" s="11" t="s">
        <v>57</v>
      </c>
      <c r="B59" s="16">
        <v>200</v>
      </c>
      <c r="C59" s="16">
        <v>163.62287087819001</v>
      </c>
      <c r="D59" s="16">
        <v>263.46212786955999</v>
      </c>
      <c r="E59" s="16">
        <v>235</v>
      </c>
      <c r="F59" s="16">
        <v>210</v>
      </c>
    </row>
    <row r="60" spans="1:6" x14ac:dyDescent="0.35">
      <c r="A60" s="11" t="s">
        <v>58</v>
      </c>
      <c r="B60" s="16">
        <v>63210</v>
      </c>
      <c r="C60" s="16">
        <v>52630</v>
      </c>
      <c r="D60" s="16">
        <v>57410</v>
      </c>
      <c r="E60" s="16">
        <v>54980</v>
      </c>
      <c r="F60" s="16">
        <v>53330</v>
      </c>
    </row>
    <row r="61" spans="1:6" x14ac:dyDescent="0.35">
      <c r="A61" s="11" t="s">
        <v>59</v>
      </c>
      <c r="B61" s="16">
        <v>806</v>
      </c>
      <c r="C61" s="16">
        <v>600</v>
      </c>
      <c r="D61" s="16">
        <v>650</v>
      </c>
      <c r="E61" s="16">
        <v>968</v>
      </c>
      <c r="F61" s="16">
        <v>1057</v>
      </c>
    </row>
    <row r="62" spans="1:6" x14ac:dyDescent="0.35">
      <c r="A62" s="11" t="s">
        <v>60</v>
      </c>
      <c r="B62" s="16">
        <v>2621.6356999999998</v>
      </c>
      <c r="C62" s="16">
        <v>2438.1210000000001</v>
      </c>
      <c r="D62" s="16">
        <v>2633.1709999999998</v>
      </c>
      <c r="E62" s="16">
        <v>2633.1709999999998</v>
      </c>
      <c r="F62" s="16">
        <v>2764.83</v>
      </c>
    </row>
    <row r="63" spans="1:6" x14ac:dyDescent="0.35">
      <c r="A63" s="11" t="s">
        <v>61</v>
      </c>
      <c r="B63" s="16">
        <v>1978.8768169772</v>
      </c>
      <c r="C63" s="16">
        <v>2527.6607142292</v>
      </c>
      <c r="D63" s="16">
        <v>2404.4228708597998</v>
      </c>
      <c r="E63" s="16">
        <v>2324.7700764255001</v>
      </c>
      <c r="F63" s="16">
        <v>2707.8664352313999</v>
      </c>
    </row>
    <row r="64" spans="1:6" x14ac:dyDescent="0.35">
      <c r="A64" s="11" t="s">
        <v>62</v>
      </c>
      <c r="B64" s="16">
        <v>1209</v>
      </c>
      <c r="C64" s="16">
        <v>980</v>
      </c>
      <c r="D64" s="16">
        <v>1531</v>
      </c>
      <c r="E64" s="16">
        <v>1629.98</v>
      </c>
      <c r="F64" s="16">
        <v>1778.30818</v>
      </c>
    </row>
    <row r="65" spans="1:6" x14ac:dyDescent="0.35">
      <c r="A65" s="11" t="s">
        <v>63</v>
      </c>
      <c r="B65" s="16">
        <v>370</v>
      </c>
      <c r="C65" s="16">
        <v>364.68</v>
      </c>
      <c r="D65" s="16">
        <v>345.86534621652999</v>
      </c>
      <c r="E65" s="16">
        <v>350</v>
      </c>
      <c r="F65" s="16">
        <v>65</v>
      </c>
    </row>
    <row r="66" spans="1:6" x14ac:dyDescent="0.35">
      <c r="A66" s="11" t="s">
        <v>64</v>
      </c>
      <c r="B66" s="16">
        <v>311.95920814346999</v>
      </c>
      <c r="C66" s="16">
        <v>275.92481434723999</v>
      </c>
      <c r="D66" s="16">
        <v>390.17631291945003</v>
      </c>
      <c r="E66" s="16">
        <v>326.54108081605</v>
      </c>
      <c r="F66" s="16">
        <v>247.49134463838999</v>
      </c>
    </row>
    <row r="67" spans="1:6" x14ac:dyDescent="0.35">
      <c r="A67" s="11" t="s">
        <v>65</v>
      </c>
      <c r="B67" s="16">
        <v>932.19799999999998</v>
      </c>
      <c r="C67" s="16">
        <v>838.97900000000004</v>
      </c>
      <c r="D67" s="16">
        <v>881</v>
      </c>
      <c r="E67" s="16">
        <v>315</v>
      </c>
      <c r="F67" s="16">
        <v>412</v>
      </c>
    </row>
    <row r="68" spans="1:6" x14ac:dyDescent="0.35">
      <c r="A68" s="11" t="s">
        <v>66</v>
      </c>
      <c r="B68" s="16">
        <v>1627.86</v>
      </c>
      <c r="C68" s="16">
        <v>1528.53</v>
      </c>
      <c r="D68" s="16">
        <v>1780</v>
      </c>
      <c r="E68" s="16">
        <v>638</v>
      </c>
      <c r="F68" s="16">
        <v>600</v>
      </c>
    </row>
    <row r="69" spans="1:6" x14ac:dyDescent="0.35">
      <c r="A69" s="11" t="s">
        <v>67</v>
      </c>
      <c r="B69" s="16">
        <v>771.80074143011996</v>
      </c>
      <c r="C69" s="16">
        <v>717.69149949422001</v>
      </c>
      <c r="D69" s="16">
        <v>882.09574626286997</v>
      </c>
      <c r="E69" s="16">
        <v>798.44741349919002</v>
      </c>
      <c r="F69" s="16">
        <v>638.30776071275</v>
      </c>
    </row>
    <row r="70" spans="1:6" x14ac:dyDescent="0.35">
      <c r="A70" s="11" t="s">
        <v>68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</row>
    <row r="71" spans="1:6" x14ac:dyDescent="0.35">
      <c r="A71" s="11" t="s">
        <v>69</v>
      </c>
      <c r="B71" s="16">
        <v>269.99594000000002</v>
      </c>
      <c r="C71" s="16">
        <v>252.40286</v>
      </c>
      <c r="D71" s="16">
        <v>230.28154000000001</v>
      </c>
      <c r="E71" s="16">
        <v>63.02</v>
      </c>
      <c r="F71" s="16">
        <v>36.861040000000003</v>
      </c>
    </row>
    <row r="72" spans="1:6" x14ac:dyDescent="0.35">
      <c r="A72" s="11" t="s">
        <v>70</v>
      </c>
      <c r="B72" s="16">
        <v>9207.3700000000008</v>
      </c>
      <c r="C72" s="16">
        <v>6813.44</v>
      </c>
      <c r="D72" s="16">
        <v>7031.47</v>
      </c>
      <c r="E72" s="16">
        <v>7514.5562</v>
      </c>
      <c r="F72" s="16">
        <v>6702.9841304000001</v>
      </c>
    </row>
    <row r="73" spans="1:6" x14ac:dyDescent="0.35">
      <c r="A73" s="11" t="s">
        <v>71</v>
      </c>
      <c r="B73" s="16">
        <v>62.796531435275</v>
      </c>
      <c r="C73" s="16">
        <v>67.931354390972999</v>
      </c>
      <c r="D73" s="16">
        <v>85.800031245607002</v>
      </c>
      <c r="E73" s="16">
        <v>90.777000000000001</v>
      </c>
      <c r="F73" s="16">
        <v>72.272829041932994</v>
      </c>
    </row>
    <row r="74" spans="1:6" x14ac:dyDescent="0.35">
      <c r="A74" s="11" t="s">
        <v>72</v>
      </c>
      <c r="B74" s="16">
        <v>24425.811437748998</v>
      </c>
      <c r="C74" s="16">
        <v>21869.885529632</v>
      </c>
      <c r="D74" s="16">
        <v>25488.576960445</v>
      </c>
      <c r="E74" s="16">
        <v>24985.673685903999</v>
      </c>
      <c r="F74" s="16">
        <v>29036.675999999999</v>
      </c>
    </row>
    <row r="75" spans="1:6" x14ac:dyDescent="0.35">
      <c r="A75" s="11" t="s">
        <v>73</v>
      </c>
      <c r="B75" s="16">
        <v>266.81536</v>
      </c>
      <c r="C75" s="16">
        <v>291.64638000000002</v>
      </c>
      <c r="D75" s="16">
        <v>279.83463999999998</v>
      </c>
      <c r="E75" s="16">
        <v>300</v>
      </c>
      <c r="F75" s="16">
        <v>389.1</v>
      </c>
    </row>
    <row r="76" spans="1:6" x14ac:dyDescent="0.35">
      <c r="A76" s="11" t="s">
        <v>74</v>
      </c>
      <c r="B76" s="16">
        <v>124.4096</v>
      </c>
      <c r="C76" s="16">
        <v>54.192999999999998</v>
      </c>
      <c r="D76" s="16">
        <v>43.799399999999999</v>
      </c>
      <c r="E76" s="16">
        <v>30</v>
      </c>
      <c r="F76" s="16">
        <v>103.37366935081999</v>
      </c>
    </row>
    <row r="77" spans="1:6" x14ac:dyDescent="0.35">
      <c r="A77" s="11" t="s">
        <v>75</v>
      </c>
      <c r="B77" s="16">
        <v>3036.1930000000002</v>
      </c>
      <c r="C77" s="16">
        <v>2641.4879999999998</v>
      </c>
      <c r="D77" s="16">
        <v>2996</v>
      </c>
      <c r="E77" s="16">
        <v>2508</v>
      </c>
      <c r="F77" s="16">
        <v>2554</v>
      </c>
    </row>
    <row r="78" spans="1:6" x14ac:dyDescent="0.35">
      <c r="A78" s="11" t="s">
        <v>76</v>
      </c>
      <c r="B78" s="16">
        <v>2803.7</v>
      </c>
      <c r="C78" s="16">
        <v>2832.4465399999999</v>
      </c>
      <c r="D78" s="16">
        <v>1342.91696</v>
      </c>
      <c r="E78" s="16">
        <v>1926.6</v>
      </c>
      <c r="F78" s="16">
        <v>1975</v>
      </c>
    </row>
    <row r="79" spans="1:6" x14ac:dyDescent="0.35">
      <c r="A79" s="11" t="s">
        <v>77</v>
      </c>
      <c r="B79" s="16">
        <v>4614.87</v>
      </c>
      <c r="C79" s="16">
        <v>4142.34</v>
      </c>
      <c r="D79" s="16">
        <v>4724.42</v>
      </c>
      <c r="E79" s="16">
        <v>4829.9399999999996</v>
      </c>
      <c r="F79" s="16">
        <v>4387.1400000000003</v>
      </c>
    </row>
    <row r="80" spans="1:6" x14ac:dyDescent="0.35">
      <c r="A80" s="11" t="s">
        <v>78</v>
      </c>
      <c r="B80" s="16">
        <v>810</v>
      </c>
      <c r="C80" s="16">
        <v>750</v>
      </c>
      <c r="D80" s="16">
        <v>815.04728314976001</v>
      </c>
      <c r="E80" s="16">
        <v>825.00500656779002</v>
      </c>
      <c r="F80" s="16">
        <v>823.81072416734003</v>
      </c>
    </row>
    <row r="81" spans="1:6" x14ac:dyDescent="0.35">
      <c r="A81" s="11" t="s">
        <v>79</v>
      </c>
      <c r="B81" s="16">
        <v>96.239000000000004</v>
      </c>
      <c r="C81" s="16">
        <v>70.254000000000005</v>
      </c>
      <c r="D81" s="16">
        <v>78.108999999999995</v>
      </c>
      <c r="E81" s="16">
        <v>70.540999999999997</v>
      </c>
      <c r="F81" s="16">
        <v>71.299000000000007</v>
      </c>
    </row>
    <row r="82" spans="1:6" x14ac:dyDescent="0.35">
      <c r="A82" s="11" t="s">
        <v>80</v>
      </c>
      <c r="B82" s="16">
        <v>2109.4</v>
      </c>
      <c r="C82" s="16">
        <v>2086.2562600000001</v>
      </c>
      <c r="D82" s="16">
        <v>1921.8067599999999</v>
      </c>
      <c r="E82" s="16">
        <v>1876</v>
      </c>
      <c r="F82" s="16">
        <v>2295.9</v>
      </c>
    </row>
    <row r="83" spans="1:6" x14ac:dyDescent="0.35">
      <c r="A83" s="11" t="s">
        <v>81</v>
      </c>
      <c r="B83" s="16">
        <v>1075.0893599999999</v>
      </c>
      <c r="C83" s="16">
        <v>1119.47164</v>
      </c>
      <c r="D83" s="16">
        <v>1012.3926</v>
      </c>
      <c r="E83" s="16">
        <v>1003.11884</v>
      </c>
      <c r="F83" s="16">
        <v>936.43359899286997</v>
      </c>
    </row>
    <row r="84" spans="1:6" x14ac:dyDescent="0.35">
      <c r="A84" s="11" t="s">
        <v>82</v>
      </c>
      <c r="B84" s="16">
        <v>1504.7</v>
      </c>
      <c r="C84" s="16">
        <v>1255.7074</v>
      </c>
      <c r="D84" s="16">
        <v>1319.364</v>
      </c>
      <c r="E84" s="16">
        <v>1389.962</v>
      </c>
      <c r="F84" s="16">
        <v>1296.834546</v>
      </c>
    </row>
    <row r="85" spans="1:6" x14ac:dyDescent="0.35">
      <c r="A85" s="11" t="s">
        <v>83</v>
      </c>
      <c r="B85" s="16">
        <v>8421.7034785318992</v>
      </c>
      <c r="C85" s="16">
        <v>7062.1383478642001</v>
      </c>
      <c r="D85" s="16">
        <v>6475.6089662383001</v>
      </c>
      <c r="E85" s="16">
        <v>6102.9701208841998</v>
      </c>
      <c r="F85" s="16">
        <v>9063.8778714110995</v>
      </c>
    </row>
    <row r="86" spans="1:6" x14ac:dyDescent="0.35">
      <c r="A86" s="11" t="s">
        <v>84</v>
      </c>
      <c r="B86" s="16">
        <v>5683.7915400000002</v>
      </c>
      <c r="C86" s="16">
        <v>5815.8358799999996</v>
      </c>
      <c r="D86" s="16">
        <v>8389.2355000000007</v>
      </c>
      <c r="E86" s="16">
        <v>8207.2199999999993</v>
      </c>
      <c r="F86" s="16">
        <v>7251.64156</v>
      </c>
    </row>
    <row r="87" spans="1:6" x14ac:dyDescent="0.35">
      <c r="A87" s="11" t="s">
        <v>85</v>
      </c>
      <c r="B87" s="16">
        <v>335.502049</v>
      </c>
      <c r="C87" s="16">
        <v>148.61641206985999</v>
      </c>
      <c r="D87" s="16">
        <v>269.10409979000002</v>
      </c>
      <c r="E87" s="16">
        <v>348.83111044999998</v>
      </c>
      <c r="F87" s="16">
        <v>445.01041900000001</v>
      </c>
    </row>
    <row r="88" spans="1:6" x14ac:dyDescent="0.35">
      <c r="A88" s="11" t="s">
        <v>86</v>
      </c>
      <c r="B88" s="16">
        <v>340.97782599999999</v>
      </c>
      <c r="C88" s="16">
        <v>331.53557095108999</v>
      </c>
      <c r="D88" s="16">
        <v>442.20040152000001</v>
      </c>
      <c r="E88" s="16">
        <v>304.35926295872002</v>
      </c>
      <c r="F88" s="16">
        <v>347.25544762798</v>
      </c>
    </row>
    <row r="89" spans="1:6" x14ac:dyDescent="0.35">
      <c r="A89" s="11" t="s">
        <v>87</v>
      </c>
      <c r="B89" s="16">
        <v>3008.4353578127002</v>
      </c>
      <c r="C89" s="16">
        <v>2428.0800696721999</v>
      </c>
      <c r="D89" s="16">
        <v>3853.0528731575</v>
      </c>
      <c r="E89" s="16">
        <v>3655.3305496747998</v>
      </c>
      <c r="F89" s="16">
        <v>3372</v>
      </c>
    </row>
    <row r="90" spans="1:6" x14ac:dyDescent="0.35">
      <c r="A90" s="11" t="s">
        <v>88</v>
      </c>
      <c r="B90" s="16">
        <v>10059.280000000001</v>
      </c>
      <c r="C90" s="16">
        <v>8662.2420000000002</v>
      </c>
      <c r="D90" s="16">
        <v>9511.1419999999998</v>
      </c>
      <c r="E90" s="16">
        <v>10200</v>
      </c>
      <c r="F90" s="16">
        <v>9445.2000000000007</v>
      </c>
    </row>
    <row r="91" spans="1:6" x14ac:dyDescent="0.35">
      <c r="A91" s="11" t="s">
        <v>89</v>
      </c>
      <c r="B91" s="16">
        <v>13633</v>
      </c>
      <c r="C91" s="16">
        <v>12910.870308464</v>
      </c>
      <c r="D91" s="16">
        <v>15259.224520296</v>
      </c>
      <c r="E91" s="16">
        <v>13247.846759530001</v>
      </c>
      <c r="F91" s="16">
        <v>11798.814707481</v>
      </c>
    </row>
    <row r="92" spans="1:6" x14ac:dyDescent="0.35">
      <c r="A92" s="11" t="s">
        <v>90</v>
      </c>
      <c r="B92" s="16">
        <v>2737.50774</v>
      </c>
      <c r="C92" s="16">
        <v>2591.6439599999999</v>
      </c>
      <c r="D92" s="16">
        <v>2917.1266000000001</v>
      </c>
      <c r="E92" s="16">
        <v>2890.1972999999998</v>
      </c>
      <c r="F92" s="16">
        <v>2748.6012000000001</v>
      </c>
    </row>
    <row r="93" spans="1:6" x14ac:dyDescent="0.35">
      <c r="A93" s="11" t="s">
        <v>91</v>
      </c>
      <c r="B93" s="16">
        <v>1621.90325087</v>
      </c>
      <c r="C93" s="16">
        <v>1706.9358804999999</v>
      </c>
      <c r="D93" s="16">
        <v>1448.0077563100001</v>
      </c>
      <c r="E93" s="16">
        <v>1185.4867993600001</v>
      </c>
      <c r="F93" s="16">
        <v>1109.5383797699999</v>
      </c>
    </row>
    <row r="94" spans="1:6" x14ac:dyDescent="0.35">
      <c r="A94" s="11" t="s">
        <v>92</v>
      </c>
      <c r="B94" s="16">
        <v>4539</v>
      </c>
      <c r="C94" s="16">
        <v>4126</v>
      </c>
      <c r="D94" s="16">
        <v>4369</v>
      </c>
      <c r="E94" s="16">
        <v>4283</v>
      </c>
      <c r="F94" s="16">
        <v>4107</v>
      </c>
    </row>
    <row r="95" spans="1:6" x14ac:dyDescent="0.35">
      <c r="A95" s="11" t="s">
        <v>93</v>
      </c>
      <c r="B95" s="16">
        <v>43517.053930000002</v>
      </c>
      <c r="C95" s="16">
        <v>42314.288760000003</v>
      </c>
      <c r="D95" s="16">
        <v>43923.606299999999</v>
      </c>
      <c r="E95" s="16">
        <v>41727.425999999999</v>
      </c>
      <c r="F95" s="16">
        <v>44648.345820000002</v>
      </c>
    </row>
    <row r="96" spans="1:6" x14ac:dyDescent="0.35">
      <c r="A96" s="11" t="s">
        <v>94</v>
      </c>
      <c r="B96" s="16">
        <v>10154.689754898</v>
      </c>
      <c r="C96" s="16">
        <v>11779.141311335001</v>
      </c>
      <c r="D96" s="16">
        <v>10557.360927</v>
      </c>
      <c r="E96" s="16">
        <v>12021.934821329</v>
      </c>
      <c r="F96" s="16">
        <v>11300.716215</v>
      </c>
    </row>
    <row r="97" spans="1:6" x14ac:dyDescent="0.35">
      <c r="A97" s="11" t="s">
        <v>95</v>
      </c>
      <c r="B97" s="16">
        <v>579.67518885195</v>
      </c>
      <c r="C97" s="16">
        <v>610.43395730965995</v>
      </c>
      <c r="D97" s="16">
        <v>718.40333735719003</v>
      </c>
      <c r="E97" s="16">
        <v>625</v>
      </c>
      <c r="F97" s="16">
        <v>595</v>
      </c>
    </row>
    <row r="98" spans="1:6" x14ac:dyDescent="0.35">
      <c r="A98" s="11" t="s">
        <v>96</v>
      </c>
      <c r="B98" s="16">
        <v>1466.34376</v>
      </c>
      <c r="C98" s="16">
        <v>1292.49908</v>
      </c>
      <c r="D98" s="16">
        <v>1510.0075400000001</v>
      </c>
      <c r="E98" s="16">
        <v>1378.354</v>
      </c>
      <c r="F98" s="16">
        <v>1471.0784799999999</v>
      </c>
    </row>
    <row r="99" spans="1:6" x14ac:dyDescent="0.35">
      <c r="A99" s="11" t="s">
        <v>97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</row>
    <row r="100" spans="1:6" x14ac:dyDescent="0.35">
      <c r="A100" s="11" t="s">
        <v>98</v>
      </c>
      <c r="B100" s="16">
        <v>2319.2359999999999</v>
      </c>
      <c r="C100" s="16">
        <v>1600</v>
      </c>
      <c r="D100" s="16">
        <v>2480</v>
      </c>
      <c r="E100" s="16">
        <v>2500</v>
      </c>
      <c r="F100" s="16">
        <v>2952.5</v>
      </c>
    </row>
    <row r="101" spans="1:6" x14ac:dyDescent="0.35">
      <c r="A101" s="11" t="s">
        <v>99</v>
      </c>
      <c r="B101" s="16">
        <v>2509.547791</v>
      </c>
      <c r="C101" s="16">
        <v>2225.3531939999998</v>
      </c>
      <c r="D101" s="16">
        <v>2437.769757</v>
      </c>
      <c r="E101" s="16">
        <v>2352.3156939999999</v>
      </c>
      <c r="F101" s="16">
        <v>2324.39192</v>
      </c>
    </row>
    <row r="102" spans="1:6" x14ac:dyDescent="0.35">
      <c r="A102" s="11" t="s">
        <v>100</v>
      </c>
      <c r="B102" s="16">
        <v>1340</v>
      </c>
      <c r="C102" s="16">
        <v>1320</v>
      </c>
      <c r="D102" s="16">
        <v>1504</v>
      </c>
      <c r="E102" s="16">
        <v>1455</v>
      </c>
      <c r="F102" s="16">
        <v>1455</v>
      </c>
    </row>
    <row r="103" spans="1:6" x14ac:dyDescent="0.35">
      <c r="A103" s="11" t="s">
        <v>101</v>
      </c>
      <c r="B103" s="16">
        <v>4753</v>
      </c>
      <c r="C103" s="16">
        <v>3753</v>
      </c>
      <c r="D103" s="16">
        <v>5001</v>
      </c>
      <c r="E103" s="16">
        <v>4313</v>
      </c>
      <c r="F103" s="16">
        <v>4502</v>
      </c>
    </row>
    <row r="104" spans="1:6" x14ac:dyDescent="0.35">
      <c r="A104" s="11" t="s">
        <v>102</v>
      </c>
      <c r="B104" s="16">
        <v>53226.053999999996</v>
      </c>
      <c r="C104" s="16">
        <v>49194.961000000003</v>
      </c>
      <c r="D104" s="16">
        <v>56041.103999999999</v>
      </c>
      <c r="E104" s="16">
        <v>51297.182000000001</v>
      </c>
      <c r="F104" s="16">
        <v>52435.273999999998</v>
      </c>
    </row>
    <row r="105" spans="1:6" x14ac:dyDescent="0.35">
      <c r="A105" s="11" t="s">
        <v>103</v>
      </c>
      <c r="B105" s="16">
        <v>13240</v>
      </c>
      <c r="C105" s="16">
        <v>11690</v>
      </c>
      <c r="D105" s="16">
        <v>13010</v>
      </c>
      <c r="E105" s="16">
        <v>12500</v>
      </c>
      <c r="F105" s="16">
        <v>12650</v>
      </c>
    </row>
    <row r="106" spans="1:6" x14ac:dyDescent="0.35">
      <c r="A106" s="11" t="s">
        <v>104</v>
      </c>
      <c r="B106" s="16">
        <v>1012.4</v>
      </c>
      <c r="C106" s="16">
        <v>816.63822000000005</v>
      </c>
      <c r="D106" s="16">
        <v>926.88714000000004</v>
      </c>
      <c r="E106" s="16">
        <v>446.5</v>
      </c>
      <c r="F106" s="16">
        <v>466</v>
      </c>
    </row>
    <row r="107" spans="1:6" x14ac:dyDescent="0.35">
      <c r="A107" s="11" t="s">
        <v>105</v>
      </c>
      <c r="B107" s="16">
        <v>325.90199999999999</v>
      </c>
      <c r="C107" s="16">
        <v>293.31200000000001</v>
      </c>
      <c r="D107" s="16">
        <v>323</v>
      </c>
      <c r="E107" s="16">
        <v>325</v>
      </c>
      <c r="F107" s="16">
        <v>260</v>
      </c>
    </row>
    <row r="108" spans="1:6" x14ac:dyDescent="0.35">
      <c r="A108" s="11" t="s">
        <v>106</v>
      </c>
      <c r="B108" s="16">
        <v>3800.0139610000001</v>
      </c>
      <c r="C108" s="16">
        <v>3134.2108360000002</v>
      </c>
      <c r="D108" s="16">
        <v>3780.4616919999999</v>
      </c>
      <c r="E108" s="16">
        <v>3485.3285460000002</v>
      </c>
      <c r="F108" s="16">
        <v>3271.8829949999999</v>
      </c>
    </row>
    <row r="109" spans="1:6" x14ac:dyDescent="0.35">
      <c r="A109" s="11" t="s">
        <v>107</v>
      </c>
      <c r="B109" s="16">
        <v>2696.6975000000002</v>
      </c>
      <c r="C109" s="16">
        <v>2487.3040599999999</v>
      </c>
      <c r="D109" s="16">
        <v>2686.4198999999999</v>
      </c>
      <c r="E109" s="16">
        <v>2528.3107199999999</v>
      </c>
      <c r="F109" s="16">
        <v>2421.0719399999998</v>
      </c>
    </row>
    <row r="110" spans="1:6" x14ac:dyDescent="0.35">
      <c r="A110" s="11" t="s">
        <v>108</v>
      </c>
      <c r="B110" s="16">
        <v>250.08</v>
      </c>
      <c r="C110" s="16">
        <v>225.00200000000001</v>
      </c>
      <c r="D110" s="16">
        <v>1803</v>
      </c>
      <c r="E110" s="16">
        <v>399</v>
      </c>
      <c r="F110" s="16">
        <v>409</v>
      </c>
    </row>
    <row r="111" spans="1:6" x14ac:dyDescent="0.35">
      <c r="A111" s="11" t="s">
        <v>109</v>
      </c>
      <c r="B111" s="16">
        <v>17615</v>
      </c>
      <c r="C111" s="16">
        <v>18792</v>
      </c>
      <c r="D111" s="16">
        <v>21142</v>
      </c>
      <c r="E111" s="16">
        <v>17706</v>
      </c>
      <c r="F111" s="16">
        <v>17398</v>
      </c>
    </row>
    <row r="112" spans="1:6" x14ac:dyDescent="0.35">
      <c r="A112" s="11" t="s">
        <v>110</v>
      </c>
      <c r="B112" s="16">
        <v>355</v>
      </c>
      <c r="C112" s="16">
        <v>404.18514960439001</v>
      </c>
      <c r="D112" s="16">
        <v>344.46009825366002</v>
      </c>
      <c r="E112" s="16">
        <v>350</v>
      </c>
      <c r="F112" s="16">
        <v>595</v>
      </c>
    </row>
    <row r="113" spans="1:6" x14ac:dyDescent="0.35">
      <c r="A113" s="11" t="s">
        <v>111</v>
      </c>
      <c r="B113" s="16">
        <v>1073.1098203014999</v>
      </c>
      <c r="C113" s="16">
        <v>837.65747999305995</v>
      </c>
      <c r="D113" s="16">
        <v>1012.673846937</v>
      </c>
      <c r="E113" s="16">
        <v>1097.1997889557999</v>
      </c>
      <c r="F113" s="16">
        <v>1766.0058224472</v>
      </c>
    </row>
    <row r="114" spans="1:6" x14ac:dyDescent="0.35">
      <c r="A114" s="11" t="s">
        <v>112</v>
      </c>
      <c r="B114" s="16">
        <v>18641</v>
      </c>
      <c r="C114" s="16">
        <v>16452</v>
      </c>
      <c r="D114" s="16">
        <v>18673.095645546</v>
      </c>
      <c r="E114" s="16">
        <v>16100</v>
      </c>
      <c r="F114" s="16">
        <v>16083.9</v>
      </c>
    </row>
    <row r="115" spans="1:6" x14ac:dyDescent="0.35">
      <c r="A115" s="11" t="s">
        <v>113</v>
      </c>
      <c r="B115" s="16">
        <v>316.08600000000001</v>
      </c>
      <c r="C115" s="16">
        <v>230.74299999999999</v>
      </c>
      <c r="D115" s="16">
        <v>256.54300000000001</v>
      </c>
      <c r="E115" s="16">
        <v>231.68799999999999</v>
      </c>
      <c r="F115" s="16">
        <v>234.17699999999999</v>
      </c>
    </row>
    <row r="116" spans="1:6" x14ac:dyDescent="0.35">
      <c r="A116" s="11" t="s">
        <v>114</v>
      </c>
      <c r="B116" s="16">
        <v>864.09799999999996</v>
      </c>
      <c r="C116" s="16">
        <v>734.48299999999995</v>
      </c>
      <c r="D116" s="16">
        <v>1055</v>
      </c>
      <c r="E116" s="16">
        <v>938</v>
      </c>
      <c r="F116" s="16">
        <v>825</v>
      </c>
    </row>
    <row r="117" spans="1:6" x14ac:dyDescent="0.35">
      <c r="A117" s="11" t="s">
        <v>115</v>
      </c>
      <c r="B117" s="16">
        <v>500</v>
      </c>
      <c r="C117" s="16">
        <v>491.93587087818997</v>
      </c>
      <c r="D117" s="16">
        <v>189.81380386495999</v>
      </c>
      <c r="E117" s="16">
        <v>200</v>
      </c>
      <c r="F117" s="16">
        <v>380</v>
      </c>
    </row>
    <row r="118" spans="1:6" x14ac:dyDescent="0.35">
      <c r="A118" s="11" t="s">
        <v>116</v>
      </c>
      <c r="B118" s="16">
        <v>26078</v>
      </c>
      <c r="C118" s="16">
        <v>29481</v>
      </c>
      <c r="D118" s="16">
        <v>33377</v>
      </c>
      <c r="E118" s="16">
        <v>32500</v>
      </c>
      <c r="F118" s="16">
        <v>38084</v>
      </c>
    </row>
    <row r="119" spans="1:6" x14ac:dyDescent="0.35">
      <c r="A119" s="11" t="s">
        <v>117</v>
      </c>
      <c r="B119" s="16">
        <v>4654.848</v>
      </c>
      <c r="C119" s="16">
        <v>4602.6210000000001</v>
      </c>
      <c r="D119" s="16">
        <v>4762.79</v>
      </c>
      <c r="E119" s="16">
        <v>2192.6</v>
      </c>
      <c r="F119" s="16">
        <v>3434.029</v>
      </c>
    </row>
    <row r="120" spans="1:6" x14ac:dyDescent="0.35">
      <c r="A120" s="11" t="s">
        <v>118</v>
      </c>
      <c r="B120" s="16">
        <v>8502</v>
      </c>
      <c r="C120" s="16">
        <v>6340.0501325379</v>
      </c>
      <c r="D120" s="16">
        <v>5101.7240121472996</v>
      </c>
      <c r="E120" s="16">
        <v>6056.1379987009004</v>
      </c>
      <c r="F120" s="16">
        <v>7044.0337990000999</v>
      </c>
    </row>
    <row r="121" spans="1:6" x14ac:dyDescent="0.35">
      <c r="A121" s="11" t="s">
        <v>119</v>
      </c>
      <c r="B121" s="16">
        <v>10154.002</v>
      </c>
      <c r="C121" s="16">
        <v>8388.1329999999998</v>
      </c>
      <c r="D121" s="16">
        <v>11022.40184</v>
      </c>
      <c r="E121" s="16">
        <v>9411.0141996900002</v>
      </c>
      <c r="F121" s="16">
        <v>9143.4389253731006</v>
      </c>
    </row>
    <row r="122" spans="1:6" x14ac:dyDescent="0.35">
      <c r="A122" s="11" t="s">
        <v>120</v>
      </c>
      <c r="B122" s="16">
        <v>97650.611749454998</v>
      </c>
      <c r="C122" s="16">
        <v>80042</v>
      </c>
      <c r="D122" s="16">
        <v>97078</v>
      </c>
      <c r="E122" s="16">
        <v>94525</v>
      </c>
      <c r="F122" s="16">
        <v>90544</v>
      </c>
    </row>
    <row r="123" spans="1:6" x14ac:dyDescent="0.35">
      <c r="A123" s="11" t="s">
        <v>121</v>
      </c>
      <c r="B123" s="16">
        <v>183.37756099999999</v>
      </c>
      <c r="C123" s="16">
        <v>220.43442500326</v>
      </c>
      <c r="D123" s="16">
        <v>253.68642302000001</v>
      </c>
      <c r="E123" s="16">
        <v>192.19623419474999</v>
      </c>
      <c r="F123" s="16">
        <v>177.34645638631</v>
      </c>
    </row>
    <row r="124" spans="1:6" x14ac:dyDescent="0.35">
      <c r="A124" s="11" t="s">
        <v>122</v>
      </c>
      <c r="B124" s="16">
        <v>2810.14</v>
      </c>
      <c r="C124" s="16">
        <v>3276.49892</v>
      </c>
      <c r="D124" s="16">
        <v>3115.64642</v>
      </c>
      <c r="E124" s="16">
        <v>3100</v>
      </c>
      <c r="F124" s="16">
        <v>4034.6</v>
      </c>
    </row>
    <row r="125" spans="1:6" x14ac:dyDescent="0.35">
      <c r="A125" s="11" t="s">
        <v>123</v>
      </c>
      <c r="B125" s="16">
        <v>129.98906238577999</v>
      </c>
      <c r="C125" s="16">
        <v>91.696556819517994</v>
      </c>
      <c r="D125" s="16">
        <v>95</v>
      </c>
      <c r="E125" s="16">
        <v>159.24843090441999</v>
      </c>
      <c r="F125" s="16">
        <v>192.31034362886999</v>
      </c>
    </row>
    <row r="126" spans="1:6" x14ac:dyDescent="0.35">
      <c r="A126" s="11" t="s">
        <v>124</v>
      </c>
      <c r="B126" s="16">
        <v>24313</v>
      </c>
      <c r="C126" s="16">
        <v>23337.72</v>
      </c>
      <c r="D126" s="16">
        <v>22054</v>
      </c>
      <c r="E126" s="16">
        <v>22232</v>
      </c>
      <c r="F126" s="16">
        <v>21170</v>
      </c>
    </row>
    <row r="127" spans="1:6" x14ac:dyDescent="0.35">
      <c r="A127" s="11" t="s">
        <v>125</v>
      </c>
      <c r="B127" s="16">
        <v>1776636.1978449</v>
      </c>
      <c r="C127" s="16">
        <v>1790368.3116454</v>
      </c>
      <c r="D127" s="16">
        <v>1844419.3822413001</v>
      </c>
      <c r="E127" s="16">
        <v>1781573.9274039001</v>
      </c>
      <c r="F127" s="16">
        <v>1778276.3005818001</v>
      </c>
    </row>
    <row r="128" spans="1:6" x14ac:dyDescent="0.35">
      <c r="A128" s="11" t="s">
        <v>126</v>
      </c>
      <c r="B128" s="16">
        <v>447.11099999999999</v>
      </c>
      <c r="C128" s="16">
        <v>368</v>
      </c>
      <c r="D128" s="16">
        <v>1052</v>
      </c>
      <c r="E128" s="16">
        <v>917</v>
      </c>
      <c r="F128" s="16">
        <v>1054</v>
      </c>
    </row>
    <row r="129" spans="1:14" x14ac:dyDescent="0.35">
      <c r="A129" s="17"/>
    </row>
    <row r="130" spans="1:14" s="18" customFormat="1" x14ac:dyDescent="0.35">
      <c r="A130" s="20" t="s">
        <v>127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1:14" s="17" customFormat="1" x14ac:dyDescent="0.3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spans="1:14" x14ac:dyDescent="0.35">
      <c r="A132" s="18" t="s">
        <v>128</v>
      </c>
    </row>
    <row r="133" spans="1:14" x14ac:dyDescent="0.35">
      <c r="A133" s="11" t="s">
        <v>129</v>
      </c>
      <c r="B133" s="14">
        <v>45707.439305555563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30:N130"/>
    <mergeCell ref="A131:N131"/>
  </mergeCells>
  <hyperlinks>
    <hyperlink ref="A132" r:id="rId1" xr:uid="{A202F6FF-2C3D-4728-B596-5933B0A4E45A}"/>
  </hyperlinks>
  <pageMargins left="0.7" right="0.7" top="0.75" bottom="0.75" header="0.3" footer="0.3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6005-3287-4DBA-BB07-05D77006F53B}">
  <dimension ref="A1:N133"/>
  <sheetViews>
    <sheetView topLeftCell="A73" workbookViewId="0"/>
  </sheetViews>
  <sheetFormatPr baseColWidth="10" defaultColWidth="8.7265625" defaultRowHeight="14.5" x14ac:dyDescent="0.35"/>
  <cols>
    <col min="1" max="1" width="62.36328125" style="11" bestFit="1" customWidth="1"/>
    <col min="2" max="2" width="14" style="11" customWidth="1"/>
    <col min="3" max="16384" width="8.7265625" style="11"/>
  </cols>
  <sheetData>
    <row r="1" spans="1:14" s="14" customFormat="1" x14ac:dyDescent="0.35">
      <c r="A1" s="13" t="s">
        <v>561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x14ac:dyDescent="0.35">
      <c r="A3" s="13" t="s">
        <v>1</v>
      </c>
      <c r="B3" s="15">
        <v>2019</v>
      </c>
      <c r="C3" s="15">
        <v>2020</v>
      </c>
      <c r="D3" s="15">
        <v>2021</v>
      </c>
      <c r="E3" s="15">
        <v>2022</v>
      </c>
      <c r="F3" s="15">
        <v>2023</v>
      </c>
    </row>
    <row r="4" spans="1:14" x14ac:dyDescent="0.35">
      <c r="A4" s="11" t="s">
        <v>2</v>
      </c>
      <c r="B4" s="16">
        <v>10</v>
      </c>
      <c r="C4" s="16">
        <v>16.29</v>
      </c>
      <c r="D4" s="16">
        <v>63.673000000000002</v>
      </c>
      <c r="E4" s="16">
        <v>60</v>
      </c>
      <c r="F4" s="16">
        <v>60</v>
      </c>
    </row>
    <row r="5" spans="1:14" x14ac:dyDescent="0.35">
      <c r="A5" s="11" t="s">
        <v>3</v>
      </c>
      <c r="B5" s="16">
        <v>170</v>
      </c>
      <c r="C5" s="16">
        <v>88.085999999999999</v>
      </c>
      <c r="D5" s="16">
        <v>1215.5909999999999</v>
      </c>
      <c r="E5" s="16">
        <v>1235</v>
      </c>
      <c r="F5" s="16">
        <v>1730</v>
      </c>
    </row>
    <row r="6" spans="1:14" x14ac:dyDescent="0.35">
      <c r="A6" s="11" t="s">
        <v>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</row>
    <row r="7" spans="1:14" x14ac:dyDescent="0.35">
      <c r="A7" s="11" t="s">
        <v>5</v>
      </c>
      <c r="B7" s="16">
        <v>52.651000000000003</v>
      </c>
      <c r="C7" s="16">
        <v>20.393000000000001</v>
      </c>
      <c r="D7" s="16">
        <v>42.850999999999999</v>
      </c>
      <c r="E7" s="16">
        <v>34.771000000000001</v>
      </c>
      <c r="F7" s="16">
        <v>51.258000000000003</v>
      </c>
    </row>
    <row r="8" spans="1:14" x14ac:dyDescent="0.35">
      <c r="A8" s="11" t="s">
        <v>6</v>
      </c>
      <c r="B8" s="16">
        <v>0</v>
      </c>
      <c r="C8" s="16">
        <v>4.8000000000000001E-2</v>
      </c>
      <c r="D8" s="16">
        <v>0.21199999999999999</v>
      </c>
      <c r="E8" s="16">
        <v>0</v>
      </c>
      <c r="F8" s="16">
        <v>10</v>
      </c>
    </row>
    <row r="9" spans="1:14" x14ac:dyDescent="0.35">
      <c r="A9" s="11" t="s">
        <v>7</v>
      </c>
      <c r="B9" s="16">
        <v>1147.2929999999999</v>
      </c>
      <c r="C9" s="16">
        <v>890.50199999999995</v>
      </c>
      <c r="D9" s="16">
        <v>711.21600000000001</v>
      </c>
      <c r="E9" s="16">
        <v>1244.588</v>
      </c>
      <c r="F9" s="16">
        <v>1027.8979999999999</v>
      </c>
    </row>
    <row r="10" spans="1:14" x14ac:dyDescent="0.35">
      <c r="A10" s="11" t="s">
        <v>8</v>
      </c>
      <c r="B10" s="16">
        <v>7022.2650000000003</v>
      </c>
      <c r="C10" s="16">
        <v>6371.51</v>
      </c>
      <c r="D10" s="16">
        <v>6991.2129999999997</v>
      </c>
      <c r="E10" s="16">
        <v>6813.4250000000002</v>
      </c>
      <c r="F10" s="16">
        <v>7027.8190000000004</v>
      </c>
    </row>
    <row r="11" spans="1:14" x14ac:dyDescent="0.35">
      <c r="A11" s="11" t="s">
        <v>9</v>
      </c>
      <c r="B11" s="16">
        <v>90.555999999999997</v>
      </c>
      <c r="C11" s="16">
        <v>29.861999999999998</v>
      </c>
      <c r="D11" s="16">
        <v>91.49</v>
      </c>
      <c r="E11" s="16">
        <v>100</v>
      </c>
      <c r="F11" s="16">
        <v>96.412999999999997</v>
      </c>
    </row>
    <row r="12" spans="1:14" x14ac:dyDescent="0.35">
      <c r="A12" s="11" t="s">
        <v>10</v>
      </c>
      <c r="B12" s="16">
        <v>651.40899999999999</v>
      </c>
      <c r="C12" s="16">
        <v>883.947</v>
      </c>
      <c r="D12" s="16">
        <v>1194.998</v>
      </c>
      <c r="E12" s="16">
        <v>744.58199999999999</v>
      </c>
      <c r="F12" s="16">
        <v>807.28300000000002</v>
      </c>
    </row>
    <row r="13" spans="1:14" x14ac:dyDescent="0.35">
      <c r="A13" s="11" t="s">
        <v>11</v>
      </c>
      <c r="B13" s="16">
        <v>5</v>
      </c>
      <c r="C13" s="16">
        <v>26.122</v>
      </c>
      <c r="D13" s="16">
        <v>91.622</v>
      </c>
      <c r="E13" s="16">
        <v>5</v>
      </c>
      <c r="F13" s="16">
        <v>5</v>
      </c>
    </row>
    <row r="14" spans="1:14" x14ac:dyDescent="0.35">
      <c r="A14" s="11" t="s">
        <v>12</v>
      </c>
      <c r="B14" s="16">
        <v>2287.75</v>
      </c>
      <c r="C14" s="16">
        <v>2141.1950000000002</v>
      </c>
      <c r="D14" s="16">
        <v>2113.1289999999999</v>
      </c>
      <c r="E14" s="16">
        <v>430</v>
      </c>
      <c r="F14" s="16">
        <v>110</v>
      </c>
    </row>
    <row r="15" spans="1:14" x14ac:dyDescent="0.35">
      <c r="A15" s="11" t="s">
        <v>13</v>
      </c>
      <c r="B15" s="16">
        <v>16935.632000000001</v>
      </c>
      <c r="C15" s="16">
        <v>13701.855</v>
      </c>
      <c r="D15" s="16">
        <v>15535.385</v>
      </c>
      <c r="E15" s="16">
        <v>14707.549000000001</v>
      </c>
      <c r="F15" s="16">
        <v>14616.802</v>
      </c>
    </row>
    <row r="16" spans="1:14" x14ac:dyDescent="0.35">
      <c r="A16" s="11" t="s">
        <v>14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</row>
    <row r="17" spans="1:6" x14ac:dyDescent="0.35">
      <c r="A17" s="11" t="s">
        <v>15</v>
      </c>
      <c r="B17" s="16">
        <v>10</v>
      </c>
      <c r="C17" s="16">
        <v>4.8000000000000001E-2</v>
      </c>
      <c r="D17" s="16">
        <v>3.1E-2</v>
      </c>
      <c r="E17" s="16">
        <v>0</v>
      </c>
      <c r="F17" s="16">
        <v>5</v>
      </c>
    </row>
    <row r="18" spans="1:6" x14ac:dyDescent="0.35">
      <c r="A18" s="11" t="s">
        <v>16</v>
      </c>
      <c r="B18" s="16">
        <v>542.07799999999997</v>
      </c>
      <c r="C18" s="16">
        <v>355.50700000000001</v>
      </c>
      <c r="D18" s="16">
        <v>401.23700000000002</v>
      </c>
      <c r="E18" s="16">
        <v>330</v>
      </c>
      <c r="F18" s="16">
        <v>375.68</v>
      </c>
    </row>
    <row r="19" spans="1:6" x14ac:dyDescent="0.35">
      <c r="A19" s="11" t="s">
        <v>17</v>
      </c>
      <c r="B19" s="16">
        <v>12733.072</v>
      </c>
      <c r="C19" s="16">
        <v>10713.347</v>
      </c>
      <c r="D19" s="16">
        <v>11492.706</v>
      </c>
      <c r="E19" s="16">
        <v>12107.936</v>
      </c>
      <c r="F19" s="16">
        <v>12216.064</v>
      </c>
    </row>
    <row r="20" spans="1:6" x14ac:dyDescent="0.35">
      <c r="A20" s="11" t="s">
        <v>18</v>
      </c>
      <c r="B20" s="16">
        <v>1134.4659999999999</v>
      </c>
      <c r="C20" s="16">
        <v>1142.788</v>
      </c>
      <c r="D20" s="16">
        <v>1271.479</v>
      </c>
      <c r="E20" s="16">
        <v>1063.047</v>
      </c>
      <c r="F20" s="16">
        <v>1095.9590000000001</v>
      </c>
    </row>
    <row r="21" spans="1:6" x14ac:dyDescent="0.35">
      <c r="A21" s="11" t="s">
        <v>19</v>
      </c>
      <c r="B21" s="16">
        <v>0</v>
      </c>
      <c r="C21" s="16">
        <v>0.38800000000000001</v>
      </c>
      <c r="D21" s="16">
        <v>1.0269999999999999</v>
      </c>
      <c r="E21" s="16">
        <v>0</v>
      </c>
      <c r="F21" s="16">
        <v>0</v>
      </c>
    </row>
    <row r="22" spans="1:6" x14ac:dyDescent="0.35">
      <c r="A22" s="11" t="s">
        <v>20</v>
      </c>
      <c r="B22" s="16">
        <v>5686.308</v>
      </c>
      <c r="C22" s="16">
        <v>5140.527</v>
      </c>
      <c r="D22" s="16">
        <v>7538.7690000000002</v>
      </c>
      <c r="E22" s="16">
        <v>6586.991</v>
      </c>
      <c r="F22" s="16">
        <v>6710.3090000000002</v>
      </c>
    </row>
    <row r="23" spans="1:6" x14ac:dyDescent="0.35">
      <c r="A23" s="11" t="s">
        <v>21</v>
      </c>
      <c r="B23" s="16">
        <v>239.77500000000001</v>
      </c>
      <c r="C23" s="16">
        <v>239.81</v>
      </c>
      <c r="D23" s="16">
        <v>300.60000000000002</v>
      </c>
      <c r="E23" s="16">
        <v>330.46800000000002</v>
      </c>
      <c r="F23" s="16">
        <v>484.74700000000001</v>
      </c>
    </row>
    <row r="24" spans="1:6" x14ac:dyDescent="0.35">
      <c r="A24" s="11" t="s">
        <v>22</v>
      </c>
      <c r="B24" s="16">
        <v>63744.394</v>
      </c>
      <c r="C24" s="16">
        <v>53086.760999999999</v>
      </c>
      <c r="D24" s="16">
        <v>66208</v>
      </c>
      <c r="E24" s="16">
        <v>68125.900999999998</v>
      </c>
      <c r="F24" s="16">
        <v>94000.467000000004</v>
      </c>
    </row>
    <row r="25" spans="1:6" x14ac:dyDescent="0.35">
      <c r="A25" s="11" t="s">
        <v>23</v>
      </c>
      <c r="B25" s="16">
        <v>69.566000000000003</v>
      </c>
      <c r="C25" s="16">
        <v>50.122</v>
      </c>
      <c r="D25" s="16">
        <v>58.965000000000003</v>
      </c>
      <c r="E25" s="16">
        <v>83.811999999999998</v>
      </c>
      <c r="F25" s="16">
        <v>79.284999999999997</v>
      </c>
    </row>
    <row r="26" spans="1:6" x14ac:dyDescent="0.35">
      <c r="A26" s="11" t="s">
        <v>24</v>
      </c>
      <c r="B26" s="16">
        <v>0</v>
      </c>
      <c r="C26" s="16">
        <v>11.339</v>
      </c>
      <c r="D26" s="16">
        <v>253.06700000000001</v>
      </c>
      <c r="E26" s="16">
        <v>10</v>
      </c>
      <c r="F26" s="16">
        <v>242.02099999999999</v>
      </c>
    </row>
    <row r="27" spans="1:6" x14ac:dyDescent="0.35">
      <c r="A27" s="11" t="s">
        <v>25</v>
      </c>
      <c r="B27" s="16">
        <v>193.09700000000001</v>
      </c>
      <c r="C27" s="16">
        <v>123.61799999999999</v>
      </c>
      <c r="D27" s="16">
        <v>273.70400000000001</v>
      </c>
      <c r="E27" s="16">
        <v>317.61099999999999</v>
      </c>
      <c r="F27" s="16">
        <v>338.61</v>
      </c>
    </row>
    <row r="28" spans="1:6" x14ac:dyDescent="0.35">
      <c r="A28" s="11" t="s">
        <v>26</v>
      </c>
      <c r="B28" s="16">
        <v>15</v>
      </c>
      <c r="C28" s="16">
        <v>8.9999999999999993E-3</v>
      </c>
      <c r="D28" s="16">
        <v>9.0869999999999997</v>
      </c>
      <c r="E28" s="16">
        <v>0</v>
      </c>
      <c r="F28" s="16">
        <v>0</v>
      </c>
    </row>
    <row r="29" spans="1:6" x14ac:dyDescent="0.35">
      <c r="A29" s="11" t="s">
        <v>27</v>
      </c>
      <c r="B29" s="16">
        <v>3.4769999999999999</v>
      </c>
      <c r="C29" s="16">
        <v>11.55</v>
      </c>
      <c r="D29" s="16">
        <v>2.895</v>
      </c>
      <c r="E29" s="16">
        <v>0.16</v>
      </c>
      <c r="F29" s="16">
        <v>0.185</v>
      </c>
    </row>
    <row r="30" spans="1:6" x14ac:dyDescent="0.35">
      <c r="A30" s="11" t="s">
        <v>28</v>
      </c>
      <c r="B30" s="16">
        <v>4561.3810000000003</v>
      </c>
      <c r="C30" s="16">
        <v>4614.1859999999997</v>
      </c>
      <c r="D30" s="16">
        <v>5146.8239999999996</v>
      </c>
      <c r="E30" s="16">
        <v>4513.4250000000002</v>
      </c>
      <c r="F30" s="16">
        <v>4135.326</v>
      </c>
    </row>
    <row r="31" spans="1:6" x14ac:dyDescent="0.35">
      <c r="A31" s="11" t="s">
        <v>29</v>
      </c>
      <c r="B31" s="16">
        <v>15</v>
      </c>
      <c r="C31" s="16">
        <v>7.9039999999999999</v>
      </c>
      <c r="D31" s="16">
        <v>65.587000000000003</v>
      </c>
      <c r="E31" s="16">
        <v>60</v>
      </c>
      <c r="F31" s="16">
        <v>265</v>
      </c>
    </row>
    <row r="32" spans="1:6" x14ac:dyDescent="0.35">
      <c r="A32" s="11" t="s">
        <v>30</v>
      </c>
      <c r="B32" s="16">
        <v>1039.2629999999999</v>
      </c>
      <c r="C32" s="16">
        <v>956.88300000000004</v>
      </c>
      <c r="D32" s="16">
        <v>1059.393</v>
      </c>
      <c r="E32" s="16">
        <v>1152.6089999999999</v>
      </c>
      <c r="F32" s="16">
        <v>1091.3989999999999</v>
      </c>
    </row>
    <row r="33" spans="1:6" x14ac:dyDescent="0.35">
      <c r="A33" s="11" t="s">
        <v>31</v>
      </c>
      <c r="B33" s="16">
        <v>80</v>
      </c>
      <c r="C33" s="16">
        <v>65.998999999999995</v>
      </c>
      <c r="D33" s="16">
        <v>85.147000000000006</v>
      </c>
      <c r="E33" s="16">
        <v>70</v>
      </c>
      <c r="F33" s="16">
        <v>60</v>
      </c>
    </row>
    <row r="34" spans="1:6" x14ac:dyDescent="0.35">
      <c r="A34" s="11" t="s">
        <v>32</v>
      </c>
      <c r="B34" s="16">
        <v>44.165999999999997</v>
      </c>
      <c r="C34" s="16">
        <v>55.302999999999997</v>
      </c>
      <c r="D34" s="16">
        <v>61.656999999999996</v>
      </c>
      <c r="E34" s="16">
        <v>30</v>
      </c>
      <c r="F34" s="16">
        <v>31.655999999999999</v>
      </c>
    </row>
    <row r="35" spans="1:6" x14ac:dyDescent="0.35">
      <c r="A35" s="11" t="s">
        <v>33</v>
      </c>
      <c r="B35" s="16">
        <v>1162.3320000000001</v>
      </c>
      <c r="C35" s="16">
        <v>2008.9680000000001</v>
      </c>
      <c r="D35" s="16">
        <v>1995.2190000000001</v>
      </c>
      <c r="E35" s="16">
        <v>579.32899999999995</v>
      </c>
      <c r="F35" s="16">
        <v>4154.4049999999997</v>
      </c>
    </row>
    <row r="36" spans="1:6" x14ac:dyDescent="0.35">
      <c r="A36" s="11" t="s">
        <v>34</v>
      </c>
      <c r="B36" s="16">
        <v>10</v>
      </c>
      <c r="C36" s="16">
        <v>3.8660000000000001</v>
      </c>
      <c r="D36" s="16">
        <v>3.9449999999999998</v>
      </c>
      <c r="E36" s="16">
        <v>0</v>
      </c>
      <c r="F36" s="16">
        <v>45</v>
      </c>
    </row>
    <row r="37" spans="1:6" x14ac:dyDescent="0.35">
      <c r="A37" s="11" t="s">
        <v>35</v>
      </c>
      <c r="B37" s="16">
        <v>173.05500000000001</v>
      </c>
      <c r="C37" s="16">
        <v>158.00800000000001</v>
      </c>
      <c r="D37" s="16">
        <v>176.85</v>
      </c>
      <c r="E37" s="16">
        <v>166.40199999999999</v>
      </c>
      <c r="F37" s="16">
        <v>159.81299999999999</v>
      </c>
    </row>
    <row r="38" spans="1:6" x14ac:dyDescent="0.35">
      <c r="A38" s="11" t="s">
        <v>36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</row>
    <row r="39" spans="1:6" x14ac:dyDescent="0.35">
      <c r="A39" s="11" t="s">
        <v>37</v>
      </c>
      <c r="B39" s="16">
        <v>3531.3330000000001</v>
      </c>
      <c r="C39" s="16">
        <v>1804.903</v>
      </c>
      <c r="D39" s="16">
        <v>2221.9409999999998</v>
      </c>
      <c r="E39" s="16">
        <v>1970.3389999999999</v>
      </c>
      <c r="F39" s="16">
        <v>1569.8579999999999</v>
      </c>
    </row>
    <row r="40" spans="1:6" x14ac:dyDescent="0.35">
      <c r="A40" s="11" t="s">
        <v>38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</row>
    <row r="41" spans="1:6" x14ac:dyDescent="0.35">
      <c r="A41" s="11" t="s">
        <v>39</v>
      </c>
      <c r="B41" s="16">
        <v>13557.375</v>
      </c>
      <c r="C41" s="16">
        <v>10592.753000000001</v>
      </c>
      <c r="D41" s="16">
        <v>12556.933999999999</v>
      </c>
      <c r="E41" s="16">
        <v>11509.833000000001</v>
      </c>
      <c r="F41" s="16">
        <v>9879.3780000000006</v>
      </c>
    </row>
    <row r="42" spans="1:6" x14ac:dyDescent="0.35">
      <c r="A42" s="11" t="s">
        <v>40</v>
      </c>
      <c r="B42" s="16">
        <v>124.187</v>
      </c>
      <c r="C42" s="16">
        <v>52.704999999999998</v>
      </c>
      <c r="D42" s="16">
        <v>52.454000000000001</v>
      </c>
      <c r="E42" s="16">
        <v>40</v>
      </c>
      <c r="F42" s="16">
        <v>23.547000000000001</v>
      </c>
    </row>
    <row r="43" spans="1:6" x14ac:dyDescent="0.35">
      <c r="A43" s="11" t="s">
        <v>41</v>
      </c>
      <c r="B43" s="16">
        <v>24061.126</v>
      </c>
      <c r="C43" s="16">
        <v>21564.760999999999</v>
      </c>
      <c r="D43" s="16">
        <v>23949.833999999999</v>
      </c>
      <c r="E43" s="16">
        <v>22288.07</v>
      </c>
      <c r="F43" s="16">
        <v>22508.39</v>
      </c>
    </row>
    <row r="44" spans="1:6" x14ac:dyDescent="0.35">
      <c r="A44" s="11" t="s">
        <v>42</v>
      </c>
      <c r="B44" s="16">
        <v>10</v>
      </c>
      <c r="C44" s="16">
        <v>0.28799999999999998</v>
      </c>
      <c r="D44" s="16">
        <v>0.35699999999999998</v>
      </c>
      <c r="E44" s="16">
        <v>0</v>
      </c>
      <c r="F44" s="16">
        <v>0</v>
      </c>
    </row>
    <row r="45" spans="1:6" x14ac:dyDescent="0.35">
      <c r="A45" s="11" t="s">
        <v>43</v>
      </c>
      <c r="B45" s="16">
        <v>1309.519</v>
      </c>
      <c r="C45" s="16">
        <v>1366.6030000000001</v>
      </c>
      <c r="D45" s="16">
        <v>1305.096</v>
      </c>
      <c r="E45" s="16">
        <v>1315.7090000000001</v>
      </c>
      <c r="F45" s="16">
        <v>963.03899999999999</v>
      </c>
    </row>
    <row r="46" spans="1:6" x14ac:dyDescent="0.35">
      <c r="A46" s="11" t="s">
        <v>44</v>
      </c>
      <c r="B46" s="16">
        <v>60</v>
      </c>
      <c r="C46" s="16">
        <v>17.126000000000001</v>
      </c>
      <c r="D46" s="16">
        <v>60.262</v>
      </c>
      <c r="E46" s="16">
        <v>15</v>
      </c>
      <c r="F46" s="16">
        <v>331.834</v>
      </c>
    </row>
    <row r="47" spans="1:6" x14ac:dyDescent="0.35">
      <c r="A47" s="11" t="s">
        <v>45</v>
      </c>
      <c r="B47" s="16">
        <v>20</v>
      </c>
      <c r="C47" s="16">
        <v>1.399</v>
      </c>
      <c r="D47" s="16">
        <v>26.824999999999999</v>
      </c>
      <c r="E47" s="16">
        <v>0</v>
      </c>
      <c r="F47" s="16">
        <v>60</v>
      </c>
    </row>
    <row r="48" spans="1:6" x14ac:dyDescent="0.35">
      <c r="A48" s="11" t="s">
        <v>46</v>
      </c>
      <c r="B48" s="16">
        <v>569.07799999999997</v>
      </c>
      <c r="C48" s="16">
        <v>587.32799999999997</v>
      </c>
      <c r="D48" s="16">
        <v>178.51</v>
      </c>
      <c r="E48" s="16">
        <v>260</v>
      </c>
      <c r="F48" s="16">
        <v>333.83199999999999</v>
      </c>
    </row>
    <row r="49" spans="1:6" x14ac:dyDescent="0.35">
      <c r="A49" s="11" t="s">
        <v>47</v>
      </c>
      <c r="B49" s="16">
        <v>1851.2660000000001</v>
      </c>
      <c r="C49" s="16">
        <v>1715.701</v>
      </c>
      <c r="D49" s="16">
        <v>1412.806</v>
      </c>
      <c r="E49" s="16">
        <v>1362.654</v>
      </c>
      <c r="F49" s="16">
        <v>772.47299999999996</v>
      </c>
    </row>
    <row r="50" spans="1:6" x14ac:dyDescent="0.35">
      <c r="A50" s="11" t="s">
        <v>48</v>
      </c>
      <c r="B50" s="16">
        <v>0.16300000000000001</v>
      </c>
      <c r="C50" s="16">
        <v>7.0000000000000007E-2</v>
      </c>
      <c r="D50" s="16">
        <v>0.217</v>
      </c>
      <c r="E50" s="16">
        <v>9.4E-2</v>
      </c>
      <c r="F50" s="16">
        <v>0.70799999999999996</v>
      </c>
    </row>
    <row r="51" spans="1:6" x14ac:dyDescent="0.35">
      <c r="A51" s="11" t="s">
        <v>49</v>
      </c>
      <c r="B51" s="16">
        <v>13355.835999999999</v>
      </c>
      <c r="C51" s="16">
        <v>17296.456999999999</v>
      </c>
      <c r="D51" s="16">
        <v>20373.537</v>
      </c>
      <c r="E51" s="16">
        <v>12105.735000000001</v>
      </c>
      <c r="F51" s="16">
        <v>9858.277</v>
      </c>
    </row>
    <row r="52" spans="1:6" x14ac:dyDescent="0.35">
      <c r="A52" s="11" t="s">
        <v>50</v>
      </c>
      <c r="B52" s="16">
        <v>3964.018</v>
      </c>
      <c r="C52" s="16">
        <v>5818.4520000000002</v>
      </c>
      <c r="D52" s="16">
        <v>9855.8829999999998</v>
      </c>
      <c r="E52" s="16">
        <v>9205.723</v>
      </c>
      <c r="F52" s="16">
        <v>9618.3539999999994</v>
      </c>
    </row>
    <row r="53" spans="1:6" x14ac:dyDescent="0.35">
      <c r="A53" s="11" t="s">
        <v>51</v>
      </c>
      <c r="B53" s="16">
        <v>10513.237999999999</v>
      </c>
      <c r="C53" s="16">
        <v>1818.2550000000001</v>
      </c>
      <c r="D53" s="16">
        <v>1586.6669999999999</v>
      </c>
      <c r="E53" s="16">
        <v>825</v>
      </c>
      <c r="F53" s="16">
        <v>11855.442999999999</v>
      </c>
    </row>
    <row r="54" spans="1:6" x14ac:dyDescent="0.35">
      <c r="A54" s="11" t="s">
        <v>52</v>
      </c>
      <c r="B54" s="16">
        <v>5</v>
      </c>
      <c r="C54" s="16">
        <v>4.2999999999999997E-2</v>
      </c>
      <c r="D54" s="16">
        <v>0.26400000000000001</v>
      </c>
      <c r="E54" s="16">
        <v>5</v>
      </c>
      <c r="F54" s="16">
        <v>65</v>
      </c>
    </row>
    <row r="55" spans="1:6" x14ac:dyDescent="0.35">
      <c r="A55" s="11" t="s">
        <v>53</v>
      </c>
      <c r="B55" s="16">
        <v>102.922</v>
      </c>
      <c r="C55" s="16">
        <v>85.573999999999998</v>
      </c>
      <c r="D55" s="16">
        <v>117.47199999999999</v>
      </c>
      <c r="E55" s="16">
        <v>140.40700000000001</v>
      </c>
      <c r="F55" s="16">
        <v>103.864</v>
      </c>
    </row>
    <row r="56" spans="1:6" x14ac:dyDescent="0.35">
      <c r="A56" s="11" t="s">
        <v>54</v>
      </c>
      <c r="B56" s="16">
        <v>35</v>
      </c>
      <c r="C56" s="16">
        <v>5.0350000000000001</v>
      </c>
      <c r="D56" s="16">
        <v>4.7309999999999999</v>
      </c>
      <c r="E56" s="16">
        <v>5</v>
      </c>
      <c r="F56" s="16">
        <v>5</v>
      </c>
    </row>
    <row r="57" spans="1:6" x14ac:dyDescent="0.35">
      <c r="A57" s="11" t="s">
        <v>55</v>
      </c>
      <c r="B57" s="16">
        <v>17948.155999999999</v>
      </c>
      <c r="C57" s="16">
        <v>15390.704</v>
      </c>
      <c r="D57" s="16">
        <v>17185.565999999999</v>
      </c>
      <c r="E57" s="16">
        <v>15991.206</v>
      </c>
      <c r="F57" s="16">
        <v>16100.603999999999</v>
      </c>
    </row>
    <row r="58" spans="1:6" x14ac:dyDescent="0.35">
      <c r="A58" s="11" t="s">
        <v>56</v>
      </c>
      <c r="B58" s="16">
        <v>0</v>
      </c>
      <c r="C58" s="16">
        <v>1.2E-2</v>
      </c>
      <c r="D58" s="16">
        <v>3.5000000000000003E-2</v>
      </c>
      <c r="E58" s="16">
        <v>0</v>
      </c>
      <c r="F58" s="16">
        <v>0</v>
      </c>
    </row>
    <row r="59" spans="1:6" x14ac:dyDescent="0.35">
      <c r="A59" s="11" t="s">
        <v>57</v>
      </c>
      <c r="B59" s="16">
        <v>0</v>
      </c>
      <c r="C59" s="16">
        <v>4.4999999999999998E-2</v>
      </c>
      <c r="D59" s="16">
        <v>0.09</v>
      </c>
      <c r="E59" s="16">
        <v>0</v>
      </c>
      <c r="F59" s="16">
        <v>0</v>
      </c>
    </row>
    <row r="60" spans="1:6" x14ac:dyDescent="0.35">
      <c r="A60" s="11" t="s">
        <v>58</v>
      </c>
      <c r="B60" s="16">
        <v>33126.983</v>
      </c>
      <c r="C60" s="16">
        <v>31071.752</v>
      </c>
      <c r="D60" s="16">
        <v>33763.457000000002</v>
      </c>
      <c r="E60" s="16">
        <v>31739.080999999998</v>
      </c>
      <c r="F60" s="16">
        <v>32156.73</v>
      </c>
    </row>
    <row r="61" spans="1:6" x14ac:dyDescent="0.35">
      <c r="A61" s="11" t="s">
        <v>59</v>
      </c>
      <c r="B61" s="16">
        <v>119.72499999999999</v>
      </c>
      <c r="C61" s="16">
        <v>135.00700000000001</v>
      </c>
      <c r="D61" s="16">
        <v>120.529</v>
      </c>
      <c r="E61" s="16">
        <v>165.995</v>
      </c>
      <c r="F61" s="16">
        <v>200.047</v>
      </c>
    </row>
    <row r="62" spans="1:6" x14ac:dyDescent="0.35">
      <c r="A62" s="11" t="s">
        <v>60</v>
      </c>
      <c r="B62" s="16">
        <v>1244.0239999999999</v>
      </c>
      <c r="C62" s="16">
        <v>1593.078</v>
      </c>
      <c r="D62" s="16">
        <v>1390.54</v>
      </c>
      <c r="E62" s="16">
        <v>1568.4110000000001</v>
      </c>
      <c r="F62" s="16">
        <v>1326.9880000000001</v>
      </c>
    </row>
    <row r="63" spans="1:6" x14ac:dyDescent="0.35">
      <c r="A63" s="11" t="s">
        <v>61</v>
      </c>
      <c r="B63" s="16">
        <v>0</v>
      </c>
      <c r="C63" s="16">
        <v>2.5000000000000001E-2</v>
      </c>
      <c r="D63" s="16">
        <v>6.2E-2</v>
      </c>
      <c r="E63" s="16">
        <v>0</v>
      </c>
      <c r="F63" s="16">
        <v>0</v>
      </c>
    </row>
    <row r="64" spans="1:6" x14ac:dyDescent="0.35">
      <c r="A64" s="11" t="s">
        <v>62</v>
      </c>
      <c r="B64" s="16">
        <v>195</v>
      </c>
      <c r="C64" s="16">
        <v>182.99</v>
      </c>
      <c r="D64" s="16">
        <v>167.80699999999999</v>
      </c>
      <c r="E64" s="16">
        <v>120</v>
      </c>
      <c r="F64" s="16">
        <v>75</v>
      </c>
    </row>
    <row r="65" spans="1:6" x14ac:dyDescent="0.35">
      <c r="A65" s="11" t="s">
        <v>63</v>
      </c>
      <c r="B65" s="16">
        <v>0</v>
      </c>
      <c r="C65" s="16">
        <v>0.153</v>
      </c>
      <c r="D65" s="16">
        <v>0.13800000000000001</v>
      </c>
      <c r="E65" s="16">
        <v>0</v>
      </c>
      <c r="F65" s="16">
        <v>0</v>
      </c>
    </row>
    <row r="66" spans="1:6" x14ac:dyDescent="0.35">
      <c r="A66" s="11" t="s">
        <v>64</v>
      </c>
      <c r="B66" s="16">
        <v>481.31400000000002</v>
      </c>
      <c r="C66" s="16">
        <v>466.80799999999999</v>
      </c>
      <c r="D66" s="16">
        <v>508.69600000000003</v>
      </c>
      <c r="E66" s="16">
        <v>142.24100000000001</v>
      </c>
      <c r="F66" s="16">
        <v>134.089</v>
      </c>
    </row>
    <row r="67" spans="1:6" x14ac:dyDescent="0.35">
      <c r="A67" s="11" t="s">
        <v>65</v>
      </c>
      <c r="B67" s="16">
        <v>0</v>
      </c>
      <c r="C67" s="16">
        <v>1.3009999999999999</v>
      </c>
      <c r="D67" s="16">
        <v>4.093</v>
      </c>
      <c r="E67" s="16">
        <v>0</v>
      </c>
      <c r="F67" s="16">
        <v>5</v>
      </c>
    </row>
    <row r="68" spans="1:6" x14ac:dyDescent="0.35">
      <c r="A68" s="11" t="s">
        <v>66</v>
      </c>
      <c r="B68" s="16">
        <v>15</v>
      </c>
      <c r="C68" s="16">
        <v>62.151000000000003</v>
      </c>
      <c r="D68" s="16">
        <v>47.366999999999997</v>
      </c>
      <c r="E68" s="16">
        <v>50</v>
      </c>
      <c r="F68" s="16">
        <v>20</v>
      </c>
    </row>
    <row r="69" spans="1:6" x14ac:dyDescent="0.35">
      <c r="A69" s="11" t="s">
        <v>67</v>
      </c>
      <c r="B69" s="16">
        <v>346.52</v>
      </c>
      <c r="C69" s="16">
        <v>409.93900000000002</v>
      </c>
      <c r="D69" s="16">
        <v>475.71</v>
      </c>
      <c r="E69" s="16">
        <v>386.589</v>
      </c>
      <c r="F69" s="16">
        <v>255.05500000000001</v>
      </c>
    </row>
    <row r="70" spans="1:6" x14ac:dyDescent="0.35">
      <c r="A70" s="11" t="s">
        <v>68</v>
      </c>
      <c r="B70" s="16">
        <v>2875.26</v>
      </c>
      <c r="C70" s="16">
        <v>2355.424</v>
      </c>
      <c r="D70" s="16">
        <v>2315.31</v>
      </c>
      <c r="E70" s="16">
        <v>2000.0329999999999</v>
      </c>
      <c r="F70" s="16">
        <v>1950.675</v>
      </c>
    </row>
    <row r="71" spans="1:6" x14ac:dyDescent="0.35">
      <c r="A71" s="11" t="s">
        <v>69</v>
      </c>
      <c r="B71" s="16">
        <v>590</v>
      </c>
      <c r="C71" s="16">
        <v>560.78</v>
      </c>
      <c r="D71" s="16">
        <v>614.41</v>
      </c>
      <c r="E71" s="16">
        <v>610</v>
      </c>
      <c r="F71" s="16">
        <v>580</v>
      </c>
    </row>
    <row r="72" spans="1:6" x14ac:dyDescent="0.35">
      <c r="A72" s="11" t="s">
        <v>70</v>
      </c>
      <c r="B72" s="16">
        <v>5159.3389999999999</v>
      </c>
      <c r="C72" s="16">
        <v>8484.9840000000004</v>
      </c>
      <c r="D72" s="16">
        <v>8310.4210000000003</v>
      </c>
      <c r="E72" s="16">
        <v>7127.4970000000003</v>
      </c>
      <c r="F72" s="16">
        <v>7622.0069999999996</v>
      </c>
    </row>
    <row r="73" spans="1:6" x14ac:dyDescent="0.35">
      <c r="A73" s="11" t="s">
        <v>71</v>
      </c>
      <c r="B73" s="16">
        <v>1.274</v>
      </c>
      <c r="C73" s="16">
        <v>0.09</v>
      </c>
      <c r="D73" s="16">
        <v>0.155</v>
      </c>
      <c r="E73" s="16">
        <v>7.9000000000000001E-2</v>
      </c>
      <c r="F73" s="16">
        <v>2.2679999999999998</v>
      </c>
    </row>
    <row r="74" spans="1:6" x14ac:dyDescent="0.35">
      <c r="A74" s="11" t="s">
        <v>72</v>
      </c>
      <c r="B74" s="16">
        <v>5141.6170000000002</v>
      </c>
      <c r="C74" s="16">
        <v>5259.0249999999996</v>
      </c>
      <c r="D74" s="16">
        <v>5949.9870000000001</v>
      </c>
      <c r="E74" s="16">
        <v>6568.2259999999997</v>
      </c>
      <c r="F74" s="16">
        <v>3139.4769999999999</v>
      </c>
    </row>
    <row r="75" spans="1:6" x14ac:dyDescent="0.35">
      <c r="A75" s="11" t="s">
        <v>73</v>
      </c>
      <c r="B75" s="16">
        <v>320</v>
      </c>
      <c r="C75" s="16">
        <v>340.46499999999997</v>
      </c>
      <c r="D75" s="16">
        <v>419.36700000000002</v>
      </c>
      <c r="E75" s="16">
        <v>260</v>
      </c>
      <c r="F75" s="16">
        <v>265</v>
      </c>
    </row>
    <row r="76" spans="1:6" x14ac:dyDescent="0.35">
      <c r="A76" s="11" t="s">
        <v>74</v>
      </c>
      <c r="B76" s="16">
        <v>20</v>
      </c>
      <c r="C76" s="16">
        <v>12.893000000000001</v>
      </c>
      <c r="D76" s="16">
        <v>5.5439999999999996</v>
      </c>
      <c r="E76" s="16">
        <v>10</v>
      </c>
      <c r="F76" s="16">
        <v>0</v>
      </c>
    </row>
    <row r="77" spans="1:6" x14ac:dyDescent="0.35">
      <c r="A77" s="11" t="s">
        <v>75</v>
      </c>
      <c r="B77" s="16">
        <v>101.748</v>
      </c>
      <c r="C77" s="16">
        <v>90.352999999999994</v>
      </c>
      <c r="D77" s="16">
        <v>156.96</v>
      </c>
      <c r="E77" s="16">
        <v>77.213999999999999</v>
      </c>
      <c r="F77" s="16">
        <v>67.997</v>
      </c>
    </row>
    <row r="78" spans="1:6" x14ac:dyDescent="0.35">
      <c r="A78" s="11" t="s">
        <v>76</v>
      </c>
      <c r="B78" s="16">
        <v>5</v>
      </c>
      <c r="C78" s="16">
        <v>5.4939999999999998</v>
      </c>
      <c r="D78" s="16">
        <v>23.050999999999998</v>
      </c>
      <c r="E78" s="16">
        <v>10</v>
      </c>
      <c r="F78" s="16">
        <v>0</v>
      </c>
    </row>
    <row r="79" spans="1:6" x14ac:dyDescent="0.35">
      <c r="A79" s="11" t="s">
        <v>77</v>
      </c>
      <c r="B79" s="16">
        <v>10037.456</v>
      </c>
      <c r="C79" s="16">
        <v>9067.36</v>
      </c>
      <c r="D79" s="16">
        <v>10127.679</v>
      </c>
      <c r="E79" s="16">
        <v>9359.1239999999998</v>
      </c>
      <c r="F79" s="16">
        <v>11778.666999999999</v>
      </c>
    </row>
    <row r="80" spans="1:6" x14ac:dyDescent="0.35">
      <c r="A80" s="11" t="s">
        <v>78</v>
      </c>
      <c r="B80" s="16">
        <v>168.53399999999999</v>
      </c>
      <c r="C80" s="16">
        <v>198.68700000000001</v>
      </c>
      <c r="D80" s="16">
        <v>121.501</v>
      </c>
      <c r="E80" s="16">
        <v>104.95399999999999</v>
      </c>
      <c r="F80" s="16">
        <v>129.511</v>
      </c>
    </row>
    <row r="81" spans="1:6" x14ac:dyDescent="0.35">
      <c r="A81" s="11" t="s">
        <v>79</v>
      </c>
      <c r="B81" s="16">
        <v>5</v>
      </c>
      <c r="C81" s="16">
        <v>4.7E-2</v>
      </c>
      <c r="D81" s="16">
        <v>5.3079999999999998</v>
      </c>
      <c r="E81" s="16">
        <v>0</v>
      </c>
      <c r="F81" s="16">
        <v>20</v>
      </c>
    </row>
    <row r="82" spans="1:6" x14ac:dyDescent="0.35">
      <c r="A82" s="11" t="s">
        <v>80</v>
      </c>
      <c r="B82" s="16">
        <v>5</v>
      </c>
      <c r="C82" s="16">
        <v>2.5000000000000001E-2</v>
      </c>
      <c r="D82" s="16">
        <v>2E-3</v>
      </c>
      <c r="E82" s="16">
        <v>0</v>
      </c>
      <c r="F82" s="16">
        <v>5</v>
      </c>
    </row>
    <row r="83" spans="1:6" x14ac:dyDescent="0.35">
      <c r="A83" s="11" t="s">
        <v>81</v>
      </c>
      <c r="B83" s="16">
        <v>586.6</v>
      </c>
      <c r="C83" s="16">
        <v>529.24099999999999</v>
      </c>
      <c r="D83" s="16">
        <v>521.327</v>
      </c>
      <c r="E83" s="16">
        <v>571.12099999999998</v>
      </c>
      <c r="F83" s="16">
        <v>552.11800000000005</v>
      </c>
    </row>
    <row r="84" spans="1:6" x14ac:dyDescent="0.35">
      <c r="A84" s="11" t="s">
        <v>82</v>
      </c>
      <c r="B84" s="16">
        <v>2305</v>
      </c>
      <c r="C84" s="16">
        <v>2688.2559999999999</v>
      </c>
      <c r="D84" s="16">
        <v>4535.2700000000004</v>
      </c>
      <c r="E84" s="16">
        <v>6310</v>
      </c>
      <c r="F84" s="16">
        <v>5915</v>
      </c>
    </row>
    <row r="85" spans="1:6" x14ac:dyDescent="0.35">
      <c r="A85" s="11" t="s">
        <v>83</v>
      </c>
      <c r="B85" s="16">
        <v>1290.0170000000001</v>
      </c>
      <c r="C85" s="16">
        <v>1033.751</v>
      </c>
      <c r="D85" s="16">
        <v>1313.345</v>
      </c>
      <c r="E85" s="16">
        <v>1340</v>
      </c>
      <c r="F85" s="16">
        <v>1395</v>
      </c>
    </row>
    <row r="86" spans="1:6" x14ac:dyDescent="0.35">
      <c r="A86" s="11" t="s">
        <v>84</v>
      </c>
      <c r="B86" s="16">
        <v>111.29600000000001</v>
      </c>
      <c r="C86" s="16">
        <v>151.58000000000001</v>
      </c>
      <c r="D86" s="16">
        <v>119.265</v>
      </c>
      <c r="E86" s="16">
        <v>75</v>
      </c>
      <c r="F86" s="16">
        <v>105.027</v>
      </c>
    </row>
    <row r="87" spans="1:6" x14ac:dyDescent="0.35">
      <c r="A87" s="11" t="s">
        <v>85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</row>
    <row r="88" spans="1:6" x14ac:dyDescent="0.35">
      <c r="A88" s="11" t="s">
        <v>86</v>
      </c>
      <c r="B88" s="16">
        <v>2.33</v>
      </c>
      <c r="C88" s="16">
        <v>3.9279999999999999</v>
      </c>
      <c r="D88" s="16">
        <v>8.4659999999999993</v>
      </c>
      <c r="E88" s="16">
        <v>5</v>
      </c>
      <c r="F88" s="16">
        <v>8.4659999999999993</v>
      </c>
    </row>
    <row r="89" spans="1:6" x14ac:dyDescent="0.35">
      <c r="A89" s="11" t="s">
        <v>87</v>
      </c>
      <c r="B89" s="16">
        <v>262.99599999999998</v>
      </c>
      <c r="C89" s="16">
        <v>187.529</v>
      </c>
      <c r="D89" s="16">
        <v>217.672</v>
      </c>
      <c r="E89" s="16">
        <v>215</v>
      </c>
      <c r="F89" s="16">
        <v>250.25700000000001</v>
      </c>
    </row>
    <row r="90" spans="1:6" x14ac:dyDescent="0.35">
      <c r="A90" s="11" t="s">
        <v>88</v>
      </c>
      <c r="B90" s="16">
        <v>38.561</v>
      </c>
      <c r="C90" s="16">
        <v>22.027999999999999</v>
      </c>
      <c r="D90" s="16">
        <v>36.429000000000002</v>
      </c>
      <c r="E90" s="16">
        <v>70.233999999999995</v>
      </c>
      <c r="F90" s="16">
        <v>71.131</v>
      </c>
    </row>
    <row r="91" spans="1:6" x14ac:dyDescent="0.35">
      <c r="A91" s="11" t="s">
        <v>89</v>
      </c>
      <c r="B91" s="16">
        <v>5887.8490000000002</v>
      </c>
      <c r="C91" s="16">
        <v>5362.5820000000003</v>
      </c>
      <c r="D91" s="16">
        <v>5745.3209999999999</v>
      </c>
      <c r="E91" s="16">
        <v>5248.0190000000002</v>
      </c>
      <c r="F91" s="16">
        <v>5128.8090000000002</v>
      </c>
    </row>
    <row r="92" spans="1:6" x14ac:dyDescent="0.35">
      <c r="A92" s="11" t="s">
        <v>90</v>
      </c>
      <c r="B92" s="16">
        <v>2385.6930000000002</v>
      </c>
      <c r="C92" s="16">
        <v>2322.8209999999999</v>
      </c>
      <c r="D92" s="16">
        <v>2489.5970000000002</v>
      </c>
      <c r="E92" s="16">
        <v>2102.0590000000002</v>
      </c>
      <c r="F92" s="16">
        <v>2453.1799999999998</v>
      </c>
    </row>
    <row r="93" spans="1:6" x14ac:dyDescent="0.35">
      <c r="A93" s="11" t="s">
        <v>91</v>
      </c>
      <c r="B93" s="16">
        <v>1699.318</v>
      </c>
      <c r="C93" s="16">
        <v>547.39499999999998</v>
      </c>
      <c r="D93" s="16">
        <v>276.18900000000002</v>
      </c>
      <c r="E93" s="16">
        <v>145</v>
      </c>
      <c r="F93" s="16">
        <v>1068.7429999999999</v>
      </c>
    </row>
    <row r="94" spans="1:6" x14ac:dyDescent="0.35">
      <c r="A94" s="11" t="s">
        <v>92</v>
      </c>
      <c r="B94" s="16">
        <v>2907.6860000000001</v>
      </c>
      <c r="C94" s="16">
        <v>2667.0390000000002</v>
      </c>
      <c r="D94" s="16">
        <v>3347.9859999999999</v>
      </c>
      <c r="E94" s="16">
        <v>2837.0010000000002</v>
      </c>
      <c r="F94" s="16">
        <v>2095.9180000000001</v>
      </c>
    </row>
    <row r="95" spans="1:6" x14ac:dyDescent="0.35">
      <c r="A95" s="11" t="s">
        <v>93</v>
      </c>
      <c r="B95" s="16">
        <v>29464.215</v>
      </c>
      <c r="C95" s="16">
        <v>28838.413</v>
      </c>
      <c r="D95" s="16">
        <v>32582.846000000001</v>
      </c>
      <c r="E95" s="16">
        <v>17855</v>
      </c>
      <c r="F95" s="16">
        <v>13140</v>
      </c>
    </row>
    <row r="96" spans="1:6" x14ac:dyDescent="0.35">
      <c r="A96" s="11" t="s">
        <v>94</v>
      </c>
      <c r="B96" s="16">
        <v>2496.6819999999998</v>
      </c>
      <c r="C96" s="16">
        <v>1303.6859999999999</v>
      </c>
      <c r="D96" s="16">
        <v>1522.0820000000001</v>
      </c>
      <c r="E96" s="16">
        <v>1082.944</v>
      </c>
      <c r="F96" s="16">
        <v>1805.741</v>
      </c>
    </row>
    <row r="97" spans="1:6" x14ac:dyDescent="0.35">
      <c r="A97" s="11" t="s">
        <v>95</v>
      </c>
      <c r="B97" s="16">
        <v>0</v>
      </c>
      <c r="C97" s="16">
        <v>0.504</v>
      </c>
      <c r="D97" s="16">
        <v>0.221</v>
      </c>
      <c r="E97" s="16">
        <v>0</v>
      </c>
      <c r="F97" s="16">
        <v>0</v>
      </c>
    </row>
    <row r="98" spans="1:6" x14ac:dyDescent="0.35">
      <c r="A98" s="11" t="s">
        <v>96</v>
      </c>
      <c r="B98" s="16">
        <v>1498.4939999999999</v>
      </c>
      <c r="C98" s="16">
        <v>1110.2329999999999</v>
      </c>
      <c r="D98" s="16">
        <v>1066.213</v>
      </c>
      <c r="E98" s="16">
        <v>1150</v>
      </c>
      <c r="F98" s="16">
        <v>897.904</v>
      </c>
    </row>
    <row r="99" spans="1:6" x14ac:dyDescent="0.35">
      <c r="A99" s="11" t="s">
        <v>97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</row>
    <row r="100" spans="1:6" x14ac:dyDescent="0.35">
      <c r="A100" s="11" t="s">
        <v>98</v>
      </c>
      <c r="B100" s="16">
        <v>1651.587</v>
      </c>
      <c r="C100" s="16">
        <v>1765.681</v>
      </c>
      <c r="D100" s="16">
        <v>1212.912</v>
      </c>
      <c r="E100" s="16">
        <v>1471.973</v>
      </c>
      <c r="F100" s="16">
        <v>1437.3320000000001</v>
      </c>
    </row>
    <row r="101" spans="1:6" x14ac:dyDescent="0.35">
      <c r="A101" s="11" t="s">
        <v>99</v>
      </c>
      <c r="B101" s="16">
        <v>4228.2240000000002</v>
      </c>
      <c r="C101" s="16">
        <v>3591.7460000000001</v>
      </c>
      <c r="D101" s="16">
        <v>5088.7389999999996</v>
      </c>
      <c r="E101" s="16">
        <v>4547.6419999999998</v>
      </c>
      <c r="F101" s="16">
        <v>4557.8180000000002</v>
      </c>
    </row>
    <row r="102" spans="1:6" x14ac:dyDescent="0.35">
      <c r="A102" s="11" t="s">
        <v>100</v>
      </c>
      <c r="B102" s="16">
        <v>1154.7080000000001</v>
      </c>
      <c r="C102" s="16">
        <v>1096.6320000000001</v>
      </c>
      <c r="D102" s="16">
        <v>1271.9570000000001</v>
      </c>
      <c r="E102" s="16">
        <v>1281.778</v>
      </c>
      <c r="F102" s="16">
        <v>1085.5719999999999</v>
      </c>
    </row>
    <row r="103" spans="1:6" x14ac:dyDescent="0.35">
      <c r="A103" s="11" t="s">
        <v>101</v>
      </c>
      <c r="B103" s="16">
        <v>2640.6030000000001</v>
      </c>
      <c r="C103" s="16">
        <v>1484.5229999999999</v>
      </c>
      <c r="D103" s="16">
        <v>1538.0029999999999</v>
      </c>
      <c r="E103" s="16">
        <v>1510.9259999999999</v>
      </c>
      <c r="F103" s="16">
        <v>1526.079</v>
      </c>
    </row>
    <row r="104" spans="1:6" x14ac:dyDescent="0.35">
      <c r="A104" s="11" t="s">
        <v>102</v>
      </c>
      <c r="B104" s="16">
        <v>29986.210999999999</v>
      </c>
      <c r="C104" s="16">
        <v>28581.483</v>
      </c>
      <c r="D104" s="16">
        <v>26781.238000000001</v>
      </c>
      <c r="E104" s="16">
        <v>25462.055</v>
      </c>
      <c r="F104" s="16">
        <v>27043.876</v>
      </c>
    </row>
    <row r="105" spans="1:6" x14ac:dyDescent="0.35">
      <c r="A105" s="11" t="s">
        <v>103</v>
      </c>
      <c r="B105" s="16">
        <v>9342.3909999999996</v>
      </c>
      <c r="C105" s="16">
        <v>8145.2120000000004</v>
      </c>
      <c r="D105" s="16">
        <v>9656.9650000000001</v>
      </c>
      <c r="E105" s="16">
        <v>8361.7960000000003</v>
      </c>
      <c r="F105" s="16">
        <v>7829.4470000000001</v>
      </c>
    </row>
    <row r="106" spans="1:6" x14ac:dyDescent="0.35">
      <c r="A106" s="11" t="s">
        <v>104</v>
      </c>
      <c r="B106" s="16">
        <v>0</v>
      </c>
      <c r="C106" s="16">
        <v>2.052</v>
      </c>
      <c r="D106" s="16">
        <v>2.0209999999999999</v>
      </c>
      <c r="E106" s="16">
        <v>0</v>
      </c>
      <c r="F106" s="16">
        <v>0</v>
      </c>
    </row>
    <row r="107" spans="1:6" x14ac:dyDescent="0.35">
      <c r="A107" s="11" t="s">
        <v>105</v>
      </c>
      <c r="B107" s="16">
        <v>0</v>
      </c>
      <c r="C107" s="16">
        <v>0.109</v>
      </c>
      <c r="D107" s="16">
        <v>0</v>
      </c>
      <c r="E107" s="16">
        <v>0</v>
      </c>
      <c r="F107" s="16">
        <v>0</v>
      </c>
    </row>
    <row r="108" spans="1:6" x14ac:dyDescent="0.35">
      <c r="A108" s="11" t="s">
        <v>106</v>
      </c>
      <c r="B108" s="16">
        <v>4504.6390000000001</v>
      </c>
      <c r="C108" s="16">
        <v>3383.3679999999999</v>
      </c>
      <c r="D108" s="16">
        <v>3567.7449999999999</v>
      </c>
      <c r="E108" s="16">
        <v>3330.8919999999998</v>
      </c>
      <c r="F108" s="16">
        <v>3207.7109999999998</v>
      </c>
    </row>
    <row r="109" spans="1:6" x14ac:dyDescent="0.35">
      <c r="A109" s="11" t="s">
        <v>107</v>
      </c>
      <c r="B109" s="16">
        <v>922.77200000000005</v>
      </c>
      <c r="C109" s="16">
        <v>815.83199999999999</v>
      </c>
      <c r="D109" s="16">
        <v>1112.7760000000001</v>
      </c>
      <c r="E109" s="16">
        <v>941.43399999999997</v>
      </c>
      <c r="F109" s="16">
        <v>718.34400000000005</v>
      </c>
    </row>
    <row r="110" spans="1:6" x14ac:dyDescent="0.35">
      <c r="A110" s="11" t="s">
        <v>108</v>
      </c>
      <c r="B110" s="16">
        <v>0</v>
      </c>
      <c r="C110" s="16">
        <v>1.6379999999999999</v>
      </c>
      <c r="D110" s="16">
        <v>0.83099999999999996</v>
      </c>
      <c r="E110" s="16">
        <v>0</v>
      </c>
      <c r="F110" s="16">
        <v>0</v>
      </c>
    </row>
    <row r="111" spans="1:6" x14ac:dyDescent="0.35">
      <c r="A111" s="11" t="s">
        <v>109</v>
      </c>
      <c r="B111" s="16">
        <v>11262.089</v>
      </c>
      <c r="C111" s="16">
        <v>10578.686</v>
      </c>
      <c r="D111" s="16">
        <v>10822.535</v>
      </c>
      <c r="E111" s="16">
        <v>9900.5069999999996</v>
      </c>
      <c r="F111" s="16">
        <v>9469.5709999999999</v>
      </c>
    </row>
    <row r="112" spans="1:6" x14ac:dyDescent="0.35">
      <c r="A112" s="11" t="s">
        <v>110</v>
      </c>
      <c r="B112" s="16">
        <v>0</v>
      </c>
      <c r="C112" s="16">
        <v>0.16</v>
      </c>
      <c r="D112" s="16">
        <v>6.7000000000000004E-2</v>
      </c>
      <c r="E112" s="16">
        <v>0</v>
      </c>
      <c r="F112" s="16">
        <v>0</v>
      </c>
    </row>
    <row r="113" spans="1:6" x14ac:dyDescent="0.35">
      <c r="A113" s="11" t="s">
        <v>111</v>
      </c>
      <c r="B113" s="16">
        <v>0</v>
      </c>
      <c r="C113" s="16">
        <v>20.457999999999998</v>
      </c>
      <c r="D113" s="16">
        <v>7.5999999999999998E-2</v>
      </c>
      <c r="E113" s="16">
        <v>0</v>
      </c>
      <c r="F113" s="16">
        <v>0</v>
      </c>
    </row>
    <row r="114" spans="1:6" x14ac:dyDescent="0.35">
      <c r="A114" s="11" t="s">
        <v>112</v>
      </c>
      <c r="B114" s="16">
        <v>1530.6279999999999</v>
      </c>
      <c r="C114" s="16">
        <v>1224.0519999999999</v>
      </c>
      <c r="D114" s="16">
        <v>2047.383</v>
      </c>
      <c r="E114" s="16">
        <v>1815.15</v>
      </c>
      <c r="F114" s="16">
        <v>1602.51</v>
      </c>
    </row>
    <row r="115" spans="1:6" x14ac:dyDescent="0.35">
      <c r="A115" s="11" t="s">
        <v>113</v>
      </c>
      <c r="B115" s="16">
        <v>0</v>
      </c>
      <c r="C115" s="16">
        <v>0.85099999999999998</v>
      </c>
      <c r="D115" s="16">
        <v>0.499</v>
      </c>
      <c r="E115" s="16">
        <v>0</v>
      </c>
      <c r="F115" s="16">
        <v>0</v>
      </c>
    </row>
    <row r="116" spans="1:6" x14ac:dyDescent="0.35">
      <c r="A116" s="11" t="s">
        <v>114</v>
      </c>
      <c r="B116" s="16">
        <v>135</v>
      </c>
      <c r="C116" s="16">
        <v>136.328</v>
      </c>
      <c r="D116" s="16">
        <v>215.97900000000001</v>
      </c>
      <c r="E116" s="16">
        <v>220</v>
      </c>
      <c r="F116" s="16">
        <v>195</v>
      </c>
    </row>
    <row r="117" spans="1:6" x14ac:dyDescent="0.35">
      <c r="A117" s="11" t="s">
        <v>115</v>
      </c>
      <c r="B117" s="16">
        <v>0</v>
      </c>
      <c r="C117" s="16">
        <v>6.0999999999999999E-2</v>
      </c>
      <c r="D117" s="16">
        <v>0</v>
      </c>
      <c r="E117" s="16">
        <v>0</v>
      </c>
      <c r="F117" s="16">
        <v>0</v>
      </c>
    </row>
    <row r="118" spans="1:6" x14ac:dyDescent="0.35">
      <c r="A118" s="11" t="s">
        <v>116</v>
      </c>
      <c r="B118" s="16">
        <v>19730.701000000001</v>
      </c>
      <c r="C118" s="16">
        <v>18537.838</v>
      </c>
      <c r="D118" s="16">
        <v>22056.752</v>
      </c>
      <c r="E118" s="16">
        <v>17955.544000000002</v>
      </c>
      <c r="F118" s="16">
        <v>12715.203</v>
      </c>
    </row>
    <row r="119" spans="1:6" x14ac:dyDescent="0.35">
      <c r="A119" s="11" t="s">
        <v>117</v>
      </c>
      <c r="B119" s="16">
        <v>15558.808000000001</v>
      </c>
      <c r="C119" s="16">
        <v>15209.700999999999</v>
      </c>
      <c r="D119" s="16">
        <v>15704.61</v>
      </c>
      <c r="E119" s="16">
        <v>4789.0219999999999</v>
      </c>
      <c r="F119" s="16">
        <v>3431.665</v>
      </c>
    </row>
    <row r="120" spans="1:6" x14ac:dyDescent="0.35">
      <c r="A120" s="11" t="s">
        <v>118</v>
      </c>
      <c r="B120" s="16">
        <v>3950</v>
      </c>
      <c r="C120" s="16">
        <v>2960.3130000000001</v>
      </c>
      <c r="D120" s="16">
        <v>3487.51</v>
      </c>
      <c r="E120" s="16">
        <v>2200</v>
      </c>
      <c r="F120" s="16">
        <v>2400</v>
      </c>
    </row>
    <row r="121" spans="1:6" x14ac:dyDescent="0.35">
      <c r="A121" s="11" t="s">
        <v>119</v>
      </c>
      <c r="B121" s="16">
        <v>4151.7910000000002</v>
      </c>
      <c r="C121" s="16">
        <v>4422.5010000000002</v>
      </c>
      <c r="D121" s="16">
        <v>3453.201</v>
      </c>
      <c r="E121" s="16">
        <v>4703.6970000000001</v>
      </c>
      <c r="F121" s="16">
        <v>3163.5749999999998</v>
      </c>
    </row>
    <row r="122" spans="1:6" x14ac:dyDescent="0.35">
      <c r="A122" s="11" t="s">
        <v>120</v>
      </c>
      <c r="B122" s="16">
        <v>7270.7250000000004</v>
      </c>
      <c r="C122" s="16">
        <v>6592.4620000000004</v>
      </c>
      <c r="D122" s="16">
        <v>8245.7029999999995</v>
      </c>
      <c r="E122" s="16">
        <v>8321.18</v>
      </c>
      <c r="F122" s="16">
        <v>8872.1190000000006</v>
      </c>
    </row>
    <row r="123" spans="1:6" x14ac:dyDescent="0.35">
      <c r="A123" s="11" t="s">
        <v>121</v>
      </c>
      <c r="B123" s="16">
        <v>227.63200000000001</v>
      </c>
      <c r="C123" s="16">
        <v>11.593</v>
      </c>
      <c r="D123" s="16">
        <v>809.08500000000004</v>
      </c>
      <c r="E123" s="16">
        <v>20</v>
      </c>
      <c r="F123" s="16">
        <v>7.37</v>
      </c>
    </row>
    <row r="124" spans="1:6" x14ac:dyDescent="0.35">
      <c r="A124" s="11" t="s">
        <v>122</v>
      </c>
      <c r="B124" s="16">
        <v>80</v>
      </c>
      <c r="C124" s="16">
        <v>16.082000000000001</v>
      </c>
      <c r="D124" s="16">
        <v>49.896000000000001</v>
      </c>
      <c r="E124" s="16">
        <v>70</v>
      </c>
      <c r="F124" s="16">
        <v>160</v>
      </c>
    </row>
    <row r="125" spans="1:6" x14ac:dyDescent="0.35">
      <c r="A125" s="11" t="s">
        <v>123</v>
      </c>
      <c r="B125" s="16">
        <v>0</v>
      </c>
      <c r="C125" s="16">
        <v>36.898000000000003</v>
      </c>
      <c r="D125" s="16">
        <v>103.077</v>
      </c>
      <c r="E125" s="16">
        <v>20</v>
      </c>
      <c r="F125" s="16">
        <v>135</v>
      </c>
    </row>
    <row r="126" spans="1:6" x14ac:dyDescent="0.35">
      <c r="A126" s="11" t="s">
        <v>124</v>
      </c>
      <c r="B126" s="16">
        <v>5330</v>
      </c>
      <c r="C126" s="16">
        <v>7870.1760000000004</v>
      </c>
      <c r="D126" s="16">
        <v>11315.444</v>
      </c>
      <c r="E126" s="16">
        <v>7420</v>
      </c>
      <c r="F126" s="16">
        <v>8128.5389999999998</v>
      </c>
    </row>
    <row r="127" spans="1:6" x14ac:dyDescent="0.35">
      <c r="A127" s="11" t="s">
        <v>125</v>
      </c>
      <c r="B127" s="16">
        <v>445401.24300000002</v>
      </c>
      <c r="C127" s="16">
        <v>404589.20799999998</v>
      </c>
      <c r="D127" s="16">
        <v>462202.40100000001</v>
      </c>
      <c r="E127" s="16">
        <v>401591.79399999999</v>
      </c>
      <c r="F127" s="16">
        <v>427390.53600000002</v>
      </c>
    </row>
    <row r="128" spans="1:6" x14ac:dyDescent="0.35">
      <c r="A128" s="11" t="s">
        <v>126</v>
      </c>
      <c r="B128" s="16">
        <v>0</v>
      </c>
      <c r="C128" s="16">
        <v>0</v>
      </c>
      <c r="D128" s="16">
        <v>2.4E-2</v>
      </c>
      <c r="E128" s="16">
        <v>0</v>
      </c>
      <c r="F128" s="16">
        <v>0</v>
      </c>
    </row>
    <row r="129" spans="1:14" x14ac:dyDescent="0.35">
      <c r="A129" s="17"/>
    </row>
    <row r="130" spans="1:14" s="18" customFormat="1" x14ac:dyDescent="0.35">
      <c r="A130" s="20" t="s">
        <v>127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1:14" s="17" customFormat="1" x14ac:dyDescent="0.3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spans="1:14" x14ac:dyDescent="0.35">
      <c r="A132" s="18" t="s">
        <v>128</v>
      </c>
    </row>
    <row r="133" spans="1:14" x14ac:dyDescent="0.35">
      <c r="A133" s="11" t="s">
        <v>129</v>
      </c>
      <c r="B133" s="14">
        <v>45707.438946759263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30:N130"/>
    <mergeCell ref="A131:N131"/>
  </mergeCells>
  <hyperlinks>
    <hyperlink ref="A132" r:id="rId1" xr:uid="{65C48B23-7B18-433C-B0A6-2ADB886574FA}"/>
  </hyperlinks>
  <pageMargins left="0.7" right="0.7" top="0.75" bottom="0.75" header="0.3" footer="0.3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1E83-A00D-4E65-A5DB-3A46058CF176}">
  <dimension ref="A1:K267"/>
  <sheetViews>
    <sheetView topLeftCell="A72" workbookViewId="0">
      <selection activeCell="E2" sqref="E2:E126"/>
    </sheetView>
  </sheetViews>
  <sheetFormatPr baseColWidth="10" defaultRowHeight="14.5" x14ac:dyDescent="0.35"/>
  <cols>
    <col min="1" max="1" width="45.54296875" style="11" bestFit="1" customWidth="1"/>
    <col min="2" max="2" width="7.36328125" style="11" bestFit="1" customWidth="1"/>
    <col min="3" max="3" width="10.90625" style="11"/>
    <col min="4" max="4" width="21.26953125" style="11" bestFit="1" customWidth="1"/>
    <col min="5" max="16384" width="10.90625" style="11"/>
  </cols>
  <sheetData>
    <row r="1" spans="1:11" x14ac:dyDescent="0.35">
      <c r="A1" s="11" t="s">
        <v>1</v>
      </c>
      <c r="B1" s="11" t="s">
        <v>130</v>
      </c>
      <c r="E1" s="11" t="s">
        <v>131</v>
      </c>
      <c r="F1" s="11" t="s">
        <v>132</v>
      </c>
      <c r="K1" s="11" t="s">
        <v>1</v>
      </c>
    </row>
    <row r="2" spans="1:11" x14ac:dyDescent="0.35">
      <c r="A2" s="11" t="s">
        <v>133</v>
      </c>
      <c r="B2" s="12" t="s">
        <v>134</v>
      </c>
      <c r="D2" s="6" t="s">
        <v>2</v>
      </c>
      <c r="E2" s="11" t="s">
        <v>2</v>
      </c>
      <c r="F2" s="11">
        <f>COUNTIF($A$2:$A$267,E2)</f>
        <v>1</v>
      </c>
      <c r="G2" s="11">
        <f>COUNTIF($A$2:$A$267,D2)</f>
        <v>1</v>
      </c>
      <c r="K2" s="11" t="s">
        <v>2</v>
      </c>
    </row>
    <row r="3" spans="1:11" x14ac:dyDescent="0.35">
      <c r="A3" s="11" t="s">
        <v>135</v>
      </c>
      <c r="B3" s="12" t="s">
        <v>136</v>
      </c>
      <c r="D3" s="6" t="s">
        <v>3</v>
      </c>
      <c r="E3" s="11" t="s">
        <v>3</v>
      </c>
      <c r="F3" s="11">
        <f t="shared" ref="F3:F66" si="0">COUNTIF($A$2:$A$267,E3)</f>
        <v>1</v>
      </c>
      <c r="G3" s="11">
        <f t="shared" ref="G3:G66" si="1">COUNTIF($A$2:$A$267,D3)</f>
        <v>1</v>
      </c>
      <c r="K3" s="11" t="s">
        <v>3</v>
      </c>
    </row>
    <row r="4" spans="1:11" x14ac:dyDescent="0.35">
      <c r="A4" s="11" t="s">
        <v>137</v>
      </c>
      <c r="B4" s="12" t="s">
        <v>138</v>
      </c>
      <c r="D4" s="6" t="s">
        <v>4</v>
      </c>
      <c r="E4" s="11" t="s">
        <v>4</v>
      </c>
      <c r="F4" s="11">
        <f t="shared" si="0"/>
        <v>1</v>
      </c>
      <c r="G4" s="11">
        <f t="shared" si="1"/>
        <v>1</v>
      </c>
      <c r="K4" s="11" t="s">
        <v>4</v>
      </c>
    </row>
    <row r="5" spans="1:11" x14ac:dyDescent="0.35">
      <c r="A5" s="11" t="s">
        <v>2</v>
      </c>
      <c r="B5" s="12" t="s">
        <v>139</v>
      </c>
      <c r="D5" s="6" t="s">
        <v>5</v>
      </c>
      <c r="E5" s="11" t="s">
        <v>5</v>
      </c>
      <c r="F5" s="11">
        <f t="shared" si="0"/>
        <v>1</v>
      </c>
      <c r="G5" s="11">
        <f t="shared" si="1"/>
        <v>1</v>
      </c>
      <c r="K5" s="11" t="s">
        <v>5</v>
      </c>
    </row>
    <row r="6" spans="1:11" x14ac:dyDescent="0.35">
      <c r="A6" s="11" t="s">
        <v>3</v>
      </c>
      <c r="B6" s="12" t="s">
        <v>140</v>
      </c>
      <c r="D6" s="6" t="s">
        <v>6</v>
      </c>
      <c r="E6" s="11" t="s">
        <v>6</v>
      </c>
      <c r="F6" s="11">
        <f t="shared" si="0"/>
        <v>1</v>
      </c>
      <c r="G6" s="11">
        <f t="shared" si="1"/>
        <v>1</v>
      </c>
      <c r="K6" s="11" t="s">
        <v>6</v>
      </c>
    </row>
    <row r="7" spans="1:11" x14ac:dyDescent="0.35">
      <c r="A7" s="11" t="s">
        <v>141</v>
      </c>
      <c r="B7" s="12" t="s">
        <v>142</v>
      </c>
      <c r="D7" s="6" t="s">
        <v>7</v>
      </c>
      <c r="E7" s="11" t="s">
        <v>7</v>
      </c>
      <c r="F7" s="11">
        <f t="shared" si="0"/>
        <v>1</v>
      </c>
      <c r="G7" s="11">
        <f t="shared" si="1"/>
        <v>1</v>
      </c>
      <c r="K7" s="11" t="s">
        <v>7</v>
      </c>
    </row>
    <row r="8" spans="1:11" x14ac:dyDescent="0.35">
      <c r="A8" s="11" t="s">
        <v>143</v>
      </c>
      <c r="B8" s="12" t="s">
        <v>144</v>
      </c>
      <c r="D8" s="6" t="s">
        <v>8</v>
      </c>
      <c r="E8" s="11" t="s">
        <v>8</v>
      </c>
      <c r="F8" s="11">
        <f t="shared" si="0"/>
        <v>1</v>
      </c>
      <c r="G8" s="11">
        <f t="shared" si="1"/>
        <v>1</v>
      </c>
      <c r="K8" s="11" t="s">
        <v>8</v>
      </c>
    </row>
    <row r="9" spans="1:11" x14ac:dyDescent="0.35">
      <c r="A9" s="11" t="s">
        <v>4</v>
      </c>
      <c r="B9" s="12" t="s">
        <v>145</v>
      </c>
      <c r="D9" s="6" t="s">
        <v>9</v>
      </c>
      <c r="E9" s="11" t="s">
        <v>9</v>
      </c>
      <c r="F9" s="11">
        <f t="shared" si="0"/>
        <v>1</v>
      </c>
      <c r="G9" s="11">
        <f t="shared" si="1"/>
        <v>1</v>
      </c>
      <c r="K9" s="11" t="s">
        <v>9</v>
      </c>
    </row>
    <row r="10" spans="1:11" x14ac:dyDescent="0.35">
      <c r="A10" s="11" t="s">
        <v>146</v>
      </c>
      <c r="B10" s="12" t="s">
        <v>147</v>
      </c>
      <c r="D10" s="6" t="s">
        <v>10</v>
      </c>
      <c r="E10" s="11" t="s">
        <v>10</v>
      </c>
      <c r="F10" s="11">
        <f t="shared" si="0"/>
        <v>1</v>
      </c>
      <c r="G10" s="11">
        <f t="shared" si="1"/>
        <v>1</v>
      </c>
      <c r="K10" s="11" t="s">
        <v>10</v>
      </c>
    </row>
    <row r="11" spans="1:11" x14ac:dyDescent="0.35">
      <c r="A11" s="11" t="s">
        <v>148</v>
      </c>
      <c r="B11" s="12" t="s">
        <v>149</v>
      </c>
      <c r="D11" s="6" t="s">
        <v>11</v>
      </c>
      <c r="E11" s="11" t="s">
        <v>11</v>
      </c>
      <c r="F11" s="11">
        <f t="shared" si="0"/>
        <v>1</v>
      </c>
      <c r="G11" s="11">
        <f t="shared" si="1"/>
        <v>1</v>
      </c>
      <c r="K11" s="11" t="s">
        <v>11</v>
      </c>
    </row>
    <row r="12" spans="1:11" x14ac:dyDescent="0.35">
      <c r="A12" s="11" t="s">
        <v>5</v>
      </c>
      <c r="B12" s="12" t="s">
        <v>150</v>
      </c>
      <c r="D12" s="6" t="s">
        <v>12</v>
      </c>
      <c r="E12" s="11" t="s">
        <v>12</v>
      </c>
      <c r="F12" s="11">
        <f t="shared" si="0"/>
        <v>1</v>
      </c>
      <c r="G12" s="11">
        <f t="shared" si="1"/>
        <v>1</v>
      </c>
      <c r="K12" s="11" t="s">
        <v>12</v>
      </c>
    </row>
    <row r="13" spans="1:11" x14ac:dyDescent="0.35">
      <c r="A13" s="11" t="s">
        <v>6</v>
      </c>
      <c r="B13" s="12" t="s">
        <v>151</v>
      </c>
      <c r="D13" s="6" t="s">
        <v>13</v>
      </c>
      <c r="E13" s="11" t="s">
        <v>13</v>
      </c>
      <c r="F13" s="11">
        <f t="shared" si="0"/>
        <v>1</v>
      </c>
      <c r="G13" s="11">
        <f t="shared" si="1"/>
        <v>1</v>
      </c>
      <c r="K13" s="11" t="s">
        <v>13</v>
      </c>
    </row>
    <row r="14" spans="1:11" x14ac:dyDescent="0.35">
      <c r="A14" s="11" t="s">
        <v>152</v>
      </c>
      <c r="B14" s="12" t="s">
        <v>153</v>
      </c>
      <c r="D14" s="6" t="s">
        <v>14</v>
      </c>
      <c r="E14" s="11" t="s">
        <v>68</v>
      </c>
      <c r="F14" s="11">
        <f t="shared" si="0"/>
        <v>1</v>
      </c>
      <c r="G14" s="11">
        <f t="shared" si="1"/>
        <v>0</v>
      </c>
      <c r="K14" s="11" t="s">
        <v>14</v>
      </c>
    </row>
    <row r="15" spans="1:11" x14ac:dyDescent="0.35">
      <c r="A15" s="11" t="s">
        <v>7</v>
      </c>
      <c r="B15" s="12" t="s">
        <v>154</v>
      </c>
      <c r="D15" s="6" t="s">
        <v>15</v>
      </c>
      <c r="E15" s="11" t="s">
        <v>15</v>
      </c>
      <c r="F15" s="11">
        <f t="shared" si="0"/>
        <v>1</v>
      </c>
      <c r="G15" s="11">
        <f t="shared" si="1"/>
        <v>1</v>
      </c>
      <c r="K15" s="11" t="s">
        <v>15</v>
      </c>
    </row>
    <row r="16" spans="1:11" x14ac:dyDescent="0.35">
      <c r="A16" s="11" t="s">
        <v>8</v>
      </c>
      <c r="B16" s="12" t="s">
        <v>155</v>
      </c>
      <c r="D16" s="6" t="s">
        <v>16</v>
      </c>
      <c r="E16" s="11" t="s">
        <v>16</v>
      </c>
      <c r="F16" s="11">
        <f t="shared" si="0"/>
        <v>1</v>
      </c>
      <c r="G16" s="11">
        <f t="shared" si="1"/>
        <v>1</v>
      </c>
      <c r="K16" s="11" t="s">
        <v>16</v>
      </c>
    </row>
    <row r="17" spans="1:11" x14ac:dyDescent="0.35">
      <c r="A17" s="11" t="s">
        <v>9</v>
      </c>
      <c r="B17" s="12" t="s">
        <v>156</v>
      </c>
      <c r="D17" s="6" t="s">
        <v>17</v>
      </c>
      <c r="E17" s="11" t="s">
        <v>17</v>
      </c>
      <c r="F17" s="11">
        <f t="shared" si="0"/>
        <v>1</v>
      </c>
      <c r="G17" s="11">
        <f t="shared" si="1"/>
        <v>1</v>
      </c>
      <c r="K17" s="11" t="s">
        <v>17</v>
      </c>
    </row>
    <row r="18" spans="1:11" x14ac:dyDescent="0.35">
      <c r="A18" s="11" t="s">
        <v>157</v>
      </c>
      <c r="B18" s="12" t="s">
        <v>158</v>
      </c>
      <c r="D18" s="6" t="s">
        <v>18</v>
      </c>
      <c r="E18" s="11" t="s">
        <v>18</v>
      </c>
      <c r="F18" s="11">
        <f t="shared" si="0"/>
        <v>1</v>
      </c>
      <c r="G18" s="11">
        <f t="shared" si="1"/>
        <v>1</v>
      </c>
      <c r="K18" s="11" t="s">
        <v>18</v>
      </c>
    </row>
    <row r="19" spans="1:11" x14ac:dyDescent="0.35">
      <c r="A19" s="11" t="s">
        <v>10</v>
      </c>
      <c r="B19" s="12" t="s">
        <v>159</v>
      </c>
      <c r="D19" s="6" t="s">
        <v>19</v>
      </c>
      <c r="E19" s="11" t="s">
        <v>19</v>
      </c>
      <c r="F19" s="11">
        <f t="shared" si="0"/>
        <v>1</v>
      </c>
      <c r="G19" s="11">
        <f t="shared" si="1"/>
        <v>1</v>
      </c>
      <c r="K19" s="11" t="s">
        <v>19</v>
      </c>
    </row>
    <row r="20" spans="1:11" x14ac:dyDescent="0.35">
      <c r="A20" s="11" t="s">
        <v>11</v>
      </c>
      <c r="B20" s="12" t="s">
        <v>160</v>
      </c>
      <c r="D20" s="6" t="s">
        <v>20</v>
      </c>
      <c r="E20" s="11" t="s">
        <v>20</v>
      </c>
      <c r="F20" s="11">
        <f t="shared" si="0"/>
        <v>1</v>
      </c>
      <c r="G20" s="11">
        <f t="shared" si="1"/>
        <v>1</v>
      </c>
      <c r="K20" s="11" t="s">
        <v>20</v>
      </c>
    </row>
    <row r="21" spans="1:11" x14ac:dyDescent="0.35">
      <c r="A21" s="11" t="s">
        <v>161</v>
      </c>
      <c r="B21" s="12" t="s">
        <v>162</v>
      </c>
      <c r="D21" s="6" t="s">
        <v>21</v>
      </c>
      <c r="E21" s="11" t="s">
        <v>21</v>
      </c>
      <c r="F21" s="11">
        <f t="shared" si="0"/>
        <v>1</v>
      </c>
      <c r="G21" s="11">
        <f t="shared" si="1"/>
        <v>1</v>
      </c>
      <c r="K21" s="11" t="s">
        <v>21</v>
      </c>
    </row>
    <row r="22" spans="1:11" x14ac:dyDescent="0.35">
      <c r="A22" s="11" t="s">
        <v>12</v>
      </c>
      <c r="B22" s="12" t="s">
        <v>163</v>
      </c>
      <c r="D22" s="6" t="s">
        <v>22</v>
      </c>
      <c r="E22" s="11" t="s">
        <v>22</v>
      </c>
      <c r="F22" s="11">
        <f t="shared" si="0"/>
        <v>1</v>
      </c>
      <c r="G22" s="11">
        <f t="shared" si="1"/>
        <v>1</v>
      </c>
      <c r="K22" s="11" t="s">
        <v>22</v>
      </c>
    </row>
    <row r="23" spans="1:11" x14ac:dyDescent="0.35">
      <c r="A23" s="11" t="s">
        <v>13</v>
      </c>
      <c r="B23" s="12" t="s">
        <v>164</v>
      </c>
      <c r="D23" s="6" t="s">
        <v>23</v>
      </c>
      <c r="E23" s="11" t="s">
        <v>23</v>
      </c>
      <c r="F23" s="11">
        <f t="shared" si="0"/>
        <v>1</v>
      </c>
      <c r="G23" s="11">
        <f t="shared" si="1"/>
        <v>1</v>
      </c>
      <c r="K23" s="11" t="s">
        <v>23</v>
      </c>
    </row>
    <row r="24" spans="1:11" x14ac:dyDescent="0.35">
      <c r="A24" s="11" t="s">
        <v>165</v>
      </c>
      <c r="B24" s="12" t="s">
        <v>166</v>
      </c>
      <c r="D24" s="6" t="s">
        <v>24</v>
      </c>
      <c r="E24" s="11" t="s">
        <v>24</v>
      </c>
      <c r="F24" s="11">
        <f t="shared" si="0"/>
        <v>1</v>
      </c>
      <c r="G24" s="11">
        <f t="shared" si="1"/>
        <v>1</v>
      </c>
      <c r="K24" s="11" t="s">
        <v>24</v>
      </c>
    </row>
    <row r="25" spans="1:11" x14ac:dyDescent="0.35">
      <c r="A25" s="11" t="s">
        <v>167</v>
      </c>
      <c r="B25" s="12" t="s">
        <v>168</v>
      </c>
      <c r="D25" s="6" t="s">
        <v>25</v>
      </c>
      <c r="E25" s="11" t="s">
        <v>25</v>
      </c>
      <c r="F25" s="11">
        <f t="shared" si="0"/>
        <v>1</v>
      </c>
      <c r="G25" s="11">
        <f t="shared" si="1"/>
        <v>1</v>
      </c>
      <c r="K25" s="11" t="s">
        <v>25</v>
      </c>
    </row>
    <row r="26" spans="1:11" x14ac:dyDescent="0.35">
      <c r="A26" s="11" t="s">
        <v>169</v>
      </c>
      <c r="B26" s="12" t="s">
        <v>170</v>
      </c>
      <c r="D26" s="6" t="s">
        <v>26</v>
      </c>
      <c r="E26" s="11" t="s">
        <v>26</v>
      </c>
      <c r="F26" s="11">
        <f t="shared" si="0"/>
        <v>1</v>
      </c>
      <c r="G26" s="11">
        <f t="shared" si="1"/>
        <v>1</v>
      </c>
      <c r="K26" s="11" t="s">
        <v>26</v>
      </c>
    </row>
    <row r="27" spans="1:11" x14ac:dyDescent="0.35">
      <c r="A27" s="11" t="s">
        <v>171</v>
      </c>
      <c r="B27" s="12" t="s">
        <v>172</v>
      </c>
      <c r="D27" s="6" t="s">
        <v>27</v>
      </c>
      <c r="E27" s="11" t="s">
        <v>27</v>
      </c>
      <c r="F27" s="11">
        <f t="shared" si="0"/>
        <v>1</v>
      </c>
      <c r="G27" s="11">
        <f t="shared" si="1"/>
        <v>1</v>
      </c>
      <c r="K27" s="11" t="s">
        <v>27</v>
      </c>
    </row>
    <row r="28" spans="1:11" x14ac:dyDescent="0.35">
      <c r="A28" s="11" t="s">
        <v>15</v>
      </c>
      <c r="B28" s="12" t="s">
        <v>173</v>
      </c>
      <c r="D28" s="6" t="s">
        <v>28</v>
      </c>
      <c r="E28" s="11" t="s">
        <v>28</v>
      </c>
      <c r="F28" s="11">
        <f t="shared" si="0"/>
        <v>1</v>
      </c>
      <c r="G28" s="11">
        <f t="shared" si="1"/>
        <v>1</v>
      </c>
      <c r="K28" s="11" t="s">
        <v>28</v>
      </c>
    </row>
    <row r="29" spans="1:11" x14ac:dyDescent="0.35">
      <c r="A29" s="11" t="s">
        <v>16</v>
      </c>
      <c r="B29" s="12" t="s">
        <v>174</v>
      </c>
      <c r="D29" s="6" t="s">
        <v>29</v>
      </c>
      <c r="E29" s="11" t="s">
        <v>175</v>
      </c>
      <c r="F29" s="11">
        <f t="shared" si="0"/>
        <v>1</v>
      </c>
      <c r="G29" s="11">
        <f t="shared" si="1"/>
        <v>0</v>
      </c>
      <c r="K29" s="11" t="s">
        <v>29</v>
      </c>
    </row>
    <row r="30" spans="1:11" x14ac:dyDescent="0.35">
      <c r="A30" s="11" t="s">
        <v>176</v>
      </c>
      <c r="B30" s="12" t="s">
        <v>177</v>
      </c>
      <c r="D30" s="6" t="s">
        <v>30</v>
      </c>
      <c r="E30" s="11" t="s">
        <v>30</v>
      </c>
      <c r="F30" s="11">
        <f t="shared" si="0"/>
        <v>1</v>
      </c>
      <c r="G30" s="11">
        <f t="shared" si="1"/>
        <v>1</v>
      </c>
      <c r="K30" s="11" t="s">
        <v>30</v>
      </c>
    </row>
    <row r="31" spans="1:11" x14ac:dyDescent="0.35">
      <c r="A31" s="11" t="s">
        <v>17</v>
      </c>
      <c r="B31" s="12" t="s">
        <v>178</v>
      </c>
      <c r="D31" s="6" t="s">
        <v>31</v>
      </c>
      <c r="E31" s="11" t="s">
        <v>31</v>
      </c>
      <c r="F31" s="11">
        <f t="shared" si="0"/>
        <v>1</v>
      </c>
      <c r="G31" s="11">
        <f t="shared" si="1"/>
        <v>1</v>
      </c>
      <c r="K31" s="11" t="s">
        <v>31</v>
      </c>
    </row>
    <row r="32" spans="1:11" x14ac:dyDescent="0.35">
      <c r="A32" s="11" t="s">
        <v>179</v>
      </c>
      <c r="B32" s="12" t="s">
        <v>180</v>
      </c>
      <c r="D32" s="6" t="s">
        <v>32</v>
      </c>
      <c r="E32" s="11" t="s">
        <v>32</v>
      </c>
      <c r="F32" s="11">
        <f t="shared" si="0"/>
        <v>1</v>
      </c>
      <c r="G32" s="11">
        <f t="shared" si="1"/>
        <v>1</v>
      </c>
      <c r="K32" s="11" t="s">
        <v>32</v>
      </c>
    </row>
    <row r="33" spans="1:11" x14ac:dyDescent="0.35">
      <c r="A33" s="11" t="s">
        <v>181</v>
      </c>
      <c r="B33" s="12" t="s">
        <v>182</v>
      </c>
      <c r="D33" s="6" t="s">
        <v>33</v>
      </c>
      <c r="E33" s="11" t="s">
        <v>183</v>
      </c>
      <c r="F33" s="11">
        <f t="shared" si="0"/>
        <v>1</v>
      </c>
      <c r="G33" s="11">
        <f t="shared" si="1"/>
        <v>0</v>
      </c>
      <c r="K33" s="11" t="s">
        <v>33</v>
      </c>
    </row>
    <row r="34" spans="1:11" x14ac:dyDescent="0.35">
      <c r="A34" s="11" t="s">
        <v>18</v>
      </c>
      <c r="B34" s="12" t="s">
        <v>184</v>
      </c>
      <c r="D34" s="6" t="s">
        <v>34</v>
      </c>
      <c r="E34" s="11" t="s">
        <v>34</v>
      </c>
      <c r="F34" s="11">
        <f t="shared" si="0"/>
        <v>1</v>
      </c>
      <c r="G34" s="11">
        <f t="shared" si="1"/>
        <v>1</v>
      </c>
      <c r="K34" s="11" t="s">
        <v>34</v>
      </c>
    </row>
    <row r="35" spans="1:11" x14ac:dyDescent="0.35">
      <c r="A35" s="11" t="s">
        <v>185</v>
      </c>
      <c r="B35" s="12" t="s">
        <v>186</v>
      </c>
      <c r="D35" s="6" t="s">
        <v>35</v>
      </c>
      <c r="E35" s="11" t="s">
        <v>35</v>
      </c>
      <c r="F35" s="11">
        <f t="shared" si="0"/>
        <v>1</v>
      </c>
      <c r="G35" s="11">
        <f t="shared" si="1"/>
        <v>1</v>
      </c>
      <c r="K35" s="11" t="s">
        <v>35</v>
      </c>
    </row>
    <row r="36" spans="1:11" x14ac:dyDescent="0.35">
      <c r="A36" s="11" t="s">
        <v>187</v>
      </c>
      <c r="B36" s="12" t="s">
        <v>188</v>
      </c>
      <c r="D36" s="6" t="s">
        <v>36</v>
      </c>
      <c r="E36" s="11" t="s">
        <v>36</v>
      </c>
      <c r="F36" s="11">
        <f t="shared" si="0"/>
        <v>1</v>
      </c>
      <c r="G36" s="11">
        <f t="shared" si="1"/>
        <v>1</v>
      </c>
      <c r="K36" s="11" t="s">
        <v>36</v>
      </c>
    </row>
    <row r="37" spans="1:11" x14ac:dyDescent="0.35">
      <c r="A37" s="11" t="s">
        <v>189</v>
      </c>
      <c r="B37" s="12" t="s">
        <v>190</v>
      </c>
      <c r="D37" s="6" t="s">
        <v>37</v>
      </c>
      <c r="E37" s="11" t="s">
        <v>37</v>
      </c>
      <c r="F37" s="11">
        <f t="shared" si="0"/>
        <v>1</v>
      </c>
      <c r="G37" s="11">
        <f t="shared" si="1"/>
        <v>1</v>
      </c>
      <c r="K37" s="11" t="s">
        <v>37</v>
      </c>
    </row>
    <row r="38" spans="1:11" x14ac:dyDescent="0.35">
      <c r="A38" s="11" t="s">
        <v>191</v>
      </c>
      <c r="B38" s="12" t="s">
        <v>192</v>
      </c>
      <c r="D38" s="6" t="s">
        <v>38</v>
      </c>
      <c r="E38" s="11" t="s">
        <v>38</v>
      </c>
      <c r="F38" s="11">
        <f t="shared" si="0"/>
        <v>0</v>
      </c>
      <c r="G38" s="11">
        <f t="shared" si="1"/>
        <v>0</v>
      </c>
      <c r="K38" s="11" t="s">
        <v>38</v>
      </c>
    </row>
    <row r="39" spans="1:11" x14ac:dyDescent="0.35">
      <c r="A39" s="11" t="s">
        <v>19</v>
      </c>
      <c r="B39" s="12" t="s">
        <v>193</v>
      </c>
      <c r="D39" s="6" t="s">
        <v>39</v>
      </c>
      <c r="E39" s="11" t="s">
        <v>39</v>
      </c>
      <c r="F39" s="11">
        <f t="shared" si="0"/>
        <v>1</v>
      </c>
      <c r="G39" s="11">
        <f t="shared" si="1"/>
        <v>1</v>
      </c>
      <c r="K39" s="11" t="s">
        <v>39</v>
      </c>
    </row>
    <row r="40" spans="1:11" x14ac:dyDescent="0.35">
      <c r="A40" s="11" t="s">
        <v>20</v>
      </c>
      <c r="B40" s="12" t="s">
        <v>194</v>
      </c>
      <c r="D40" s="6" t="s">
        <v>40</v>
      </c>
      <c r="E40" s="11" t="s">
        <v>40</v>
      </c>
      <c r="F40" s="11">
        <f t="shared" si="0"/>
        <v>1</v>
      </c>
      <c r="G40" s="11">
        <f t="shared" si="1"/>
        <v>1</v>
      </c>
      <c r="K40" s="11" t="s">
        <v>40</v>
      </c>
    </row>
    <row r="41" spans="1:11" x14ac:dyDescent="0.35">
      <c r="A41" s="11" t="s">
        <v>195</v>
      </c>
      <c r="B41" s="12" t="s">
        <v>196</v>
      </c>
      <c r="D41" s="6" t="s">
        <v>41</v>
      </c>
      <c r="E41" s="11" t="s">
        <v>41</v>
      </c>
      <c r="F41" s="11">
        <f t="shared" si="0"/>
        <v>1</v>
      </c>
      <c r="G41" s="11">
        <f t="shared" si="1"/>
        <v>1</v>
      </c>
      <c r="K41" s="11" t="s">
        <v>41</v>
      </c>
    </row>
    <row r="42" spans="1:11" x14ac:dyDescent="0.35">
      <c r="A42" s="11" t="s">
        <v>197</v>
      </c>
      <c r="B42" s="12" t="s">
        <v>198</v>
      </c>
      <c r="D42" s="6" t="s">
        <v>42</v>
      </c>
      <c r="E42" s="11" t="s">
        <v>42</v>
      </c>
      <c r="F42" s="11">
        <f t="shared" si="0"/>
        <v>1</v>
      </c>
      <c r="G42" s="11">
        <f t="shared" si="1"/>
        <v>1</v>
      </c>
      <c r="K42" s="11" t="s">
        <v>42</v>
      </c>
    </row>
    <row r="43" spans="1:11" x14ac:dyDescent="0.35">
      <c r="A43" s="11" t="s">
        <v>199</v>
      </c>
      <c r="B43" s="12" t="s">
        <v>200</v>
      </c>
      <c r="D43" s="6" t="s">
        <v>43</v>
      </c>
      <c r="E43" s="11" t="s">
        <v>43</v>
      </c>
      <c r="F43" s="11">
        <f t="shared" si="0"/>
        <v>1</v>
      </c>
      <c r="G43" s="11">
        <f t="shared" si="1"/>
        <v>1</v>
      </c>
      <c r="K43" s="11" t="s">
        <v>43</v>
      </c>
    </row>
    <row r="44" spans="1:11" x14ac:dyDescent="0.35">
      <c r="A44" s="11" t="s">
        <v>201</v>
      </c>
      <c r="B44" s="12" t="s">
        <v>202</v>
      </c>
      <c r="D44" s="6" t="s">
        <v>44</v>
      </c>
      <c r="E44" s="11" t="s">
        <v>44</v>
      </c>
      <c r="F44" s="11">
        <f t="shared" si="0"/>
        <v>1</v>
      </c>
      <c r="G44" s="11">
        <f t="shared" si="1"/>
        <v>1</v>
      </c>
      <c r="K44" s="11" t="s">
        <v>44</v>
      </c>
    </row>
    <row r="45" spans="1:11" x14ac:dyDescent="0.35">
      <c r="A45" s="11" t="s">
        <v>203</v>
      </c>
      <c r="B45" s="12" t="s">
        <v>204</v>
      </c>
      <c r="D45" s="6" t="s">
        <v>45</v>
      </c>
      <c r="E45" s="11" t="s">
        <v>45</v>
      </c>
      <c r="F45" s="11">
        <f t="shared" si="0"/>
        <v>1</v>
      </c>
      <c r="G45" s="11">
        <f t="shared" si="1"/>
        <v>1</v>
      </c>
      <c r="K45" s="11" t="s">
        <v>45</v>
      </c>
    </row>
    <row r="46" spans="1:11" x14ac:dyDescent="0.35">
      <c r="A46" s="11" t="s">
        <v>205</v>
      </c>
      <c r="B46" s="12" t="s">
        <v>206</v>
      </c>
      <c r="D46" s="6" t="s">
        <v>46</v>
      </c>
      <c r="E46" s="11" t="s">
        <v>207</v>
      </c>
      <c r="F46" s="11">
        <f t="shared" si="0"/>
        <v>1</v>
      </c>
      <c r="G46" s="11">
        <f t="shared" si="1"/>
        <v>0</v>
      </c>
      <c r="K46" s="11" t="s">
        <v>46</v>
      </c>
    </row>
    <row r="47" spans="1:11" x14ac:dyDescent="0.35">
      <c r="A47" s="11" t="s">
        <v>21</v>
      </c>
      <c r="B47" s="12" t="s">
        <v>208</v>
      </c>
      <c r="D47" s="6" t="s">
        <v>47</v>
      </c>
      <c r="E47" s="11" t="s">
        <v>47</v>
      </c>
      <c r="F47" s="11">
        <f t="shared" si="0"/>
        <v>1</v>
      </c>
      <c r="G47" s="11">
        <f t="shared" si="1"/>
        <v>1</v>
      </c>
      <c r="K47" s="11" t="s">
        <v>47</v>
      </c>
    </row>
    <row r="48" spans="1:11" x14ac:dyDescent="0.35">
      <c r="A48" s="11" t="s">
        <v>22</v>
      </c>
      <c r="B48" s="12" t="s">
        <v>209</v>
      </c>
      <c r="D48" s="6" t="s">
        <v>48</v>
      </c>
      <c r="E48" s="11" t="s">
        <v>48</v>
      </c>
      <c r="F48" s="11">
        <f t="shared" si="0"/>
        <v>1</v>
      </c>
      <c r="G48" s="11">
        <f t="shared" si="1"/>
        <v>1</v>
      </c>
      <c r="K48" s="11" t="s">
        <v>48</v>
      </c>
    </row>
    <row r="49" spans="1:11" x14ac:dyDescent="0.35">
      <c r="A49" s="11" t="s">
        <v>23</v>
      </c>
      <c r="B49" s="12" t="s">
        <v>210</v>
      </c>
      <c r="D49" s="6" t="s">
        <v>49</v>
      </c>
      <c r="E49" s="11" t="s">
        <v>49</v>
      </c>
      <c r="F49" s="11">
        <f t="shared" si="0"/>
        <v>1</v>
      </c>
      <c r="G49" s="11">
        <f t="shared" si="1"/>
        <v>1</v>
      </c>
      <c r="K49" s="11" t="s">
        <v>49</v>
      </c>
    </row>
    <row r="50" spans="1:11" x14ac:dyDescent="0.35">
      <c r="A50" s="11" t="s">
        <v>211</v>
      </c>
      <c r="B50" s="12" t="s">
        <v>212</v>
      </c>
      <c r="D50" s="6" t="s">
        <v>50</v>
      </c>
      <c r="E50" s="11" t="s">
        <v>50</v>
      </c>
      <c r="F50" s="11">
        <f t="shared" si="0"/>
        <v>1</v>
      </c>
      <c r="G50" s="11">
        <f t="shared" si="1"/>
        <v>1</v>
      </c>
      <c r="K50" s="11" t="s">
        <v>50</v>
      </c>
    </row>
    <row r="51" spans="1:11" x14ac:dyDescent="0.35">
      <c r="A51" s="11" t="s">
        <v>213</v>
      </c>
      <c r="B51" s="12" t="s">
        <v>214</v>
      </c>
      <c r="D51" s="6" t="s">
        <v>51</v>
      </c>
      <c r="E51" s="11" t="s">
        <v>215</v>
      </c>
      <c r="F51" s="11">
        <f t="shared" si="0"/>
        <v>1</v>
      </c>
      <c r="G51" s="11">
        <f t="shared" si="1"/>
        <v>0</v>
      </c>
      <c r="K51" s="11" t="s">
        <v>51</v>
      </c>
    </row>
    <row r="52" spans="1:11" x14ac:dyDescent="0.35">
      <c r="A52" s="11" t="s">
        <v>216</v>
      </c>
      <c r="B52" s="12" t="s">
        <v>217</v>
      </c>
      <c r="D52" s="6" t="s">
        <v>52</v>
      </c>
      <c r="E52" s="11" t="s">
        <v>52</v>
      </c>
      <c r="F52" s="11">
        <f t="shared" si="0"/>
        <v>1</v>
      </c>
      <c r="G52" s="11">
        <f t="shared" si="1"/>
        <v>1</v>
      </c>
      <c r="K52" s="11" t="s">
        <v>52</v>
      </c>
    </row>
    <row r="53" spans="1:11" x14ac:dyDescent="0.35">
      <c r="A53" s="11" t="s">
        <v>24</v>
      </c>
      <c r="B53" s="12" t="s">
        <v>218</v>
      </c>
      <c r="D53" s="6" t="s">
        <v>53</v>
      </c>
      <c r="E53" s="11" t="s">
        <v>53</v>
      </c>
      <c r="F53" s="11">
        <f t="shared" si="0"/>
        <v>1</v>
      </c>
      <c r="G53" s="11">
        <f t="shared" si="1"/>
        <v>1</v>
      </c>
      <c r="K53" s="11" t="s">
        <v>53</v>
      </c>
    </row>
    <row r="54" spans="1:11" x14ac:dyDescent="0.35">
      <c r="A54" s="11" t="s">
        <v>219</v>
      </c>
      <c r="B54" s="12" t="s">
        <v>220</v>
      </c>
      <c r="D54" s="6" t="s">
        <v>54</v>
      </c>
      <c r="E54" s="11" t="s">
        <v>54</v>
      </c>
      <c r="F54" s="11">
        <f t="shared" si="0"/>
        <v>1</v>
      </c>
      <c r="G54" s="11">
        <f t="shared" si="1"/>
        <v>1</v>
      </c>
      <c r="K54" s="11" t="s">
        <v>54</v>
      </c>
    </row>
    <row r="55" spans="1:11" x14ac:dyDescent="0.35">
      <c r="A55" s="11" t="s">
        <v>25</v>
      </c>
      <c r="B55" s="12" t="s">
        <v>221</v>
      </c>
      <c r="D55" s="6" t="s">
        <v>55</v>
      </c>
      <c r="E55" s="11" t="s">
        <v>55</v>
      </c>
      <c r="F55" s="11">
        <f t="shared" si="0"/>
        <v>1</v>
      </c>
      <c r="G55" s="11">
        <f t="shared" si="1"/>
        <v>1</v>
      </c>
      <c r="K55" s="11" t="s">
        <v>55</v>
      </c>
    </row>
    <row r="56" spans="1:11" x14ac:dyDescent="0.35">
      <c r="A56" s="11" t="s">
        <v>26</v>
      </c>
      <c r="B56" s="12" t="s">
        <v>222</v>
      </c>
      <c r="D56" s="6" t="s">
        <v>56</v>
      </c>
      <c r="E56" s="11" t="s">
        <v>219</v>
      </c>
      <c r="F56" s="11">
        <f t="shared" si="0"/>
        <v>1</v>
      </c>
      <c r="G56" s="11">
        <f t="shared" si="1"/>
        <v>0</v>
      </c>
      <c r="K56" s="11" t="s">
        <v>56</v>
      </c>
    </row>
    <row r="57" spans="1:11" x14ac:dyDescent="0.35">
      <c r="A57" s="11" t="s">
        <v>223</v>
      </c>
      <c r="B57" s="12" t="s">
        <v>224</v>
      </c>
      <c r="D57" s="6" t="s">
        <v>57</v>
      </c>
      <c r="E57" s="11" t="s">
        <v>57</v>
      </c>
      <c r="F57" s="11">
        <f t="shared" si="0"/>
        <v>1</v>
      </c>
      <c r="G57" s="11">
        <f t="shared" si="1"/>
        <v>1</v>
      </c>
      <c r="K57" s="11" t="s">
        <v>57</v>
      </c>
    </row>
    <row r="58" spans="1:11" x14ac:dyDescent="0.35">
      <c r="A58" s="11" t="s">
        <v>27</v>
      </c>
      <c r="B58" s="12" t="s">
        <v>225</v>
      </c>
      <c r="D58" s="6" t="s">
        <v>58</v>
      </c>
      <c r="E58" s="11" t="s">
        <v>58</v>
      </c>
      <c r="F58" s="11">
        <f t="shared" si="0"/>
        <v>1</v>
      </c>
      <c r="G58" s="11">
        <f t="shared" si="1"/>
        <v>1</v>
      </c>
      <c r="K58" s="11" t="s">
        <v>58</v>
      </c>
    </row>
    <row r="59" spans="1:11" x14ac:dyDescent="0.35">
      <c r="A59" s="11" t="s">
        <v>28</v>
      </c>
      <c r="B59" s="12" t="s">
        <v>226</v>
      </c>
      <c r="D59" s="6" t="s">
        <v>59</v>
      </c>
      <c r="E59" s="11" t="s">
        <v>59</v>
      </c>
      <c r="F59" s="11">
        <f t="shared" si="0"/>
        <v>1</v>
      </c>
      <c r="G59" s="11">
        <f t="shared" si="1"/>
        <v>1</v>
      </c>
      <c r="K59" s="11" t="s">
        <v>59</v>
      </c>
    </row>
    <row r="60" spans="1:11" x14ac:dyDescent="0.35">
      <c r="A60" s="11" t="s">
        <v>30</v>
      </c>
      <c r="B60" s="12" t="s">
        <v>227</v>
      </c>
      <c r="D60" s="6" t="s">
        <v>60</v>
      </c>
      <c r="E60" s="11" t="s">
        <v>60</v>
      </c>
      <c r="F60" s="11">
        <f t="shared" si="0"/>
        <v>1</v>
      </c>
      <c r="G60" s="11">
        <f t="shared" si="1"/>
        <v>1</v>
      </c>
      <c r="K60" s="11" t="s">
        <v>60</v>
      </c>
    </row>
    <row r="61" spans="1:11" x14ac:dyDescent="0.35">
      <c r="A61" s="11" t="s">
        <v>228</v>
      </c>
      <c r="B61" s="12" t="s">
        <v>229</v>
      </c>
      <c r="D61" s="6" t="s">
        <v>61</v>
      </c>
      <c r="E61" s="11" t="s">
        <v>61</v>
      </c>
      <c r="F61" s="11">
        <f t="shared" si="0"/>
        <v>1</v>
      </c>
      <c r="G61" s="11">
        <f t="shared" si="1"/>
        <v>1</v>
      </c>
      <c r="K61" s="11" t="s">
        <v>61</v>
      </c>
    </row>
    <row r="62" spans="1:11" x14ac:dyDescent="0.35">
      <c r="A62" s="11" t="s">
        <v>230</v>
      </c>
      <c r="B62" s="12" t="s">
        <v>231</v>
      </c>
      <c r="D62" s="6" t="s">
        <v>62</v>
      </c>
      <c r="E62" s="11" t="s">
        <v>62</v>
      </c>
      <c r="F62" s="11">
        <f t="shared" si="0"/>
        <v>1</v>
      </c>
      <c r="G62" s="11">
        <f t="shared" si="1"/>
        <v>1</v>
      </c>
      <c r="K62" s="11" t="s">
        <v>62</v>
      </c>
    </row>
    <row r="63" spans="1:11" x14ac:dyDescent="0.35">
      <c r="A63" s="11" t="s">
        <v>31</v>
      </c>
      <c r="B63" s="12" t="s">
        <v>232</v>
      </c>
      <c r="D63" s="6" t="s">
        <v>63</v>
      </c>
      <c r="E63" s="11" t="s">
        <v>233</v>
      </c>
      <c r="F63" s="11">
        <f t="shared" si="0"/>
        <v>1</v>
      </c>
      <c r="G63" s="11">
        <f t="shared" si="1"/>
        <v>0</v>
      </c>
      <c r="K63" s="11" t="s">
        <v>63</v>
      </c>
    </row>
    <row r="64" spans="1:11" x14ac:dyDescent="0.35">
      <c r="A64" s="11" t="s">
        <v>234</v>
      </c>
      <c r="B64" s="12" t="s">
        <v>235</v>
      </c>
      <c r="D64" s="6" t="s">
        <v>64</v>
      </c>
      <c r="E64" s="11" t="s">
        <v>64</v>
      </c>
      <c r="F64" s="11">
        <f t="shared" si="0"/>
        <v>1</v>
      </c>
      <c r="G64" s="11">
        <f t="shared" si="1"/>
        <v>1</v>
      </c>
      <c r="K64" s="11" t="s">
        <v>64</v>
      </c>
    </row>
    <row r="65" spans="1:11" x14ac:dyDescent="0.35">
      <c r="A65" s="11" t="s">
        <v>236</v>
      </c>
      <c r="B65" s="12" t="s">
        <v>237</v>
      </c>
      <c r="D65" s="6" t="s">
        <v>65</v>
      </c>
      <c r="E65" s="11" t="s">
        <v>65</v>
      </c>
      <c r="F65" s="11">
        <f t="shared" si="0"/>
        <v>1</v>
      </c>
      <c r="G65" s="11">
        <f t="shared" si="1"/>
        <v>1</v>
      </c>
      <c r="K65" s="11" t="s">
        <v>65</v>
      </c>
    </row>
    <row r="66" spans="1:11" x14ac:dyDescent="0.35">
      <c r="A66" s="11" t="s">
        <v>238</v>
      </c>
      <c r="B66" s="12" t="s">
        <v>239</v>
      </c>
      <c r="D66" s="6" t="s">
        <v>66</v>
      </c>
      <c r="E66" s="11" t="s">
        <v>66</v>
      </c>
      <c r="F66" s="11">
        <f t="shared" si="0"/>
        <v>1</v>
      </c>
      <c r="G66" s="11">
        <f t="shared" si="1"/>
        <v>1</v>
      </c>
      <c r="K66" s="11" t="s">
        <v>66</v>
      </c>
    </row>
    <row r="67" spans="1:11" x14ac:dyDescent="0.35">
      <c r="A67" s="11" t="s">
        <v>240</v>
      </c>
      <c r="B67" s="12" t="s">
        <v>241</v>
      </c>
      <c r="D67" s="6" t="s">
        <v>67</v>
      </c>
      <c r="E67" s="11" t="s">
        <v>67</v>
      </c>
      <c r="F67" s="11">
        <f t="shared" ref="F67:F126" si="2">COUNTIF($A$2:$A$267,E67)</f>
        <v>1</v>
      </c>
      <c r="G67" s="11">
        <f t="shared" ref="G67:G126" si="3">COUNTIF($A$2:$A$267,D67)</f>
        <v>1</v>
      </c>
      <c r="K67" s="11" t="s">
        <v>67</v>
      </c>
    </row>
    <row r="68" spans="1:11" x14ac:dyDescent="0.35">
      <c r="A68" s="11" t="s">
        <v>32</v>
      </c>
      <c r="B68" s="12" t="s">
        <v>242</v>
      </c>
      <c r="D68" s="6" t="s">
        <v>68</v>
      </c>
      <c r="E68" s="11" t="s">
        <v>68</v>
      </c>
      <c r="F68" s="11">
        <f t="shared" si="2"/>
        <v>1</v>
      </c>
      <c r="G68" s="11">
        <f t="shared" si="3"/>
        <v>1</v>
      </c>
      <c r="K68" s="11" t="s">
        <v>68</v>
      </c>
    </row>
    <row r="69" spans="1:11" x14ac:dyDescent="0.35">
      <c r="A69" s="11" t="s">
        <v>183</v>
      </c>
      <c r="B69" s="12" t="s">
        <v>243</v>
      </c>
      <c r="D69" s="6" t="s">
        <v>69</v>
      </c>
      <c r="E69" s="11" t="s">
        <v>244</v>
      </c>
      <c r="F69" s="11">
        <f t="shared" si="2"/>
        <v>1</v>
      </c>
      <c r="G69" s="11">
        <f t="shared" si="3"/>
        <v>0</v>
      </c>
      <c r="K69" s="11" t="s">
        <v>69</v>
      </c>
    </row>
    <row r="70" spans="1:11" x14ac:dyDescent="0.35">
      <c r="A70" s="11" t="s">
        <v>34</v>
      </c>
      <c r="B70" s="12" t="s">
        <v>245</v>
      </c>
      <c r="D70" s="6" t="s">
        <v>70</v>
      </c>
      <c r="E70" s="11" t="s">
        <v>70</v>
      </c>
      <c r="F70" s="11">
        <f t="shared" si="2"/>
        <v>1</v>
      </c>
      <c r="G70" s="11">
        <f t="shared" si="3"/>
        <v>1</v>
      </c>
      <c r="K70" s="11" t="s">
        <v>70</v>
      </c>
    </row>
    <row r="71" spans="1:11" x14ac:dyDescent="0.35">
      <c r="A71" s="11" t="s">
        <v>246</v>
      </c>
      <c r="B71" s="12" t="s">
        <v>247</v>
      </c>
      <c r="D71" s="6" t="s">
        <v>71</v>
      </c>
      <c r="E71" s="11" t="s">
        <v>71</v>
      </c>
      <c r="F71" s="11">
        <f t="shared" si="2"/>
        <v>1</v>
      </c>
      <c r="G71" s="11">
        <f t="shared" si="3"/>
        <v>1</v>
      </c>
      <c r="K71" s="11" t="s">
        <v>71</v>
      </c>
    </row>
    <row r="72" spans="1:11" x14ac:dyDescent="0.35">
      <c r="A72" s="11" t="s">
        <v>248</v>
      </c>
      <c r="B72" s="12" t="s">
        <v>249</v>
      </c>
      <c r="D72" s="6" t="s">
        <v>72</v>
      </c>
      <c r="E72" s="11" t="s">
        <v>72</v>
      </c>
      <c r="F72" s="11">
        <f t="shared" si="2"/>
        <v>1</v>
      </c>
      <c r="G72" s="11">
        <f t="shared" si="3"/>
        <v>1</v>
      </c>
      <c r="K72" s="11" t="s">
        <v>72</v>
      </c>
    </row>
    <row r="73" spans="1:11" x14ac:dyDescent="0.35">
      <c r="A73" s="11" t="s">
        <v>35</v>
      </c>
      <c r="B73" s="12" t="s">
        <v>250</v>
      </c>
      <c r="D73" s="6" t="s">
        <v>73</v>
      </c>
      <c r="E73" s="11" t="s">
        <v>73</v>
      </c>
      <c r="F73" s="11">
        <f t="shared" si="2"/>
        <v>1</v>
      </c>
      <c r="G73" s="11">
        <f t="shared" si="3"/>
        <v>1</v>
      </c>
      <c r="K73" s="11" t="s">
        <v>73</v>
      </c>
    </row>
    <row r="74" spans="1:11" x14ac:dyDescent="0.35">
      <c r="A74" s="11" t="s">
        <v>251</v>
      </c>
      <c r="B74" s="12" t="s">
        <v>252</v>
      </c>
      <c r="D74" s="6" t="s">
        <v>74</v>
      </c>
      <c r="E74" s="11" t="s">
        <v>74</v>
      </c>
      <c r="F74" s="11">
        <f t="shared" si="2"/>
        <v>1</v>
      </c>
      <c r="G74" s="11">
        <f t="shared" si="3"/>
        <v>1</v>
      </c>
      <c r="K74" s="11" t="s">
        <v>74</v>
      </c>
    </row>
    <row r="75" spans="1:11" x14ac:dyDescent="0.35">
      <c r="A75" s="11" t="s">
        <v>36</v>
      </c>
      <c r="B75" s="12" t="s">
        <v>253</v>
      </c>
      <c r="D75" s="6" t="s">
        <v>75</v>
      </c>
      <c r="E75" s="11" t="s">
        <v>75</v>
      </c>
      <c r="F75" s="11">
        <f t="shared" si="2"/>
        <v>1</v>
      </c>
      <c r="G75" s="11">
        <f t="shared" si="3"/>
        <v>1</v>
      </c>
      <c r="K75" s="11" t="s">
        <v>75</v>
      </c>
    </row>
    <row r="76" spans="1:11" x14ac:dyDescent="0.35">
      <c r="A76" s="11" t="s">
        <v>254</v>
      </c>
      <c r="B76" s="12" t="s">
        <v>255</v>
      </c>
      <c r="D76" s="6" t="s">
        <v>76</v>
      </c>
      <c r="E76" s="11" t="s">
        <v>76</v>
      </c>
      <c r="F76" s="11">
        <f t="shared" si="2"/>
        <v>1</v>
      </c>
      <c r="G76" s="11">
        <f t="shared" si="3"/>
        <v>1</v>
      </c>
      <c r="K76" s="11" t="s">
        <v>76</v>
      </c>
    </row>
    <row r="77" spans="1:11" x14ac:dyDescent="0.35">
      <c r="A77" s="11" t="s">
        <v>256</v>
      </c>
      <c r="B77" s="12" t="s">
        <v>257</v>
      </c>
      <c r="D77" s="6" t="s">
        <v>77</v>
      </c>
      <c r="E77" s="11" t="s">
        <v>77</v>
      </c>
      <c r="F77" s="11">
        <f t="shared" si="2"/>
        <v>1</v>
      </c>
      <c r="G77" s="11">
        <f t="shared" si="3"/>
        <v>1</v>
      </c>
      <c r="K77" s="11" t="s">
        <v>77</v>
      </c>
    </row>
    <row r="78" spans="1:11" x14ac:dyDescent="0.35">
      <c r="A78" s="11" t="s">
        <v>258</v>
      </c>
      <c r="B78" s="12" t="s">
        <v>259</v>
      </c>
      <c r="D78" s="6" t="s">
        <v>78</v>
      </c>
      <c r="E78" s="11" t="s">
        <v>78</v>
      </c>
      <c r="F78" s="11">
        <f t="shared" si="2"/>
        <v>1</v>
      </c>
      <c r="G78" s="11">
        <f t="shared" si="3"/>
        <v>1</v>
      </c>
      <c r="K78" s="11" t="s">
        <v>78</v>
      </c>
    </row>
    <row r="79" spans="1:11" x14ac:dyDescent="0.35">
      <c r="A79" s="11" t="s">
        <v>260</v>
      </c>
      <c r="B79" s="12" t="s">
        <v>261</v>
      </c>
      <c r="D79" s="6" t="s">
        <v>79</v>
      </c>
      <c r="E79" s="11" t="s">
        <v>79</v>
      </c>
      <c r="F79" s="11">
        <f t="shared" si="2"/>
        <v>1</v>
      </c>
      <c r="G79" s="11">
        <f t="shared" si="3"/>
        <v>1</v>
      </c>
      <c r="K79" s="11" t="s">
        <v>79</v>
      </c>
    </row>
    <row r="80" spans="1:11" x14ac:dyDescent="0.35">
      <c r="A80" s="11" t="s">
        <v>262</v>
      </c>
      <c r="B80" s="12" t="s">
        <v>263</v>
      </c>
      <c r="D80" s="6" t="s">
        <v>80</v>
      </c>
      <c r="E80" s="11" t="s">
        <v>80</v>
      </c>
      <c r="F80" s="11">
        <f t="shared" si="2"/>
        <v>1</v>
      </c>
      <c r="G80" s="11">
        <f t="shared" si="3"/>
        <v>1</v>
      </c>
      <c r="K80" s="11" t="s">
        <v>80</v>
      </c>
    </row>
    <row r="81" spans="1:11" x14ac:dyDescent="0.35">
      <c r="A81" s="11" t="s">
        <v>264</v>
      </c>
      <c r="B81" s="12" t="s">
        <v>265</v>
      </c>
      <c r="D81" s="6" t="s">
        <v>81</v>
      </c>
      <c r="E81" s="11" t="s">
        <v>81</v>
      </c>
      <c r="F81" s="11">
        <f t="shared" si="2"/>
        <v>1</v>
      </c>
      <c r="G81" s="11">
        <f t="shared" si="3"/>
        <v>1</v>
      </c>
      <c r="K81" s="11" t="s">
        <v>81</v>
      </c>
    </row>
    <row r="82" spans="1:11" x14ac:dyDescent="0.35">
      <c r="A82" s="11" t="s">
        <v>266</v>
      </c>
      <c r="B82" s="12" t="s">
        <v>267</v>
      </c>
      <c r="D82" s="6" t="s">
        <v>82</v>
      </c>
      <c r="E82" s="11" t="s">
        <v>82</v>
      </c>
      <c r="F82" s="11">
        <f t="shared" si="2"/>
        <v>1</v>
      </c>
      <c r="G82" s="11">
        <f t="shared" si="3"/>
        <v>1</v>
      </c>
      <c r="K82" s="11" t="s">
        <v>82</v>
      </c>
    </row>
    <row r="83" spans="1:11" x14ac:dyDescent="0.35">
      <c r="A83" s="11" t="s">
        <v>37</v>
      </c>
      <c r="B83" s="12" t="s">
        <v>268</v>
      </c>
      <c r="D83" s="6" t="s">
        <v>83</v>
      </c>
      <c r="E83" s="11" t="s">
        <v>83</v>
      </c>
      <c r="F83" s="11">
        <f t="shared" si="2"/>
        <v>0</v>
      </c>
      <c r="G83" s="11">
        <f t="shared" si="3"/>
        <v>0</v>
      </c>
      <c r="K83" s="11" t="s">
        <v>83</v>
      </c>
    </row>
    <row r="84" spans="1:11" x14ac:dyDescent="0.35">
      <c r="A84" s="11" t="s">
        <v>269</v>
      </c>
      <c r="B84" s="12" t="s">
        <v>270</v>
      </c>
      <c r="D84" s="6" t="s">
        <v>84</v>
      </c>
      <c r="E84" s="11" t="s">
        <v>84</v>
      </c>
      <c r="F84" s="11">
        <f t="shared" si="2"/>
        <v>1</v>
      </c>
      <c r="G84" s="11">
        <f t="shared" si="3"/>
        <v>1</v>
      </c>
      <c r="K84" s="11" t="s">
        <v>84</v>
      </c>
    </row>
    <row r="85" spans="1:11" x14ac:dyDescent="0.35">
      <c r="A85" s="11" t="s">
        <v>39</v>
      </c>
      <c r="B85" s="12" t="s">
        <v>271</v>
      </c>
      <c r="D85" s="6" t="s">
        <v>85</v>
      </c>
      <c r="E85" s="11" t="s">
        <v>85</v>
      </c>
      <c r="F85" s="11">
        <f t="shared" si="2"/>
        <v>1</v>
      </c>
      <c r="G85" s="11">
        <f t="shared" si="3"/>
        <v>1</v>
      </c>
      <c r="K85" s="11" t="s">
        <v>85</v>
      </c>
    </row>
    <row r="86" spans="1:11" x14ac:dyDescent="0.35">
      <c r="A86" s="11" t="s">
        <v>272</v>
      </c>
      <c r="B86" s="12" t="s">
        <v>273</v>
      </c>
      <c r="D86" s="6" t="s">
        <v>86</v>
      </c>
      <c r="E86" s="11" t="s">
        <v>86</v>
      </c>
      <c r="F86" s="11">
        <f t="shared" si="2"/>
        <v>1</v>
      </c>
      <c r="G86" s="11">
        <f t="shared" si="3"/>
        <v>1</v>
      </c>
      <c r="K86" s="11" t="s">
        <v>86</v>
      </c>
    </row>
    <row r="87" spans="1:11" x14ac:dyDescent="0.35">
      <c r="A87" s="11" t="s">
        <v>274</v>
      </c>
      <c r="B87" s="12" t="s">
        <v>275</v>
      </c>
      <c r="D87" s="6" t="s">
        <v>87</v>
      </c>
      <c r="E87" s="11" t="s">
        <v>87</v>
      </c>
      <c r="F87" s="11">
        <f t="shared" si="2"/>
        <v>1</v>
      </c>
      <c r="G87" s="11">
        <f t="shared" si="3"/>
        <v>1</v>
      </c>
      <c r="K87" s="11" t="s">
        <v>87</v>
      </c>
    </row>
    <row r="88" spans="1:11" x14ac:dyDescent="0.35">
      <c r="A88" s="11" t="s">
        <v>276</v>
      </c>
      <c r="B88" s="12" t="s">
        <v>277</v>
      </c>
      <c r="D88" s="6" t="s">
        <v>88</v>
      </c>
      <c r="E88" s="11" t="s">
        <v>88</v>
      </c>
      <c r="F88" s="11">
        <f t="shared" si="2"/>
        <v>1</v>
      </c>
      <c r="G88" s="11">
        <f t="shared" si="3"/>
        <v>1</v>
      </c>
      <c r="K88" s="11" t="s">
        <v>88</v>
      </c>
    </row>
    <row r="89" spans="1:11" x14ac:dyDescent="0.35">
      <c r="A89" s="11" t="s">
        <v>40</v>
      </c>
      <c r="B89" s="12" t="s">
        <v>278</v>
      </c>
      <c r="D89" s="6" t="s">
        <v>89</v>
      </c>
      <c r="E89" s="11" t="s">
        <v>89</v>
      </c>
      <c r="F89" s="11">
        <f t="shared" si="2"/>
        <v>1</v>
      </c>
      <c r="G89" s="11">
        <f t="shared" si="3"/>
        <v>1</v>
      </c>
      <c r="K89" s="11" t="s">
        <v>89</v>
      </c>
    </row>
    <row r="90" spans="1:11" x14ac:dyDescent="0.35">
      <c r="A90" s="11" t="s">
        <v>41</v>
      </c>
      <c r="B90" s="12" t="s">
        <v>279</v>
      </c>
      <c r="D90" s="6" t="s">
        <v>90</v>
      </c>
      <c r="E90" s="11" t="s">
        <v>90</v>
      </c>
      <c r="F90" s="11">
        <f t="shared" si="2"/>
        <v>1</v>
      </c>
      <c r="G90" s="11">
        <f t="shared" si="3"/>
        <v>1</v>
      </c>
      <c r="K90" s="11" t="s">
        <v>90</v>
      </c>
    </row>
    <row r="91" spans="1:11" x14ac:dyDescent="0.35">
      <c r="A91" s="11" t="s">
        <v>42</v>
      </c>
      <c r="B91" s="12" t="s">
        <v>280</v>
      </c>
      <c r="D91" s="6" t="s">
        <v>91</v>
      </c>
      <c r="E91" s="11" t="s">
        <v>91</v>
      </c>
      <c r="F91" s="11">
        <f t="shared" si="2"/>
        <v>1</v>
      </c>
      <c r="G91" s="11">
        <f t="shared" si="3"/>
        <v>1</v>
      </c>
      <c r="K91" s="11" t="s">
        <v>91</v>
      </c>
    </row>
    <row r="92" spans="1:11" x14ac:dyDescent="0.35">
      <c r="A92" s="11" t="s">
        <v>281</v>
      </c>
      <c r="B92" s="12" t="s">
        <v>282</v>
      </c>
      <c r="D92" s="6" t="s">
        <v>92</v>
      </c>
      <c r="E92" s="11" t="s">
        <v>92</v>
      </c>
      <c r="F92" s="11">
        <f t="shared" si="2"/>
        <v>1</v>
      </c>
      <c r="G92" s="11">
        <f t="shared" si="3"/>
        <v>1</v>
      </c>
      <c r="K92" s="11" t="s">
        <v>92</v>
      </c>
    </row>
    <row r="93" spans="1:11" x14ac:dyDescent="0.35">
      <c r="A93" s="11" t="s">
        <v>43</v>
      </c>
      <c r="B93" s="12" t="s">
        <v>283</v>
      </c>
      <c r="D93" s="6" t="s">
        <v>93</v>
      </c>
      <c r="E93" s="11" t="s">
        <v>284</v>
      </c>
      <c r="F93" s="11">
        <f t="shared" si="2"/>
        <v>1</v>
      </c>
      <c r="G93" s="11">
        <f t="shared" si="3"/>
        <v>0</v>
      </c>
      <c r="K93" s="11" t="s">
        <v>93</v>
      </c>
    </row>
    <row r="94" spans="1:11" x14ac:dyDescent="0.35">
      <c r="A94" s="11" t="s">
        <v>285</v>
      </c>
      <c r="B94" s="12" t="s">
        <v>286</v>
      </c>
      <c r="D94" s="6" t="s">
        <v>94</v>
      </c>
      <c r="E94" s="11" t="s">
        <v>94</v>
      </c>
      <c r="F94" s="11">
        <f t="shared" si="2"/>
        <v>1</v>
      </c>
      <c r="G94" s="11">
        <f t="shared" si="3"/>
        <v>1</v>
      </c>
      <c r="K94" s="11" t="s">
        <v>94</v>
      </c>
    </row>
    <row r="95" spans="1:11" x14ac:dyDescent="0.35">
      <c r="A95" s="11" t="s">
        <v>287</v>
      </c>
      <c r="B95" s="12" t="s">
        <v>288</v>
      </c>
      <c r="D95" s="6" t="s">
        <v>95</v>
      </c>
      <c r="E95" s="11" t="s">
        <v>95</v>
      </c>
      <c r="F95" s="11">
        <f t="shared" si="2"/>
        <v>1</v>
      </c>
      <c r="G95" s="11">
        <f t="shared" si="3"/>
        <v>1</v>
      </c>
      <c r="K95" s="11" t="s">
        <v>95</v>
      </c>
    </row>
    <row r="96" spans="1:11" x14ac:dyDescent="0.35">
      <c r="A96" s="11" t="s">
        <v>289</v>
      </c>
      <c r="B96" s="12" t="s">
        <v>290</v>
      </c>
      <c r="D96" s="6" t="s">
        <v>96</v>
      </c>
      <c r="E96" s="11" t="s">
        <v>96</v>
      </c>
      <c r="F96" s="11">
        <f t="shared" si="2"/>
        <v>1</v>
      </c>
      <c r="G96" s="11">
        <f t="shared" si="3"/>
        <v>1</v>
      </c>
      <c r="K96" s="11" t="s">
        <v>96</v>
      </c>
    </row>
    <row r="97" spans="1:11" x14ac:dyDescent="0.35">
      <c r="A97" s="11" t="s">
        <v>44</v>
      </c>
      <c r="B97" s="12" t="s">
        <v>291</v>
      </c>
      <c r="D97" s="6" t="s">
        <v>97</v>
      </c>
      <c r="E97" s="11" t="s">
        <v>74</v>
      </c>
      <c r="F97" s="11">
        <f t="shared" si="2"/>
        <v>1</v>
      </c>
      <c r="G97" s="11">
        <f t="shared" si="3"/>
        <v>0</v>
      </c>
      <c r="K97" s="11" t="s">
        <v>97</v>
      </c>
    </row>
    <row r="98" spans="1:11" x14ac:dyDescent="0.35">
      <c r="A98" s="11" t="s">
        <v>292</v>
      </c>
      <c r="B98" s="12" t="s">
        <v>293</v>
      </c>
      <c r="D98" s="6" t="s">
        <v>98</v>
      </c>
      <c r="E98" s="11" t="s">
        <v>98</v>
      </c>
      <c r="F98" s="11">
        <f t="shared" si="2"/>
        <v>1</v>
      </c>
      <c r="G98" s="11">
        <f t="shared" si="3"/>
        <v>1</v>
      </c>
      <c r="K98" s="11" t="s">
        <v>98</v>
      </c>
    </row>
    <row r="99" spans="1:11" x14ac:dyDescent="0.35">
      <c r="A99" s="11" t="s">
        <v>294</v>
      </c>
      <c r="B99" s="12" t="s">
        <v>295</v>
      </c>
      <c r="D99" s="6" t="s">
        <v>99</v>
      </c>
      <c r="E99" s="11" t="s">
        <v>296</v>
      </c>
      <c r="F99" s="11">
        <f t="shared" si="2"/>
        <v>1</v>
      </c>
      <c r="G99" s="11">
        <f t="shared" si="3"/>
        <v>0</v>
      </c>
      <c r="K99" s="11" t="s">
        <v>99</v>
      </c>
    </row>
    <row r="100" spans="1:11" x14ac:dyDescent="0.35">
      <c r="A100" s="11" t="s">
        <v>297</v>
      </c>
      <c r="B100" s="12" t="s">
        <v>298</v>
      </c>
      <c r="D100" s="6" t="s">
        <v>100</v>
      </c>
      <c r="E100" s="11" t="s">
        <v>100</v>
      </c>
      <c r="F100" s="11">
        <f t="shared" si="2"/>
        <v>1</v>
      </c>
      <c r="G100" s="11">
        <f t="shared" si="3"/>
        <v>1</v>
      </c>
      <c r="K100" s="11" t="s">
        <v>100</v>
      </c>
    </row>
    <row r="101" spans="1:11" x14ac:dyDescent="0.35">
      <c r="A101" s="11" t="s">
        <v>299</v>
      </c>
      <c r="B101" s="12" t="s">
        <v>300</v>
      </c>
      <c r="D101" s="6" t="s">
        <v>101</v>
      </c>
      <c r="E101" s="11" t="s">
        <v>101</v>
      </c>
      <c r="F101" s="11">
        <f t="shared" si="2"/>
        <v>1</v>
      </c>
      <c r="G101" s="11">
        <f t="shared" si="3"/>
        <v>1</v>
      </c>
      <c r="K101" s="11" t="s">
        <v>101</v>
      </c>
    </row>
    <row r="102" spans="1:11" x14ac:dyDescent="0.35">
      <c r="A102" s="11" t="s">
        <v>301</v>
      </c>
      <c r="B102" s="12" t="s">
        <v>302</v>
      </c>
      <c r="D102" s="6" t="s">
        <v>102</v>
      </c>
      <c r="E102" s="11" t="s">
        <v>303</v>
      </c>
      <c r="F102" s="11">
        <f t="shared" si="2"/>
        <v>1</v>
      </c>
      <c r="G102" s="11">
        <f t="shared" si="3"/>
        <v>0</v>
      </c>
      <c r="K102" s="11" t="s">
        <v>102</v>
      </c>
    </row>
    <row r="103" spans="1:11" x14ac:dyDescent="0.35">
      <c r="A103" s="11" t="s">
        <v>304</v>
      </c>
      <c r="B103" s="12" t="s">
        <v>305</v>
      </c>
      <c r="D103" s="6" t="s">
        <v>103</v>
      </c>
      <c r="E103" s="11" t="s">
        <v>103</v>
      </c>
      <c r="F103" s="11">
        <f t="shared" si="2"/>
        <v>1</v>
      </c>
      <c r="G103" s="11">
        <f t="shared" si="3"/>
        <v>1</v>
      </c>
      <c r="K103" s="11" t="s">
        <v>103</v>
      </c>
    </row>
    <row r="104" spans="1:11" x14ac:dyDescent="0.35">
      <c r="A104" s="11" t="s">
        <v>45</v>
      </c>
      <c r="B104" s="12" t="s">
        <v>306</v>
      </c>
      <c r="D104" s="6" t="s">
        <v>104</v>
      </c>
      <c r="E104" s="11" t="s">
        <v>104</v>
      </c>
      <c r="F104" s="11">
        <f t="shared" si="2"/>
        <v>1</v>
      </c>
      <c r="G104" s="11">
        <f t="shared" si="3"/>
        <v>1</v>
      </c>
      <c r="K104" s="11" t="s">
        <v>104</v>
      </c>
    </row>
    <row r="105" spans="1:11" x14ac:dyDescent="0.35">
      <c r="A105" s="11" t="s">
        <v>207</v>
      </c>
      <c r="B105" s="12" t="s">
        <v>307</v>
      </c>
      <c r="D105" s="6" t="s">
        <v>105</v>
      </c>
      <c r="E105" s="11" t="s">
        <v>105</v>
      </c>
      <c r="F105" s="11">
        <f t="shared" si="2"/>
        <v>1</v>
      </c>
      <c r="G105" s="11">
        <f t="shared" si="3"/>
        <v>1</v>
      </c>
      <c r="K105" s="11" t="s">
        <v>105</v>
      </c>
    </row>
    <row r="106" spans="1:11" x14ac:dyDescent="0.35">
      <c r="A106" s="11" t="s">
        <v>47</v>
      </c>
      <c r="B106" s="12" t="s">
        <v>308</v>
      </c>
      <c r="D106" s="6" t="s">
        <v>106</v>
      </c>
      <c r="E106" s="11" t="s">
        <v>106</v>
      </c>
      <c r="F106" s="11">
        <f t="shared" si="2"/>
        <v>1</v>
      </c>
      <c r="G106" s="11">
        <f t="shared" si="3"/>
        <v>1</v>
      </c>
      <c r="K106" s="11" t="s">
        <v>106</v>
      </c>
    </row>
    <row r="107" spans="1:11" x14ac:dyDescent="0.35">
      <c r="A107" s="11" t="s">
        <v>309</v>
      </c>
      <c r="B107" s="12" t="s">
        <v>310</v>
      </c>
      <c r="D107" s="6" t="s">
        <v>107</v>
      </c>
      <c r="E107" s="11" t="s">
        <v>107</v>
      </c>
      <c r="F107" s="11">
        <f t="shared" si="2"/>
        <v>1</v>
      </c>
      <c r="G107" s="11">
        <f t="shared" si="3"/>
        <v>1</v>
      </c>
      <c r="K107" s="11" t="s">
        <v>107</v>
      </c>
    </row>
    <row r="108" spans="1:11" x14ac:dyDescent="0.35">
      <c r="A108" s="11" t="s">
        <v>48</v>
      </c>
      <c r="B108" s="12" t="s">
        <v>311</v>
      </c>
      <c r="D108" s="6" t="s">
        <v>108</v>
      </c>
      <c r="E108" s="11" t="s">
        <v>312</v>
      </c>
      <c r="F108" s="11">
        <f t="shared" si="2"/>
        <v>1</v>
      </c>
      <c r="G108" s="11">
        <f t="shared" si="3"/>
        <v>0</v>
      </c>
      <c r="K108" s="11" t="s">
        <v>108</v>
      </c>
    </row>
    <row r="109" spans="1:11" x14ac:dyDescent="0.35">
      <c r="A109" s="11" t="s">
        <v>313</v>
      </c>
      <c r="B109" s="12" t="s">
        <v>314</v>
      </c>
      <c r="D109" s="6" t="s">
        <v>109</v>
      </c>
      <c r="E109" s="11" t="s">
        <v>109</v>
      </c>
      <c r="F109" s="11">
        <f t="shared" si="2"/>
        <v>0</v>
      </c>
      <c r="G109" s="11">
        <f t="shared" si="3"/>
        <v>0</v>
      </c>
      <c r="K109" s="11" t="s">
        <v>109</v>
      </c>
    </row>
    <row r="110" spans="1:11" x14ac:dyDescent="0.35">
      <c r="A110" s="11" t="s">
        <v>315</v>
      </c>
      <c r="B110" s="12" t="s">
        <v>316</v>
      </c>
      <c r="D110" s="6" t="s">
        <v>110</v>
      </c>
      <c r="E110" s="11" t="s">
        <v>110</v>
      </c>
      <c r="F110" s="11">
        <f t="shared" si="2"/>
        <v>1</v>
      </c>
      <c r="G110" s="11">
        <f t="shared" si="3"/>
        <v>1</v>
      </c>
      <c r="K110" s="11" t="s">
        <v>110</v>
      </c>
    </row>
    <row r="111" spans="1:11" x14ac:dyDescent="0.35">
      <c r="A111" s="11" t="s">
        <v>317</v>
      </c>
      <c r="B111" s="12" t="s">
        <v>318</v>
      </c>
      <c r="D111" s="6" t="s">
        <v>111</v>
      </c>
      <c r="E111" s="11" t="s">
        <v>111</v>
      </c>
      <c r="F111" s="11">
        <f t="shared" si="2"/>
        <v>1</v>
      </c>
      <c r="G111" s="11">
        <f t="shared" si="3"/>
        <v>1</v>
      </c>
      <c r="K111" s="11" t="s">
        <v>111</v>
      </c>
    </row>
    <row r="112" spans="1:11" x14ac:dyDescent="0.35">
      <c r="A112" s="11" t="s">
        <v>319</v>
      </c>
      <c r="B112" s="12" t="s">
        <v>320</v>
      </c>
      <c r="D112" s="6" t="s">
        <v>112</v>
      </c>
      <c r="E112" s="11" t="s">
        <v>112</v>
      </c>
      <c r="F112" s="11">
        <f t="shared" si="2"/>
        <v>1</v>
      </c>
      <c r="G112" s="11">
        <f t="shared" si="3"/>
        <v>1</v>
      </c>
      <c r="K112" s="11" t="s">
        <v>112</v>
      </c>
    </row>
    <row r="113" spans="1:11" x14ac:dyDescent="0.35">
      <c r="A113" s="11" t="s">
        <v>49</v>
      </c>
      <c r="B113" s="12" t="s">
        <v>321</v>
      </c>
      <c r="D113" s="6" t="s">
        <v>113</v>
      </c>
      <c r="E113" s="11" t="s">
        <v>113</v>
      </c>
      <c r="F113" s="11">
        <f t="shared" si="2"/>
        <v>1</v>
      </c>
      <c r="G113" s="11">
        <f t="shared" si="3"/>
        <v>1</v>
      </c>
      <c r="K113" s="11" t="s">
        <v>113</v>
      </c>
    </row>
    <row r="114" spans="1:11" x14ac:dyDescent="0.35">
      <c r="A114" s="11" t="s">
        <v>50</v>
      </c>
      <c r="B114" s="12" t="s">
        <v>322</v>
      </c>
      <c r="D114" s="6" t="s">
        <v>114</v>
      </c>
      <c r="E114" s="11" t="s">
        <v>114</v>
      </c>
      <c r="F114" s="11">
        <f t="shared" si="2"/>
        <v>1</v>
      </c>
      <c r="G114" s="11">
        <f t="shared" si="3"/>
        <v>1</v>
      </c>
      <c r="K114" s="11" t="s">
        <v>114</v>
      </c>
    </row>
    <row r="115" spans="1:11" x14ac:dyDescent="0.35">
      <c r="A115" s="11" t="s">
        <v>215</v>
      </c>
      <c r="B115" s="12" t="s">
        <v>323</v>
      </c>
      <c r="D115" s="6" t="s">
        <v>115</v>
      </c>
      <c r="E115" s="11" t="s">
        <v>324</v>
      </c>
      <c r="F115" s="11">
        <f t="shared" si="2"/>
        <v>1</v>
      </c>
      <c r="G115" s="11">
        <f t="shared" si="3"/>
        <v>1</v>
      </c>
      <c r="K115" s="11" t="s">
        <v>116</v>
      </c>
    </row>
    <row r="116" spans="1:11" x14ac:dyDescent="0.35">
      <c r="A116" s="11" t="s">
        <v>52</v>
      </c>
      <c r="B116" s="12" t="s">
        <v>325</v>
      </c>
      <c r="D116" s="6" t="s">
        <v>116</v>
      </c>
      <c r="E116" s="11" t="s">
        <v>115</v>
      </c>
      <c r="F116" s="11">
        <f t="shared" si="2"/>
        <v>1</v>
      </c>
      <c r="G116" s="11">
        <f t="shared" si="3"/>
        <v>0</v>
      </c>
      <c r="K116" s="11" t="s">
        <v>115</v>
      </c>
    </row>
    <row r="117" spans="1:11" x14ac:dyDescent="0.35">
      <c r="A117" s="11" t="s">
        <v>53</v>
      </c>
      <c r="B117" s="12" t="s">
        <v>326</v>
      </c>
      <c r="D117" s="6" t="s">
        <v>117</v>
      </c>
      <c r="E117" s="11" t="s">
        <v>117</v>
      </c>
      <c r="F117" s="11">
        <f t="shared" si="2"/>
        <v>1</v>
      </c>
      <c r="G117" s="11">
        <f t="shared" si="3"/>
        <v>1</v>
      </c>
      <c r="K117" s="11" t="s">
        <v>117</v>
      </c>
    </row>
    <row r="118" spans="1:11" x14ac:dyDescent="0.35">
      <c r="A118" s="11" t="s">
        <v>327</v>
      </c>
      <c r="B118" s="12" t="s">
        <v>328</v>
      </c>
      <c r="D118" s="6" t="s">
        <v>118</v>
      </c>
      <c r="E118" s="11" t="s">
        <v>118</v>
      </c>
      <c r="F118" s="11">
        <f t="shared" si="2"/>
        <v>1</v>
      </c>
      <c r="G118" s="11">
        <f t="shared" si="3"/>
        <v>1</v>
      </c>
      <c r="K118" s="11" t="s">
        <v>118</v>
      </c>
    </row>
    <row r="119" spans="1:11" x14ac:dyDescent="0.35">
      <c r="A119" s="11" t="s">
        <v>54</v>
      </c>
      <c r="B119" s="12" t="s">
        <v>329</v>
      </c>
      <c r="D119" s="6" t="s">
        <v>119</v>
      </c>
      <c r="E119" s="11" t="s">
        <v>119</v>
      </c>
      <c r="F119" s="11">
        <f t="shared" si="2"/>
        <v>1</v>
      </c>
      <c r="G119" s="11">
        <f t="shared" si="3"/>
        <v>1</v>
      </c>
      <c r="K119" s="11" t="s">
        <v>119</v>
      </c>
    </row>
    <row r="120" spans="1:11" x14ac:dyDescent="0.35">
      <c r="A120" s="11" t="s">
        <v>55</v>
      </c>
      <c r="B120" s="12" t="s">
        <v>330</v>
      </c>
      <c r="D120" s="6" t="s">
        <v>120</v>
      </c>
      <c r="E120" s="11" t="s">
        <v>120</v>
      </c>
      <c r="F120" s="11">
        <f t="shared" si="2"/>
        <v>1</v>
      </c>
      <c r="G120" s="11">
        <f t="shared" si="3"/>
        <v>1</v>
      </c>
      <c r="K120" s="11" t="s">
        <v>120</v>
      </c>
    </row>
    <row r="121" spans="1:11" x14ac:dyDescent="0.35">
      <c r="A121" s="11" t="s">
        <v>57</v>
      </c>
      <c r="B121" s="12" t="s">
        <v>331</v>
      </c>
      <c r="D121" s="6" t="s">
        <v>121</v>
      </c>
      <c r="E121" s="11" t="s">
        <v>121</v>
      </c>
      <c r="F121" s="11">
        <f t="shared" si="2"/>
        <v>1</v>
      </c>
      <c r="G121" s="11">
        <f t="shared" si="3"/>
        <v>1</v>
      </c>
      <c r="K121" s="11" t="s">
        <v>121</v>
      </c>
    </row>
    <row r="122" spans="1:11" x14ac:dyDescent="0.35">
      <c r="A122" s="11" t="s">
        <v>58</v>
      </c>
      <c r="B122" s="12" t="s">
        <v>332</v>
      </c>
      <c r="D122" s="6" t="s">
        <v>122</v>
      </c>
      <c r="E122" s="11" t="s">
        <v>122</v>
      </c>
      <c r="F122" s="11">
        <f t="shared" si="2"/>
        <v>1</v>
      </c>
      <c r="G122" s="11">
        <f t="shared" si="3"/>
        <v>1</v>
      </c>
      <c r="K122" s="11" t="s">
        <v>122</v>
      </c>
    </row>
    <row r="123" spans="1:11" x14ac:dyDescent="0.35">
      <c r="A123" s="11" t="s">
        <v>59</v>
      </c>
      <c r="B123" s="12" t="s">
        <v>333</v>
      </c>
      <c r="D123" s="6" t="s">
        <v>123</v>
      </c>
      <c r="E123" s="11" t="s">
        <v>334</v>
      </c>
      <c r="F123" s="11">
        <f t="shared" si="2"/>
        <v>1</v>
      </c>
      <c r="G123" s="11">
        <f t="shared" si="3"/>
        <v>0</v>
      </c>
      <c r="K123" s="11" t="s">
        <v>123</v>
      </c>
    </row>
    <row r="124" spans="1:11" x14ac:dyDescent="0.35">
      <c r="A124" s="11" t="s">
        <v>60</v>
      </c>
      <c r="B124" s="12" t="s">
        <v>335</v>
      </c>
      <c r="D124" s="6" t="s">
        <v>124</v>
      </c>
      <c r="E124" s="11" t="s">
        <v>336</v>
      </c>
      <c r="F124" s="11">
        <f t="shared" si="2"/>
        <v>1</v>
      </c>
      <c r="G124" s="11">
        <f t="shared" si="3"/>
        <v>0</v>
      </c>
      <c r="K124" s="11" t="s">
        <v>124</v>
      </c>
    </row>
    <row r="125" spans="1:11" x14ac:dyDescent="0.35">
      <c r="A125" s="11" t="s">
        <v>61</v>
      </c>
      <c r="B125" s="12" t="s">
        <v>337</v>
      </c>
      <c r="D125" s="6" t="s">
        <v>125</v>
      </c>
      <c r="E125" s="11" t="s">
        <v>125</v>
      </c>
      <c r="F125" s="11">
        <f t="shared" si="2"/>
        <v>1</v>
      </c>
      <c r="G125" s="11">
        <f t="shared" si="3"/>
        <v>1</v>
      </c>
      <c r="K125" s="11" t="s">
        <v>125</v>
      </c>
    </row>
    <row r="126" spans="1:11" x14ac:dyDescent="0.35">
      <c r="A126" s="11" t="s">
        <v>338</v>
      </c>
      <c r="B126" s="12" t="s">
        <v>339</v>
      </c>
      <c r="D126" s="6" t="s">
        <v>126</v>
      </c>
      <c r="E126" s="11" t="s">
        <v>340</v>
      </c>
      <c r="F126" s="11">
        <f t="shared" si="2"/>
        <v>1</v>
      </c>
      <c r="G126" s="11">
        <f t="shared" si="3"/>
        <v>0</v>
      </c>
      <c r="K126" s="11" t="s">
        <v>126</v>
      </c>
    </row>
    <row r="127" spans="1:11" x14ac:dyDescent="0.35">
      <c r="A127" s="11" t="s">
        <v>303</v>
      </c>
      <c r="B127" s="12" t="s">
        <v>341</v>
      </c>
    </row>
    <row r="128" spans="1:11" x14ac:dyDescent="0.35">
      <c r="A128" s="11" t="s">
        <v>175</v>
      </c>
      <c r="B128" s="12" t="s">
        <v>342</v>
      </c>
    </row>
    <row r="129" spans="1:2" x14ac:dyDescent="0.35">
      <c r="A129" s="11" t="s">
        <v>343</v>
      </c>
      <c r="B129" s="12" t="s">
        <v>344</v>
      </c>
    </row>
    <row r="130" spans="1:2" x14ac:dyDescent="0.35">
      <c r="A130" s="11" t="s">
        <v>62</v>
      </c>
      <c r="B130" s="12" t="s">
        <v>345</v>
      </c>
    </row>
    <row r="131" spans="1:2" x14ac:dyDescent="0.35">
      <c r="A131" s="11" t="s">
        <v>233</v>
      </c>
      <c r="B131" s="12" t="s">
        <v>346</v>
      </c>
    </row>
    <row r="132" spans="1:2" x14ac:dyDescent="0.35">
      <c r="A132" s="11" t="s">
        <v>347</v>
      </c>
      <c r="B132" s="12" t="s">
        <v>348</v>
      </c>
    </row>
    <row r="133" spans="1:2" x14ac:dyDescent="0.35">
      <c r="A133" s="11" t="s">
        <v>349</v>
      </c>
      <c r="B133" s="12" t="s">
        <v>350</v>
      </c>
    </row>
    <row r="134" spans="1:2" x14ac:dyDescent="0.35">
      <c r="A134" s="11" t="s">
        <v>351</v>
      </c>
      <c r="B134" s="12" t="s">
        <v>352</v>
      </c>
    </row>
    <row r="135" spans="1:2" x14ac:dyDescent="0.35">
      <c r="A135" s="11" t="s">
        <v>353</v>
      </c>
      <c r="B135" s="12" t="s">
        <v>354</v>
      </c>
    </row>
    <row r="136" spans="1:2" x14ac:dyDescent="0.35">
      <c r="A136" s="11" t="s">
        <v>355</v>
      </c>
      <c r="B136" s="12" t="s">
        <v>356</v>
      </c>
    </row>
    <row r="137" spans="1:2" x14ac:dyDescent="0.35">
      <c r="A137" s="11" t="s">
        <v>64</v>
      </c>
      <c r="B137" s="12" t="s">
        <v>357</v>
      </c>
    </row>
    <row r="138" spans="1:2" x14ac:dyDescent="0.35">
      <c r="A138" s="11" t="s">
        <v>358</v>
      </c>
      <c r="B138" s="12" t="s">
        <v>359</v>
      </c>
    </row>
    <row r="139" spans="1:2" x14ac:dyDescent="0.35">
      <c r="A139" s="11" t="s">
        <v>65</v>
      </c>
      <c r="B139" s="12" t="s">
        <v>360</v>
      </c>
    </row>
    <row r="140" spans="1:2" x14ac:dyDescent="0.35">
      <c r="A140" s="11" t="s">
        <v>361</v>
      </c>
      <c r="B140" s="12" t="s">
        <v>362</v>
      </c>
    </row>
    <row r="141" spans="1:2" x14ac:dyDescent="0.35">
      <c r="A141" s="11" t="s">
        <v>363</v>
      </c>
      <c r="B141" s="12" t="s">
        <v>364</v>
      </c>
    </row>
    <row r="142" spans="1:2" x14ac:dyDescent="0.35">
      <c r="A142" s="11" t="s">
        <v>66</v>
      </c>
      <c r="B142" s="12" t="s">
        <v>365</v>
      </c>
    </row>
    <row r="143" spans="1:2" x14ac:dyDescent="0.35">
      <c r="A143" s="11" t="s">
        <v>366</v>
      </c>
      <c r="B143" s="12" t="s">
        <v>367</v>
      </c>
    </row>
    <row r="144" spans="1:2" x14ac:dyDescent="0.35">
      <c r="A144" s="11" t="s">
        <v>67</v>
      </c>
      <c r="B144" s="12" t="s">
        <v>368</v>
      </c>
    </row>
    <row r="145" spans="1:2" x14ac:dyDescent="0.35">
      <c r="A145" s="11" t="s">
        <v>369</v>
      </c>
      <c r="B145" s="12" t="s">
        <v>370</v>
      </c>
    </row>
    <row r="146" spans="1:2" x14ac:dyDescent="0.35">
      <c r="A146" s="11" t="s">
        <v>371</v>
      </c>
      <c r="B146" s="12" t="s">
        <v>372</v>
      </c>
    </row>
    <row r="147" spans="1:2" x14ac:dyDescent="0.35">
      <c r="A147" s="11" t="s">
        <v>373</v>
      </c>
      <c r="B147" s="12" t="s">
        <v>374</v>
      </c>
    </row>
    <row r="148" spans="1:2" x14ac:dyDescent="0.35">
      <c r="A148" s="11" t="s">
        <v>68</v>
      </c>
      <c r="B148" s="12" t="s">
        <v>375</v>
      </c>
    </row>
    <row r="149" spans="1:2" x14ac:dyDescent="0.35">
      <c r="A149" s="11" t="s">
        <v>376</v>
      </c>
      <c r="B149" s="12" t="s">
        <v>377</v>
      </c>
    </row>
    <row r="150" spans="1:2" x14ac:dyDescent="0.35">
      <c r="A150" s="11" t="s">
        <v>378</v>
      </c>
      <c r="B150" s="12" t="s">
        <v>379</v>
      </c>
    </row>
    <row r="151" spans="1:2" x14ac:dyDescent="0.35">
      <c r="A151" s="11" t="s">
        <v>380</v>
      </c>
      <c r="B151" s="12" t="s">
        <v>381</v>
      </c>
    </row>
    <row r="152" spans="1:2" x14ac:dyDescent="0.35">
      <c r="A152" s="11" t="s">
        <v>70</v>
      </c>
      <c r="B152" s="12" t="s">
        <v>382</v>
      </c>
    </row>
    <row r="153" spans="1:2" x14ac:dyDescent="0.35">
      <c r="A153" s="11" t="s">
        <v>383</v>
      </c>
      <c r="B153" s="12" t="s">
        <v>384</v>
      </c>
    </row>
    <row r="154" spans="1:2" x14ac:dyDescent="0.35">
      <c r="A154" s="11" t="s">
        <v>385</v>
      </c>
      <c r="B154" s="12" t="s">
        <v>386</v>
      </c>
    </row>
    <row r="155" spans="1:2" x14ac:dyDescent="0.35">
      <c r="A155" s="11" t="s">
        <v>71</v>
      </c>
      <c r="B155" s="12" t="s">
        <v>387</v>
      </c>
    </row>
    <row r="156" spans="1:2" x14ac:dyDescent="0.35">
      <c r="A156" s="11" t="s">
        <v>388</v>
      </c>
      <c r="B156" s="12" t="s">
        <v>389</v>
      </c>
    </row>
    <row r="157" spans="1:2" x14ac:dyDescent="0.35">
      <c r="A157" s="11" t="s">
        <v>390</v>
      </c>
      <c r="B157" s="12" t="s">
        <v>391</v>
      </c>
    </row>
    <row r="158" spans="1:2" x14ac:dyDescent="0.35">
      <c r="A158" s="11" t="s">
        <v>392</v>
      </c>
      <c r="B158" s="12" t="s">
        <v>393</v>
      </c>
    </row>
    <row r="159" spans="1:2" x14ac:dyDescent="0.35">
      <c r="A159" s="11" t="s">
        <v>72</v>
      </c>
      <c r="B159" s="12" t="s">
        <v>394</v>
      </c>
    </row>
    <row r="160" spans="1:2" x14ac:dyDescent="0.35">
      <c r="A160" s="11" t="s">
        <v>395</v>
      </c>
      <c r="B160" s="12" t="s">
        <v>396</v>
      </c>
    </row>
    <row r="161" spans="1:2" x14ac:dyDescent="0.35">
      <c r="A161" s="11" t="s">
        <v>397</v>
      </c>
      <c r="B161" s="12" t="s">
        <v>398</v>
      </c>
    </row>
    <row r="162" spans="1:2" x14ac:dyDescent="0.35">
      <c r="A162" s="11" t="s">
        <v>399</v>
      </c>
      <c r="B162" s="12" t="s">
        <v>400</v>
      </c>
    </row>
    <row r="163" spans="1:2" x14ac:dyDescent="0.35">
      <c r="A163" s="11" t="s">
        <v>401</v>
      </c>
      <c r="B163" s="12" t="s">
        <v>402</v>
      </c>
    </row>
    <row r="164" spans="1:2" x14ac:dyDescent="0.35">
      <c r="A164" s="11" t="s">
        <v>403</v>
      </c>
      <c r="B164" s="12" t="s">
        <v>404</v>
      </c>
    </row>
    <row r="165" spans="1:2" x14ac:dyDescent="0.35">
      <c r="A165" s="11" t="s">
        <v>73</v>
      </c>
      <c r="B165" s="12" t="s">
        <v>405</v>
      </c>
    </row>
    <row r="166" spans="1:2" x14ac:dyDescent="0.35">
      <c r="A166" s="11" t="s">
        <v>406</v>
      </c>
      <c r="B166" s="12" t="s">
        <v>407</v>
      </c>
    </row>
    <row r="167" spans="1:2" x14ac:dyDescent="0.35">
      <c r="A167" s="11" t="s">
        <v>408</v>
      </c>
      <c r="B167" s="12" t="s">
        <v>409</v>
      </c>
    </row>
    <row r="168" spans="1:2" x14ac:dyDescent="0.35">
      <c r="A168" s="11" t="s">
        <v>74</v>
      </c>
      <c r="B168" s="12" t="s">
        <v>410</v>
      </c>
    </row>
    <row r="169" spans="1:2" x14ac:dyDescent="0.35">
      <c r="A169" s="11" t="s">
        <v>75</v>
      </c>
      <c r="B169" s="12" t="s">
        <v>411</v>
      </c>
    </row>
    <row r="170" spans="1:2" x14ac:dyDescent="0.35">
      <c r="A170" s="11" t="s">
        <v>412</v>
      </c>
      <c r="B170" s="12" t="s">
        <v>413</v>
      </c>
    </row>
    <row r="171" spans="1:2" x14ac:dyDescent="0.35">
      <c r="A171" s="11" t="s">
        <v>76</v>
      </c>
      <c r="B171" s="12" t="s">
        <v>414</v>
      </c>
    </row>
    <row r="172" spans="1:2" x14ac:dyDescent="0.35">
      <c r="A172" s="11" t="s">
        <v>415</v>
      </c>
      <c r="B172" s="12" t="s">
        <v>416</v>
      </c>
    </row>
    <row r="173" spans="1:2" x14ac:dyDescent="0.35">
      <c r="A173" s="11" t="s">
        <v>417</v>
      </c>
      <c r="B173" s="12" t="s">
        <v>418</v>
      </c>
    </row>
    <row r="174" spans="1:2" x14ac:dyDescent="0.35">
      <c r="A174" s="11" t="s">
        <v>419</v>
      </c>
      <c r="B174" s="12" t="s">
        <v>420</v>
      </c>
    </row>
    <row r="175" spans="1:2" x14ac:dyDescent="0.35">
      <c r="A175" s="11" t="s">
        <v>77</v>
      </c>
      <c r="B175" s="12" t="s">
        <v>421</v>
      </c>
    </row>
    <row r="176" spans="1:2" x14ac:dyDescent="0.35">
      <c r="A176" s="11" t="s">
        <v>422</v>
      </c>
      <c r="B176" s="12" t="s">
        <v>423</v>
      </c>
    </row>
    <row r="177" spans="1:2" x14ac:dyDescent="0.35">
      <c r="A177" s="11" t="s">
        <v>78</v>
      </c>
      <c r="B177" s="12" t="s">
        <v>424</v>
      </c>
    </row>
    <row r="178" spans="1:2" x14ac:dyDescent="0.35">
      <c r="A178" s="11" t="s">
        <v>79</v>
      </c>
      <c r="B178" s="12" t="s">
        <v>425</v>
      </c>
    </row>
    <row r="179" spans="1:2" x14ac:dyDescent="0.35">
      <c r="A179" s="11" t="s">
        <v>426</v>
      </c>
      <c r="B179" s="12" t="s">
        <v>427</v>
      </c>
    </row>
    <row r="180" spans="1:2" x14ac:dyDescent="0.35">
      <c r="A180" s="11" t="s">
        <v>80</v>
      </c>
      <c r="B180" s="12" t="s">
        <v>428</v>
      </c>
    </row>
    <row r="181" spans="1:2" x14ac:dyDescent="0.35">
      <c r="A181" s="11" t="s">
        <v>429</v>
      </c>
      <c r="B181" s="12" t="s">
        <v>430</v>
      </c>
    </row>
    <row r="182" spans="1:2" x14ac:dyDescent="0.35">
      <c r="A182" s="11" t="s">
        <v>244</v>
      </c>
      <c r="B182" s="12" t="s">
        <v>431</v>
      </c>
    </row>
    <row r="183" spans="1:2" x14ac:dyDescent="0.35">
      <c r="A183" s="11" t="s">
        <v>432</v>
      </c>
      <c r="B183" s="12" t="s">
        <v>433</v>
      </c>
    </row>
    <row r="184" spans="1:2" x14ac:dyDescent="0.35">
      <c r="A184" s="11" t="s">
        <v>81</v>
      </c>
      <c r="B184" s="12" t="s">
        <v>434</v>
      </c>
    </row>
    <row r="185" spans="1:2" x14ac:dyDescent="0.35">
      <c r="A185" s="11" t="s">
        <v>435</v>
      </c>
      <c r="B185" s="12" t="s">
        <v>436</v>
      </c>
    </row>
    <row r="186" spans="1:2" x14ac:dyDescent="0.35">
      <c r="A186" s="11" t="s">
        <v>437</v>
      </c>
      <c r="B186" s="12" t="s">
        <v>438</v>
      </c>
    </row>
    <row r="187" spans="1:2" x14ac:dyDescent="0.35">
      <c r="A187" s="11" t="s">
        <v>82</v>
      </c>
      <c r="B187" s="12" t="s">
        <v>439</v>
      </c>
    </row>
    <row r="188" spans="1:2" x14ac:dyDescent="0.35">
      <c r="A188" s="11" t="s">
        <v>440</v>
      </c>
      <c r="B188" s="12" t="s">
        <v>441</v>
      </c>
    </row>
    <row r="189" spans="1:2" x14ac:dyDescent="0.35">
      <c r="A189" s="11" t="s">
        <v>442</v>
      </c>
      <c r="B189" s="12" t="s">
        <v>443</v>
      </c>
    </row>
    <row r="190" spans="1:2" x14ac:dyDescent="0.35">
      <c r="A190" s="11" t="s">
        <v>84</v>
      </c>
      <c r="B190" s="12" t="s">
        <v>444</v>
      </c>
    </row>
    <row r="191" spans="1:2" x14ac:dyDescent="0.35">
      <c r="A191" s="11" t="s">
        <v>445</v>
      </c>
      <c r="B191" s="12" t="s">
        <v>446</v>
      </c>
    </row>
    <row r="192" spans="1:2" x14ac:dyDescent="0.35">
      <c r="A192" s="11" t="s">
        <v>85</v>
      </c>
      <c r="B192" s="12" t="s">
        <v>447</v>
      </c>
    </row>
    <row r="193" spans="1:2" x14ac:dyDescent="0.35">
      <c r="A193" s="11" t="s">
        <v>448</v>
      </c>
      <c r="B193" s="12" t="s">
        <v>449</v>
      </c>
    </row>
    <row r="194" spans="1:2" x14ac:dyDescent="0.35">
      <c r="A194" s="11" t="s">
        <v>86</v>
      </c>
      <c r="B194" s="12" t="s">
        <v>450</v>
      </c>
    </row>
    <row r="195" spans="1:2" x14ac:dyDescent="0.35">
      <c r="A195" s="11" t="s">
        <v>87</v>
      </c>
      <c r="B195" s="12" t="s">
        <v>451</v>
      </c>
    </row>
    <row r="196" spans="1:2" x14ac:dyDescent="0.35">
      <c r="A196" s="11" t="s">
        <v>88</v>
      </c>
      <c r="B196" s="12" t="s">
        <v>452</v>
      </c>
    </row>
    <row r="197" spans="1:2" x14ac:dyDescent="0.35">
      <c r="A197" s="11" t="s">
        <v>89</v>
      </c>
      <c r="B197" s="12" t="s">
        <v>453</v>
      </c>
    </row>
    <row r="198" spans="1:2" x14ac:dyDescent="0.35">
      <c r="A198" s="11" t="s">
        <v>90</v>
      </c>
      <c r="B198" s="12" t="s">
        <v>454</v>
      </c>
    </row>
    <row r="199" spans="1:2" x14ac:dyDescent="0.35">
      <c r="A199" s="11" t="s">
        <v>455</v>
      </c>
      <c r="B199" s="12" t="s">
        <v>456</v>
      </c>
    </row>
    <row r="200" spans="1:2" x14ac:dyDescent="0.35">
      <c r="A200" s="11" t="s">
        <v>457</v>
      </c>
      <c r="B200" s="12" t="s">
        <v>458</v>
      </c>
    </row>
    <row r="201" spans="1:2" x14ac:dyDescent="0.35">
      <c r="A201" s="11" t="s">
        <v>459</v>
      </c>
      <c r="B201" s="12" t="s">
        <v>460</v>
      </c>
    </row>
    <row r="202" spans="1:2" x14ac:dyDescent="0.35">
      <c r="A202" s="11" t="s">
        <v>91</v>
      </c>
      <c r="B202" s="12" t="s">
        <v>461</v>
      </c>
    </row>
    <row r="203" spans="1:2" x14ac:dyDescent="0.35">
      <c r="A203" s="11" t="s">
        <v>92</v>
      </c>
      <c r="B203" s="12" t="s">
        <v>462</v>
      </c>
    </row>
    <row r="204" spans="1:2" x14ac:dyDescent="0.35">
      <c r="A204" s="11" t="s">
        <v>284</v>
      </c>
      <c r="B204" s="12" t="s">
        <v>463</v>
      </c>
    </row>
    <row r="205" spans="1:2" x14ac:dyDescent="0.35">
      <c r="A205" s="11" t="s">
        <v>464</v>
      </c>
      <c r="B205" s="12" t="s">
        <v>465</v>
      </c>
    </row>
    <row r="206" spans="1:2" x14ac:dyDescent="0.35">
      <c r="A206" s="11" t="s">
        <v>466</v>
      </c>
      <c r="B206" s="12" t="s">
        <v>467</v>
      </c>
    </row>
    <row r="207" spans="1:2" x14ac:dyDescent="0.35">
      <c r="A207" s="11" t="s">
        <v>468</v>
      </c>
      <c r="B207" s="12" t="s">
        <v>469</v>
      </c>
    </row>
    <row r="208" spans="1:2" x14ac:dyDescent="0.35">
      <c r="A208" s="11" t="s">
        <v>470</v>
      </c>
      <c r="B208" s="12" t="s">
        <v>471</v>
      </c>
    </row>
    <row r="209" spans="1:2" x14ac:dyDescent="0.35">
      <c r="A209" s="11" t="s">
        <v>94</v>
      </c>
      <c r="B209" s="12" t="s">
        <v>472</v>
      </c>
    </row>
    <row r="210" spans="1:2" x14ac:dyDescent="0.35">
      <c r="A210" s="11" t="s">
        <v>95</v>
      </c>
      <c r="B210" s="12" t="s">
        <v>473</v>
      </c>
    </row>
    <row r="211" spans="1:2" x14ac:dyDescent="0.35">
      <c r="A211" s="11" t="s">
        <v>96</v>
      </c>
      <c r="B211" s="12" t="s">
        <v>474</v>
      </c>
    </row>
    <row r="212" spans="1:2" x14ac:dyDescent="0.35">
      <c r="A212" s="11" t="s">
        <v>475</v>
      </c>
      <c r="B212" s="12" t="s">
        <v>476</v>
      </c>
    </row>
    <row r="213" spans="1:2" x14ac:dyDescent="0.35">
      <c r="A213" s="11" t="s">
        <v>477</v>
      </c>
      <c r="B213" s="12" t="s">
        <v>478</v>
      </c>
    </row>
    <row r="214" spans="1:2" x14ac:dyDescent="0.35">
      <c r="A214" s="11" t="s">
        <v>98</v>
      </c>
      <c r="B214" s="12" t="s">
        <v>479</v>
      </c>
    </row>
    <row r="215" spans="1:2" x14ac:dyDescent="0.35">
      <c r="A215" s="11" t="s">
        <v>480</v>
      </c>
      <c r="B215" s="12" t="s">
        <v>481</v>
      </c>
    </row>
    <row r="216" spans="1:2" x14ac:dyDescent="0.35">
      <c r="A216" s="11" t="s">
        <v>296</v>
      </c>
      <c r="B216" s="12" t="s">
        <v>482</v>
      </c>
    </row>
    <row r="217" spans="1:2" x14ac:dyDescent="0.35">
      <c r="A217" s="11" t="s">
        <v>100</v>
      </c>
      <c r="B217" s="12" t="s">
        <v>483</v>
      </c>
    </row>
    <row r="218" spans="1:2" x14ac:dyDescent="0.35">
      <c r="A218" s="11" t="s">
        <v>484</v>
      </c>
      <c r="B218" s="12" t="s">
        <v>485</v>
      </c>
    </row>
    <row r="219" spans="1:2" x14ac:dyDescent="0.35">
      <c r="A219" s="11" t="s">
        <v>486</v>
      </c>
      <c r="B219" s="12" t="s">
        <v>487</v>
      </c>
    </row>
    <row r="220" spans="1:2" x14ac:dyDescent="0.35">
      <c r="A220" s="11" t="s">
        <v>488</v>
      </c>
      <c r="B220" s="12" t="s">
        <v>489</v>
      </c>
    </row>
    <row r="221" spans="1:2" x14ac:dyDescent="0.35">
      <c r="A221" s="11" t="s">
        <v>101</v>
      </c>
      <c r="B221" s="12" t="s">
        <v>490</v>
      </c>
    </row>
    <row r="222" spans="1:2" x14ac:dyDescent="0.35">
      <c r="A222" s="11" t="s">
        <v>491</v>
      </c>
      <c r="B222" s="12" t="s">
        <v>492</v>
      </c>
    </row>
    <row r="223" spans="1:2" x14ac:dyDescent="0.35">
      <c r="A223" s="11" t="s">
        <v>493</v>
      </c>
      <c r="B223" s="12" t="s">
        <v>494</v>
      </c>
    </row>
    <row r="224" spans="1:2" x14ac:dyDescent="0.35">
      <c r="A224" s="11" t="s">
        <v>495</v>
      </c>
      <c r="B224" s="12" t="s">
        <v>496</v>
      </c>
    </row>
    <row r="225" spans="1:2" x14ac:dyDescent="0.35">
      <c r="A225" s="11" t="s">
        <v>103</v>
      </c>
      <c r="B225" s="12" t="s">
        <v>497</v>
      </c>
    </row>
    <row r="226" spans="1:2" x14ac:dyDescent="0.35">
      <c r="A226" s="11" t="s">
        <v>104</v>
      </c>
      <c r="B226" s="12" t="s">
        <v>498</v>
      </c>
    </row>
    <row r="227" spans="1:2" x14ac:dyDescent="0.35">
      <c r="A227" s="11" t="s">
        <v>499</v>
      </c>
      <c r="B227" s="12" t="s">
        <v>500</v>
      </c>
    </row>
    <row r="228" spans="1:2" x14ac:dyDescent="0.35">
      <c r="A228" s="11" t="s">
        <v>501</v>
      </c>
      <c r="B228" s="12" t="s">
        <v>502</v>
      </c>
    </row>
    <row r="229" spans="1:2" x14ac:dyDescent="0.35">
      <c r="A229" s="11" t="s">
        <v>503</v>
      </c>
      <c r="B229" s="12" t="s">
        <v>504</v>
      </c>
    </row>
    <row r="230" spans="1:2" x14ac:dyDescent="0.35">
      <c r="A230" s="11" t="s">
        <v>505</v>
      </c>
      <c r="B230" s="12" t="s">
        <v>506</v>
      </c>
    </row>
    <row r="231" spans="1:2" x14ac:dyDescent="0.35">
      <c r="A231" s="11" t="s">
        <v>507</v>
      </c>
      <c r="B231" s="12" t="s">
        <v>508</v>
      </c>
    </row>
    <row r="232" spans="1:2" x14ac:dyDescent="0.35">
      <c r="A232" s="11" t="s">
        <v>509</v>
      </c>
      <c r="B232" s="12" t="s">
        <v>510</v>
      </c>
    </row>
    <row r="233" spans="1:2" x14ac:dyDescent="0.35">
      <c r="A233" s="11" t="s">
        <v>511</v>
      </c>
      <c r="B233" s="12" t="s">
        <v>512</v>
      </c>
    </row>
    <row r="234" spans="1:2" x14ac:dyDescent="0.35">
      <c r="A234" s="11" t="s">
        <v>105</v>
      </c>
      <c r="B234" s="12" t="s">
        <v>513</v>
      </c>
    </row>
    <row r="235" spans="1:2" x14ac:dyDescent="0.35">
      <c r="A235" s="11" t="s">
        <v>514</v>
      </c>
      <c r="B235" s="12" t="s">
        <v>515</v>
      </c>
    </row>
    <row r="236" spans="1:2" x14ac:dyDescent="0.35">
      <c r="A236" s="11" t="s">
        <v>106</v>
      </c>
      <c r="B236" s="12" t="s">
        <v>516</v>
      </c>
    </row>
    <row r="237" spans="1:2" x14ac:dyDescent="0.35">
      <c r="A237" s="11" t="s">
        <v>107</v>
      </c>
      <c r="B237" s="12" t="s">
        <v>517</v>
      </c>
    </row>
    <row r="238" spans="1:2" x14ac:dyDescent="0.35">
      <c r="A238" s="11" t="s">
        <v>312</v>
      </c>
      <c r="B238" s="12" t="s">
        <v>518</v>
      </c>
    </row>
    <row r="239" spans="1:2" x14ac:dyDescent="0.35">
      <c r="A239" s="11" t="s">
        <v>110</v>
      </c>
      <c r="B239" s="12" t="s">
        <v>519</v>
      </c>
    </row>
    <row r="240" spans="1:2" x14ac:dyDescent="0.35">
      <c r="A240" s="11" t="s">
        <v>111</v>
      </c>
      <c r="B240" s="12" t="s">
        <v>520</v>
      </c>
    </row>
    <row r="241" spans="1:2" x14ac:dyDescent="0.35">
      <c r="A241" s="11" t="s">
        <v>112</v>
      </c>
      <c r="B241" s="12" t="s">
        <v>521</v>
      </c>
    </row>
    <row r="242" spans="1:2" x14ac:dyDescent="0.35">
      <c r="A242" s="11" t="s">
        <v>522</v>
      </c>
      <c r="B242" s="12" t="s">
        <v>523</v>
      </c>
    </row>
    <row r="243" spans="1:2" x14ac:dyDescent="0.35">
      <c r="A243" s="11" t="s">
        <v>524</v>
      </c>
      <c r="B243" s="12" t="s">
        <v>525</v>
      </c>
    </row>
    <row r="244" spans="1:2" x14ac:dyDescent="0.35">
      <c r="A244" s="11" t="s">
        <v>526</v>
      </c>
      <c r="B244" s="12" t="s">
        <v>527</v>
      </c>
    </row>
    <row r="245" spans="1:2" x14ac:dyDescent="0.35">
      <c r="A245" s="11" t="s">
        <v>113</v>
      </c>
      <c r="B245" s="12" t="s">
        <v>528</v>
      </c>
    </row>
    <row r="246" spans="1:2" x14ac:dyDescent="0.35">
      <c r="A246" s="11" t="s">
        <v>114</v>
      </c>
      <c r="B246" s="12" t="s">
        <v>529</v>
      </c>
    </row>
    <row r="247" spans="1:2" x14ac:dyDescent="0.35">
      <c r="A247" s="11" t="s">
        <v>324</v>
      </c>
      <c r="B247" s="12" t="s">
        <v>530</v>
      </c>
    </row>
    <row r="248" spans="1:2" x14ac:dyDescent="0.35">
      <c r="A248" s="11" t="s">
        <v>115</v>
      </c>
      <c r="B248" s="12" t="s">
        <v>531</v>
      </c>
    </row>
    <row r="249" spans="1:2" x14ac:dyDescent="0.35">
      <c r="A249" s="11" t="s">
        <v>532</v>
      </c>
      <c r="B249" s="12" t="s">
        <v>533</v>
      </c>
    </row>
    <row r="250" spans="1:2" x14ac:dyDescent="0.35">
      <c r="A250" s="11" t="s">
        <v>534</v>
      </c>
      <c r="B250" s="12" t="s">
        <v>535</v>
      </c>
    </row>
    <row r="251" spans="1:2" x14ac:dyDescent="0.35">
      <c r="A251" s="11" t="s">
        <v>536</v>
      </c>
      <c r="B251" s="12" t="s">
        <v>537</v>
      </c>
    </row>
    <row r="252" spans="1:2" x14ac:dyDescent="0.35">
      <c r="A252" s="11" t="s">
        <v>117</v>
      </c>
      <c r="B252" s="12" t="s">
        <v>538</v>
      </c>
    </row>
    <row r="253" spans="1:2" x14ac:dyDescent="0.35">
      <c r="A253" s="11" t="s">
        <v>118</v>
      </c>
      <c r="B253" s="12" t="s">
        <v>539</v>
      </c>
    </row>
    <row r="254" spans="1:2" x14ac:dyDescent="0.35">
      <c r="A254" s="11" t="s">
        <v>119</v>
      </c>
      <c r="B254" s="12" t="s">
        <v>540</v>
      </c>
    </row>
    <row r="255" spans="1:2" x14ac:dyDescent="0.35">
      <c r="A255" s="11" t="s">
        <v>120</v>
      </c>
      <c r="B255" s="12" t="s">
        <v>541</v>
      </c>
    </row>
    <row r="256" spans="1:2" x14ac:dyDescent="0.35">
      <c r="A256" s="11" t="s">
        <v>542</v>
      </c>
      <c r="B256" s="12" t="s">
        <v>543</v>
      </c>
    </row>
    <row r="257" spans="1:2" x14ac:dyDescent="0.35">
      <c r="A257" s="11" t="s">
        <v>121</v>
      </c>
      <c r="B257" s="12" t="s">
        <v>544</v>
      </c>
    </row>
    <row r="258" spans="1:2" x14ac:dyDescent="0.35">
      <c r="A258" s="11" t="s">
        <v>122</v>
      </c>
      <c r="B258" s="12" t="s">
        <v>545</v>
      </c>
    </row>
    <row r="259" spans="1:2" x14ac:dyDescent="0.35">
      <c r="A259" s="11" t="s">
        <v>546</v>
      </c>
      <c r="B259" s="12" t="s">
        <v>547</v>
      </c>
    </row>
    <row r="260" spans="1:2" x14ac:dyDescent="0.35">
      <c r="A260" s="11" t="s">
        <v>334</v>
      </c>
      <c r="B260" s="12" t="s">
        <v>548</v>
      </c>
    </row>
    <row r="261" spans="1:2" x14ac:dyDescent="0.35">
      <c r="A261" s="11" t="s">
        <v>336</v>
      </c>
      <c r="B261" s="12" t="s">
        <v>549</v>
      </c>
    </row>
    <row r="262" spans="1:2" x14ac:dyDescent="0.35">
      <c r="A262" s="11" t="s">
        <v>550</v>
      </c>
      <c r="B262" s="12" t="s">
        <v>551</v>
      </c>
    </row>
    <row r="263" spans="1:2" x14ac:dyDescent="0.35">
      <c r="A263" s="11" t="s">
        <v>552</v>
      </c>
      <c r="B263" s="12" t="s">
        <v>553</v>
      </c>
    </row>
    <row r="264" spans="1:2" x14ac:dyDescent="0.35">
      <c r="A264" s="11" t="s">
        <v>125</v>
      </c>
      <c r="B264" s="12" t="s">
        <v>554</v>
      </c>
    </row>
    <row r="265" spans="1:2" x14ac:dyDescent="0.35">
      <c r="A265" s="11" t="s">
        <v>340</v>
      </c>
      <c r="B265" s="12" t="s">
        <v>555</v>
      </c>
    </row>
    <row r="266" spans="1:2" x14ac:dyDescent="0.35">
      <c r="A266" s="11" t="s">
        <v>556</v>
      </c>
      <c r="B266" s="12" t="s">
        <v>557</v>
      </c>
    </row>
    <row r="267" spans="1:2" x14ac:dyDescent="0.35">
      <c r="A267" s="11" t="s">
        <v>558</v>
      </c>
      <c r="B267" s="12" t="s">
        <v>559</v>
      </c>
    </row>
  </sheetData>
  <autoFilter ref="K1:K626" xr:uid="{59E4F4D8-07FB-4C9F-94F4-45CCD557B42F}">
    <sortState xmlns:xlrd2="http://schemas.microsoft.com/office/spreadsheetml/2017/richdata2" ref="K2:K626">
      <sortCondition ref="K1:K626"/>
    </sortState>
  </autoFilter>
  <conditionalFormatting sqref="F2:G126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master</vt:lpstr>
      <vt:lpstr>P1_crude_steel_total_pub</vt:lpstr>
      <vt:lpstr>C_asu_fsp_pub</vt:lpstr>
      <vt:lpstr>T_exports_sf_f_total_pub</vt:lpstr>
      <vt:lpstr>Country Code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Bader, Lukas</cp:lastModifiedBy>
  <dcterms:created xsi:type="dcterms:W3CDTF">2025-02-18T18:38:40Z</dcterms:created>
  <dcterms:modified xsi:type="dcterms:W3CDTF">2025-02-19T15:46:50Z</dcterms:modified>
  <cp:category/>
</cp:coreProperties>
</file>