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data_mp/transport/"/>
    </mc:Choice>
  </mc:AlternateContent>
  <xr:revisionPtr revIDLastSave="0" documentId="13_ncr:1_{A16907C3-711B-FF4D-BBA2-721FBA41BB20}" xr6:coauthVersionLast="47" xr6:coauthVersionMax="47" xr10:uidLastSave="{00000000-0000-0000-0000-000000000000}"/>
  <bookViews>
    <workbookView xWindow="0" yWindow="760" windowWidth="34560" windowHeight="20100" activeTab="2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3" l="1"/>
  <c r="AA3" i="3"/>
  <c r="AA4" i="3"/>
  <c r="Z2" i="3"/>
  <c r="Z3" i="3"/>
  <c r="Z4" i="3"/>
  <c r="Y2" i="3"/>
  <c r="Y3" i="3"/>
  <c r="Y4" i="3"/>
  <c r="O2" i="3"/>
  <c r="O3" i="3"/>
  <c r="O4" i="3"/>
  <c r="N2" i="3"/>
  <c r="N3" i="3"/>
  <c r="N4" i="3"/>
  <c r="M2" i="3"/>
  <c r="M3" i="3"/>
  <c r="M4" i="3"/>
  <c r="R2" i="3"/>
  <c r="R3" i="3"/>
  <c r="R4" i="3"/>
  <c r="U2" i="3"/>
  <c r="T2" i="3" s="1"/>
  <c r="U3" i="3"/>
  <c r="T3" i="3" s="1"/>
  <c r="U4" i="3"/>
  <c r="V4" i="3" s="1"/>
  <c r="X2" i="3"/>
  <c r="AB2" i="3" s="1"/>
  <c r="X3" i="3"/>
  <c r="AB3" i="3" s="1"/>
  <c r="X4" i="3"/>
  <c r="AB4" i="3" s="1"/>
  <c r="L2" i="3"/>
  <c r="P2" i="3" s="1"/>
  <c r="L3" i="3"/>
  <c r="P3" i="3" s="1"/>
  <c r="L4" i="3"/>
  <c r="P4" i="3" s="1"/>
  <c r="I2" i="3"/>
  <c r="H2" i="3" s="1"/>
  <c r="I3" i="3"/>
  <c r="J3" i="3" s="1"/>
  <c r="I4" i="3"/>
  <c r="J4" i="3" s="1"/>
  <c r="F2" i="3"/>
  <c r="F3" i="3"/>
  <c r="F4" i="3"/>
  <c r="H4" i="3" l="1"/>
  <c r="J2" i="3"/>
  <c r="H3" i="3"/>
  <c r="T4" i="3"/>
  <c r="V2" i="3"/>
  <c r="V3" i="3"/>
</calcChain>
</file>

<file path=xl/sharedStrings.xml><?xml version="1.0" encoding="utf-8"?>
<sst xmlns="http://schemas.openxmlformats.org/spreadsheetml/2006/main" count="957" uniqueCount="89">
  <si>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</si>
  <si>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</si>
  <si>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</si>
  <si>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</si>
  <si>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</si>
  <si>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</si>
  <si>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</si>
  <si>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</si>
  <si>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</si>
  <si>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</si>
  <si>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</si>
  <si>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</si>
  <si>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</si>
  <si>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GH2</t>
  </si>
  <si>
    <t>Daily Capacity 2025</t>
  </si>
  <si>
    <t>Daily Capacity 2030</t>
  </si>
  <si>
    <t>Daily Capacity 2035</t>
  </si>
  <si>
    <t>Daily Capacity 2040</t>
  </si>
  <si>
    <t>Daily Capacity 2045</t>
  </si>
  <si>
    <t>Daily Capacity 2050</t>
  </si>
  <si>
    <t>Daily Capacity 2055</t>
  </si>
  <si>
    <t>Daily Capacity 2060</t>
  </si>
  <si>
    <t>LH2</t>
  </si>
  <si>
    <t>NH3</t>
  </si>
  <si>
    <t>Operational Cost per kkm 2025</t>
  </si>
  <si>
    <t>Investment Cost per kkm 2025</t>
  </si>
  <si>
    <t>Operational Cost per kkm 2030</t>
  </si>
  <si>
    <t>Operational Cost per kkm 2035</t>
  </si>
  <si>
    <t>Operational Cost per kkm 2040</t>
  </si>
  <si>
    <t>Operational Cost per kkm 2045</t>
  </si>
  <si>
    <t>Operational Cost per kkm 2050</t>
  </si>
  <si>
    <t>Operational Cost per kkm 2055</t>
  </si>
  <si>
    <t>Operational Cost per kkm 2060</t>
  </si>
  <si>
    <t>Investment Cost per kkm 2030</t>
  </si>
  <si>
    <t>Investment Cost per kkm 2035</t>
  </si>
  <si>
    <t>Investment Cost per kkm 2040</t>
  </si>
  <si>
    <t>Investment Cost per kkm 2045</t>
  </si>
  <si>
    <t>Investment Cost per kkm 2050</t>
  </si>
  <si>
    <t>Investment Cost per kkm 2055</t>
  </si>
  <si>
    <t>Investment Cost per kkm 2060</t>
  </si>
  <si>
    <t>Repurposing Cost per kkm 2025</t>
  </si>
  <si>
    <t>Repurposing Cost per kkm 2030</t>
  </si>
  <si>
    <t>Repurposing Cost per kkm 2035</t>
  </si>
  <si>
    <t>Repurposing Cost per kkm 2040</t>
  </si>
  <si>
    <t>Repurposing Cost per kkm 2045</t>
  </si>
  <si>
    <t>Repurposing Cost per kkm 2050</t>
  </si>
  <si>
    <t>Repurposing Cost per kkm 2055</t>
  </si>
  <si>
    <t>Repurposing Cost per kkm 2060</t>
  </si>
  <si>
    <t>Shipping</t>
  </si>
  <si>
    <t>PAC</t>
  </si>
  <si>
    <t>SWA</t>
  </si>
  <si>
    <t>SEA</t>
  </si>
  <si>
    <t>SEE</t>
  </si>
  <si>
    <t>IND</t>
  </si>
  <si>
    <t>CHN</t>
  </si>
  <si>
    <t>LEV</t>
  </si>
  <si>
    <t>EAF</t>
  </si>
  <si>
    <t>IRN</t>
  </si>
  <si>
    <t>SWE</t>
  </si>
  <si>
    <t>JSK</t>
  </si>
  <si>
    <t>NAF</t>
  </si>
  <si>
    <t>CEA</t>
  </si>
  <si>
    <t>WAF</t>
  </si>
  <si>
    <t>EAS</t>
  </si>
  <si>
    <t>EAE</t>
  </si>
  <si>
    <t>RUS</t>
  </si>
  <si>
    <t>SAF</t>
  </si>
  <si>
    <t>GLF</t>
  </si>
  <si>
    <t>CAS</t>
  </si>
  <si>
    <t>CEE</t>
  </si>
  <si>
    <t>NOE</t>
  </si>
  <si>
    <t>BRI</t>
  </si>
  <si>
    <t>USA</t>
  </si>
  <si>
    <t>CAN</t>
  </si>
  <si>
    <t>ANZ</t>
  </si>
  <si>
    <t>✓</t>
  </si>
  <si>
    <t>Daily Capacity 2075</t>
  </si>
  <si>
    <t>Daily Capacity 2070</t>
  </si>
  <si>
    <t>Daily Capacity 2065</t>
  </si>
  <si>
    <t>Operational Cost per kkm 2065</t>
  </si>
  <si>
    <t>Operational Cost per kkm 2070</t>
  </si>
  <si>
    <t>Operational Cost per kkm 2075</t>
  </si>
  <si>
    <t>Investment Cost per kkm 2065</t>
  </si>
  <si>
    <t>Investment Cost per kkm 2070</t>
  </si>
  <si>
    <t>Investment Cost per kkm 2075</t>
  </si>
  <si>
    <t>Repurposing Cost per kkm 2065</t>
  </si>
  <si>
    <t>Repurposing Cost per kkm 2070</t>
  </si>
  <si>
    <t>Repurposing Cost per kkm 2075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</si>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</sst>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9"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8CB8-1468-544E-AC47-84240F8FA012}" name="Table1" displayName="Table1" ref="A1:AB4" totalsRowShown="0" dataDxfId="28">
  <autoFilter ref="A1:AB4" xr:uid="{B6868CB8-1468-544E-AC47-84240F8FA012}"/>
  <tableColumns count="28">
    <tableColumn id="1" xr3:uid="{577E59F4-0628-194A-ABBF-007F96C49FA8}" name="Flow Commodity" dataDxfId="27"/>
    <tableColumn id="2" xr3:uid="{FB71EC63-1ADB-664B-B81F-E1BEFCC9A653}" name="Transport Type" dataDxfId="26"/>
    <tableColumn id="3" xr3:uid="{216484AF-1639-614E-8CF8-EB7AFEC281E3}" name="Lifetime" dataDxfId="25"/>
    <tableColumn id="4" xr3:uid="{27151ECC-2DE5-204A-932B-28FCA5188751}" name="Loss per kkm" dataDxfId="24"/>
    <tableColumn id="5" xr3:uid="{E00D53B0-5BD6-7049-8515-62292699D9DF}" name="Operational Cost per kkm 2020" dataDxfId="23"/>
    <tableColumn id="6" xr3:uid="{488890EB-D7C7-F94B-BBB5-AB0725E3523A}" name="Operational Cost per kkm 2025" dataDxfId="22">
      <calculatedColumnFormula>AVERAGE(Table1[[#This Row],[Operational Cost per kkm 2020]],Table1[[#This Row],[Operational Cost per kkm 2030]])</calculatedColumnFormula>
    </tableColumn>
    <tableColumn id="7" xr3:uid="{C886366A-1C09-F047-81A6-A347584B32E8}" name="Operational Cost per kkm 2030" dataDxfId="21">
      <calculatedColumnFormula>RANDBETWEEN(1,10)</calculatedColumnFormula>
    </tableColumn>
    <tableColumn id="8" xr3:uid="{B459FDC6-2AF8-BD4C-B802-6E8001DCA58E}" name="Operational Cost per kkm 2035" dataDxfId="20">
      <calculatedColumnFormula>AVERAGE(Table1[[#This Row],[Operational Cost per kkm 2030]],Table1[[#This Row],[Operational Cost per kkm 2040]])</calculatedColumnFormula>
    </tableColumn>
    <tableColumn id="9" xr3:uid="{55FF0CE0-8782-584D-B7CC-0B48455E4628}" name="Operational Cost per kkm 2040" dataDxfId="19">
      <calculatedColumnFormula>AVERAGE(Table1[[#This Row],[Operational Cost per kkm 2030]],Table1[[#This Row],[Operational Cost per kkm 2050]])</calculatedColumnFormula>
    </tableColumn>
    <tableColumn id="10" xr3:uid="{5DF9C95E-0B4A-D444-A0ED-BA801509A6CF}" name="Operational Cost per kkm 2045" dataDxfId="18">
      <calculatedColumnFormula>AVERAGE(Table1[[#This Row],[Operational Cost per kkm 2040]],Table1[[#This Row],[Operational Cost per kkm 2050]])</calculatedColumnFormula>
    </tableColumn>
    <tableColumn id="11" xr3:uid="{A512FEF7-4EFD-EB41-8EE0-DB23BE0041B2}" name="Operational Cost per kkm 2050" dataDxfId="17">
      <calculatedColumnFormula>RANDBETWEEN(1,10)</calculatedColumnFormula>
    </tableColumn>
    <tableColumn id="12" xr3:uid="{5CF06F10-384D-B54E-9721-EDDE54F26C00}" name="Operational Cost per kkm 2055" dataDxfId="16">
      <calculatedColumnFormula>Table1[[#This Row],[Operational Cost per kkm 2050]]</calculatedColumnFormula>
    </tableColumn>
    <tableColumn id="25" xr3:uid="{4696C952-6643-924B-AF4D-5693C48D14AF}" name="Operational Cost per kkm 2060" dataDxfId="15">
      <calculatedColumnFormula>Table1[[#This Row],[Operational Cost per kkm 2050]]</calculatedColumnFormula>
    </tableColumn>
    <tableColumn id="24" xr3:uid="{0606F2E8-94D7-1049-9E5A-AF2B5B567583}" name="Operational Cost per kkm 2065" dataDxfId="14">
      <calculatedColumnFormula>Table1[[#This Row],[Operational Cost per kkm 2050]]</calculatedColumnFormula>
    </tableColumn>
    <tableColumn id="23" xr3:uid="{F41A7339-5F30-8B49-AD97-D13D5468C561}" name="Operational Cost per kkm 2070" dataDxfId="13">
      <calculatedColumnFormula>Table1[[#This Row],[Operational Cost per kkm 2050]]</calculatedColumnFormula>
    </tableColumn>
    <tableColumn id="13" xr3:uid="{7EAA89C8-6C6C-4548-96AD-0043C121DB66}" name="Operational Cost per kkm 2075" dataDxfId="12">
      <calculatedColumnFormula>Table1[[#This Row],[Operational Cost per kkm 2055]]</calculatedColumnFormula>
    </tableColumn>
    <tableColumn id="14" xr3:uid="{10A98C4E-9FBF-3E40-90CE-147F0B3E2067}" name="Investment Cost per kkm 2020" dataDxfId="11">
      <calculatedColumnFormula>RANDBETWEEN(1,10)</calculatedColumnFormula>
    </tableColumn>
    <tableColumn id="15" xr3:uid="{8825FC81-8010-9345-A866-B758841EE889}" name="Investment Cost per kkm 2025" dataDxfId="10">
      <calculatedColumnFormula>AVERAGE(Table1[[#This Row],[Investment Cost per kkm 2020]],Table1[[#This Row],[Investment Cost per kkm 2030]])</calculatedColumnFormula>
    </tableColumn>
    <tableColumn id="16" xr3:uid="{A1E9EB23-06D8-6245-8B2B-4DB561676E12}" name="Investment Cost per kkm 2030" dataDxfId="9">
      <calculatedColumnFormula>RANDBETWEEN(1,10)</calculatedColumnFormula>
    </tableColumn>
    <tableColumn id="17" xr3:uid="{CEBA1DB1-1C62-4443-8D6A-4210BD01BCEF}" name="Investment Cost per kkm 2035" dataDxfId="8">
      <calculatedColumnFormula>AVERAGE(Table1[[#This Row],[Investment Cost per kkm 2030]],Table1[[#This Row],[Investment Cost per kkm 2040]])</calculatedColumnFormula>
    </tableColumn>
    <tableColumn id="18" xr3:uid="{F293572C-7EE0-BC49-A659-B6F219F8BA01}" name="Investment Cost per kkm 2040" dataDxfId="7">
      <calculatedColumnFormula>AVERAGE(Table1[[#This Row],[Investment Cost per kkm 2030]],Table1[[#This Row],[Investment Cost per kkm 2050]])</calculatedColumnFormula>
    </tableColumn>
    <tableColumn id="19" xr3:uid="{912D4BF0-50A1-8046-83BB-6A03500ADA9C}" name="Investment Cost per kkm 2045" dataDxfId="6">
      <calculatedColumnFormula>AVERAGE(Table1[[#This Row],[Investment Cost per kkm 2040]],Table1[[#This Row],[Investment Cost per kkm 2050]])</calculatedColumnFormula>
    </tableColumn>
    <tableColumn id="20" xr3:uid="{0919AC64-0EE6-2B45-A0AE-E2A8ECD8038A}" name="Investment Cost per kkm 2050" dataDxfId="5">
      <calculatedColumnFormula>RANDBETWEEN(1,10)</calculatedColumnFormula>
    </tableColumn>
    <tableColumn id="21" xr3:uid="{F331CDFC-AFC1-BD4C-9716-AC48B3DB86FA}" name="Investment Cost per kkm 2055" dataDxfId="4">
      <calculatedColumnFormula>Table1[[#This Row],[Investment Cost per kkm 2050]]</calculatedColumnFormula>
    </tableColumn>
    <tableColumn id="28" xr3:uid="{CE235689-511D-8948-BB73-EBC0A11C1B0F}" name="Investment Cost per kkm 2060" dataDxfId="3">
      <calculatedColumnFormula>Table1[[#This Row],[Investment Cost per kkm 2050]]</calculatedColumnFormula>
    </tableColumn>
    <tableColumn id="27" xr3:uid="{F401648C-E41E-0A44-B818-B83AC6930146}" name="Investment Cost per kkm 2065" dataDxfId="2">
      <calculatedColumnFormula>Table1[[#This Row],[Investment Cost per kkm 2050]]</calculatedColumnFormula>
    </tableColumn>
    <tableColumn id="26" xr3:uid="{18553DBD-DA3F-314D-85EB-D1F385610A2D}" name="Investment Cost per kkm 2070" dataDxfId="1">
      <calculatedColumnFormula>Table1[[#This Row],[Investment Cost per kkm 2050]]</calculatedColumnFormula>
    </tableColumn>
    <tableColumn id="22" xr3:uid="{4D60DFF7-2AFA-FF46-B4A2-272720AB56A7}" name="Investment Cost per kkm 2075" dataDxfId="0">
      <calculatedColumnFormula>Table1[[#This Row],[Investment Cost per kkm 2055]]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AA27"/>
  <sheetViews>
    <sheetView workbookViewId="0">
      <selection sqref="A1:AA27"/>
    </sheetView>
  </sheetViews>
  <sheetFormatPr baseColWidth="10" defaultRowHeight="16" x14ac:dyDescent="0.2"/>
  <sheetData>
    <row r="1" spans="1:27" x14ac:dyDescent="0.2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</row>
    <row r="2" spans="1:27" x14ac:dyDescent="0.2">
      <c r="A2" t="s">
        <v>49</v>
      </c>
      <c r="B2">
        <v>40</v>
      </c>
      <c r="C2">
        <v>18.502649240943299</v>
      </c>
      <c r="D2">
        <v>16.646464471324201</v>
      </c>
      <c r="E2">
        <v>9.4571349716316</v>
      </c>
      <c r="F2">
        <v>4.1362346806460399</v>
      </c>
      <c r="G2">
        <v>3.2288498572364901</v>
      </c>
      <c r="H2">
        <v>8.7128152101149592</v>
      </c>
      <c r="I2">
        <v>8.2520960584338798</v>
      </c>
      <c r="J2">
        <v>6.5832939591897004</v>
      </c>
      <c r="K2">
        <v>11.1604662199272</v>
      </c>
      <c r="L2">
        <v>4.5234705038640302</v>
      </c>
      <c r="M2">
        <v>11.8850938475726</v>
      </c>
      <c r="N2">
        <v>13.4764918967753</v>
      </c>
      <c r="O2">
        <v>11.751607179561701</v>
      </c>
      <c r="P2">
        <v>1.6818290251944701</v>
      </c>
      <c r="Q2">
        <v>10.2935473894971</v>
      </c>
      <c r="R2">
        <v>8.0923170812478507</v>
      </c>
      <c r="S2">
        <v>9.4263388193971593</v>
      </c>
      <c r="T2">
        <v>7.0180258734877201</v>
      </c>
      <c r="U2">
        <v>7.2669030254492997</v>
      </c>
      <c r="V2">
        <v>11.013238502860601</v>
      </c>
      <c r="W2">
        <v>9.6481396076576207</v>
      </c>
      <c r="X2">
        <v>11.251427421653901</v>
      </c>
      <c r="Y2">
        <v>15.346007300641</v>
      </c>
      <c r="Z2">
        <v>14.643323135184399</v>
      </c>
      <c r="AA2">
        <v>5.1027977430425198</v>
      </c>
    </row>
    <row r="3" spans="1:27" x14ac:dyDescent="0.2">
      <c r="A3" t="s">
        <v>50</v>
      </c>
      <c r="B3">
        <v>18.502649240943299</v>
      </c>
      <c r="C3">
        <v>40</v>
      </c>
      <c r="D3">
        <v>3.6667182037578598</v>
      </c>
      <c r="E3">
        <v>12.062656210039099</v>
      </c>
      <c r="F3">
        <v>17.020739480458602</v>
      </c>
      <c r="G3">
        <v>17.307368716354802</v>
      </c>
      <c r="H3">
        <v>12.7727143870781</v>
      </c>
      <c r="I3">
        <v>12.5184940810994</v>
      </c>
      <c r="J3">
        <v>14.8753867323233</v>
      </c>
      <c r="K3">
        <v>10.365063717222201</v>
      </c>
      <c r="L3">
        <v>15.6343069298602</v>
      </c>
      <c r="M3">
        <v>9.6376498739219993</v>
      </c>
      <c r="N3">
        <v>6.6133606531922098</v>
      </c>
      <c r="O3">
        <v>9.4225834191809792</v>
      </c>
      <c r="P3">
        <v>19.750208404583699</v>
      </c>
      <c r="Q3">
        <v>11.2282321238362</v>
      </c>
      <c r="R3">
        <v>13.2156263855227</v>
      </c>
      <c r="S3">
        <v>10.892706787747301</v>
      </c>
      <c r="T3">
        <v>14.4197011043351</v>
      </c>
      <c r="U3">
        <v>14.264972471163199</v>
      </c>
      <c r="V3">
        <v>10.5104935706887</v>
      </c>
      <c r="W3">
        <v>11.753734187854899</v>
      </c>
      <c r="X3">
        <v>10.271905258754</v>
      </c>
      <c r="Y3">
        <v>5.0978423455673498</v>
      </c>
      <c r="Z3">
        <v>6.5541923039833403</v>
      </c>
      <c r="AA3">
        <v>13.423437918222101</v>
      </c>
    </row>
    <row r="4" spans="1:27" x14ac:dyDescent="0.2">
      <c r="A4" t="s">
        <v>51</v>
      </c>
      <c r="B4">
        <v>16.646464471324201</v>
      </c>
      <c r="C4">
        <v>3.6667182037578598</v>
      </c>
      <c r="D4">
        <v>40</v>
      </c>
      <c r="E4">
        <v>9.9788530052955693</v>
      </c>
      <c r="F4">
        <v>13.4386587034912</v>
      </c>
      <c r="G4">
        <v>18.260905140508999</v>
      </c>
      <c r="H4">
        <v>10.2965885432496</v>
      </c>
      <c r="I4">
        <v>8.8637919787335999</v>
      </c>
      <c r="J4">
        <v>12.023256588042599</v>
      </c>
      <c r="K4">
        <v>9.3192037326889192</v>
      </c>
      <c r="L4">
        <v>18.5870486248117</v>
      </c>
      <c r="M4">
        <v>7.9084449781327804</v>
      </c>
      <c r="N4">
        <v>9.9210203101622891</v>
      </c>
      <c r="O4">
        <v>6.2375971009831304</v>
      </c>
      <c r="P4">
        <v>16.0848579502068</v>
      </c>
      <c r="Q4">
        <v>10.127444920922599</v>
      </c>
      <c r="R4">
        <v>13.289456492794701</v>
      </c>
      <c r="S4">
        <v>7.3031233056799598</v>
      </c>
      <c r="T4">
        <v>11.529645805572301</v>
      </c>
      <c r="U4">
        <v>12.1053334162729</v>
      </c>
      <c r="V4">
        <v>9.4774018768803803</v>
      </c>
      <c r="W4">
        <v>11.5776774126563</v>
      </c>
      <c r="X4">
        <v>9.2797638383958105</v>
      </c>
      <c r="Y4">
        <v>8.0174091469441695</v>
      </c>
      <c r="Z4">
        <v>7.8986867197687998</v>
      </c>
      <c r="AA4">
        <v>14.6109003181063</v>
      </c>
    </row>
    <row r="5" spans="1:27" x14ac:dyDescent="0.2">
      <c r="A5" t="s">
        <v>52</v>
      </c>
      <c r="B5">
        <v>9.4571349716316</v>
      </c>
      <c r="C5">
        <v>12.062656210039099</v>
      </c>
      <c r="D5">
        <v>9.9788530052955693</v>
      </c>
      <c r="E5">
        <v>40</v>
      </c>
      <c r="F5">
        <v>5.8354679986841704</v>
      </c>
      <c r="G5">
        <v>8.2973276809063705</v>
      </c>
      <c r="H5">
        <v>1.0048472090482199</v>
      </c>
      <c r="I5">
        <v>5.5457433717948099</v>
      </c>
      <c r="J5">
        <v>3.0138719951367601</v>
      </c>
      <c r="K5">
        <v>2.3553315049183201</v>
      </c>
      <c r="L5">
        <v>9.3056393069335002</v>
      </c>
      <c r="M5">
        <v>2.4284815542403</v>
      </c>
      <c r="N5">
        <v>11.3249710280108</v>
      </c>
      <c r="O5">
        <v>4.2944816986071599</v>
      </c>
      <c r="P5">
        <v>7.7755304567854902</v>
      </c>
      <c r="Q5">
        <v>1.9369110134026499</v>
      </c>
      <c r="R5">
        <v>4.4243761420390699</v>
      </c>
      <c r="S5">
        <v>7.6136180441828003</v>
      </c>
      <c r="T5">
        <v>2.7077024601251098</v>
      </c>
      <c r="U5">
        <v>2.2402425415253102</v>
      </c>
      <c r="V5">
        <v>2.2976182850428502</v>
      </c>
      <c r="W5">
        <v>3.5592171404806598</v>
      </c>
      <c r="X5">
        <v>2.4750302887519999</v>
      </c>
      <c r="Y5">
        <v>10.416410014164899</v>
      </c>
      <c r="Z5">
        <v>7.3014586041817404</v>
      </c>
      <c r="AA5">
        <v>14.5595409480973</v>
      </c>
    </row>
    <row r="6" spans="1:27" x14ac:dyDescent="0.2">
      <c r="A6" t="s">
        <v>53</v>
      </c>
      <c r="B6">
        <v>4.1362346806460399</v>
      </c>
      <c r="C6">
        <v>17.020739480458602</v>
      </c>
      <c r="D6">
        <v>13.4386587034912</v>
      </c>
      <c r="E6">
        <v>5.8354679986841704</v>
      </c>
      <c r="F6">
        <v>40</v>
      </c>
      <c r="G6">
        <v>5.24037731049168</v>
      </c>
      <c r="H6">
        <v>4.91506510599904</v>
      </c>
      <c r="I6">
        <v>4.5998283603235599</v>
      </c>
      <c r="J6">
        <v>2.8297710789361701</v>
      </c>
      <c r="K6">
        <v>8.0260874279095091</v>
      </c>
      <c r="L6">
        <v>7.0020632023000999</v>
      </c>
      <c r="M6">
        <v>8.1626543595263197</v>
      </c>
      <c r="N6">
        <v>15.156721638391801</v>
      </c>
      <c r="O6">
        <v>7.6433393385100397</v>
      </c>
      <c r="P6">
        <v>2.7340918032760002</v>
      </c>
      <c r="Q6">
        <v>7.2922793694446302</v>
      </c>
      <c r="R6">
        <v>6.8124294518452304</v>
      </c>
      <c r="S6">
        <v>6.5560584509830298</v>
      </c>
      <c r="T6">
        <v>3.1437282537781801</v>
      </c>
      <c r="U6">
        <v>4.0465493651341102</v>
      </c>
      <c r="V6">
        <v>7.9181986773360498</v>
      </c>
      <c r="W6">
        <v>7.6453670379418499</v>
      </c>
      <c r="X6">
        <v>8.1413868629078792</v>
      </c>
      <c r="Y6">
        <v>15.602264598054401</v>
      </c>
      <c r="Z6">
        <v>12.8301739345626</v>
      </c>
      <c r="AA6">
        <v>8.9647296818610993</v>
      </c>
    </row>
    <row r="7" spans="1:27" x14ac:dyDescent="0.2">
      <c r="A7" t="s">
        <v>54</v>
      </c>
      <c r="B7">
        <v>3.2288498572364901</v>
      </c>
      <c r="C7">
        <v>17.307368716354802</v>
      </c>
      <c r="D7">
        <v>18.260905140508999</v>
      </c>
      <c r="E7">
        <v>8.2973276809063705</v>
      </c>
      <c r="F7">
        <v>5.24037731049168</v>
      </c>
      <c r="G7">
        <v>40</v>
      </c>
      <c r="H7">
        <v>7.9646384916918898</v>
      </c>
      <c r="I7">
        <v>9.8230509214699708</v>
      </c>
      <c r="J7">
        <v>6.2860737342094604</v>
      </c>
      <c r="K7">
        <v>9.1435929528364301</v>
      </c>
      <c r="L7">
        <v>1.7650843145102999</v>
      </c>
      <c r="M7">
        <v>10.4428408288796</v>
      </c>
      <c r="N7">
        <v>10.694070423513701</v>
      </c>
      <c r="O7">
        <v>12.0601837332174</v>
      </c>
      <c r="P7">
        <v>2.9379103846732502</v>
      </c>
      <c r="Q7">
        <v>8.3003160089016301</v>
      </c>
      <c r="R7">
        <v>5.3522666830125702</v>
      </c>
      <c r="S7">
        <v>11.727254117542699</v>
      </c>
      <c r="T7">
        <v>6.77771270080558</v>
      </c>
      <c r="U7">
        <v>6.15589617419222</v>
      </c>
      <c r="V7">
        <v>8.9840579137369208</v>
      </c>
      <c r="W7">
        <v>7.0556484850012202</v>
      </c>
      <c r="X7">
        <v>9.1974946735548393</v>
      </c>
      <c r="Y7">
        <v>12.2874948599143</v>
      </c>
      <c r="Z7">
        <v>11.508805467283601</v>
      </c>
      <c r="AA7">
        <v>6.8497109752456797</v>
      </c>
    </row>
    <row r="8" spans="1:27" x14ac:dyDescent="0.2">
      <c r="A8" t="s">
        <v>55</v>
      </c>
      <c r="B8">
        <v>8.7128152101149592</v>
      </c>
      <c r="C8">
        <v>12.7727143870781</v>
      </c>
      <c r="D8">
        <v>10.2965885432496</v>
      </c>
      <c r="E8">
        <v>1.0048472090482199</v>
      </c>
      <c r="F8">
        <v>4.91506510599904</v>
      </c>
      <c r="G8">
        <v>7.9646384916918898</v>
      </c>
      <c r="H8">
        <v>40</v>
      </c>
      <c r="I8">
        <v>4.7128956052028599</v>
      </c>
      <c r="J8">
        <v>2.1454995984604901</v>
      </c>
      <c r="K8">
        <v>3.3598089949695802</v>
      </c>
      <c r="L8">
        <v>9.1868363297471394</v>
      </c>
      <c r="M8">
        <v>3.25408844420939</v>
      </c>
      <c r="N8">
        <v>12.280682405354201</v>
      </c>
      <c r="O8">
        <v>4.2383821888347102</v>
      </c>
      <c r="P8">
        <v>7.0447928009527701</v>
      </c>
      <c r="Q8">
        <v>2.8881630631293</v>
      </c>
      <c r="R8">
        <v>4.8555813033647199</v>
      </c>
      <c r="S8">
        <v>6.9155443582405702</v>
      </c>
      <c r="T8">
        <v>1.7717923436162399</v>
      </c>
      <c r="U8">
        <v>1.823367995266</v>
      </c>
      <c r="V8">
        <v>3.2990813926334002</v>
      </c>
      <c r="W8">
        <v>4.30767427722839</v>
      </c>
      <c r="X8">
        <v>3.4795739938185601</v>
      </c>
      <c r="Y8">
        <v>11.421206378896301</v>
      </c>
      <c r="Z8">
        <v>8.3055731203987992</v>
      </c>
      <c r="AA8">
        <v>13.7906921842188</v>
      </c>
    </row>
    <row r="9" spans="1:27" x14ac:dyDescent="0.2">
      <c r="A9" t="s">
        <v>56</v>
      </c>
      <c r="B9">
        <v>8.2520960584338798</v>
      </c>
      <c r="C9">
        <v>12.5184940810994</v>
      </c>
      <c r="D9">
        <v>8.8637919787335999</v>
      </c>
      <c r="E9">
        <v>5.5457433717948099</v>
      </c>
      <c r="F9">
        <v>4.5998283603235599</v>
      </c>
      <c r="G9">
        <v>9.8230509214699708</v>
      </c>
      <c r="H9">
        <v>4.7128956052028599</v>
      </c>
      <c r="I9">
        <v>40</v>
      </c>
      <c r="J9">
        <v>4.4735042412405601</v>
      </c>
      <c r="K9">
        <v>7.6520560577473198</v>
      </c>
      <c r="L9">
        <v>11.5709047599393</v>
      </c>
      <c r="M9">
        <v>6.5828717091361897</v>
      </c>
      <c r="N9">
        <v>16.581940744975999</v>
      </c>
      <c r="O9">
        <v>3.9461446309910699</v>
      </c>
      <c r="P9">
        <v>7.2317922412895204</v>
      </c>
      <c r="Q9">
        <v>7.4641241167847898</v>
      </c>
      <c r="R9">
        <v>9.3209679186001697</v>
      </c>
      <c r="S9">
        <v>2.39897254140946</v>
      </c>
      <c r="T9">
        <v>4.1614548824342004</v>
      </c>
      <c r="U9">
        <v>5.6902514938200897</v>
      </c>
      <c r="V9">
        <v>7.6560641351107002</v>
      </c>
      <c r="W9">
        <v>9.0199586878310392</v>
      </c>
      <c r="X9">
        <v>7.75820190567923</v>
      </c>
      <c r="Y9">
        <v>14.8985357015197</v>
      </c>
      <c r="Z9">
        <v>12.0305418115558</v>
      </c>
      <c r="AA9">
        <v>11.7037462276901</v>
      </c>
    </row>
    <row r="10" spans="1:27" x14ac:dyDescent="0.2">
      <c r="A10" t="s">
        <v>57</v>
      </c>
      <c r="B10">
        <v>6.5832939591897004</v>
      </c>
      <c r="C10">
        <v>14.8753867323233</v>
      </c>
      <c r="D10">
        <v>12.023256588042599</v>
      </c>
      <c r="E10">
        <v>3.0138719951367601</v>
      </c>
      <c r="F10">
        <v>2.8297710789361701</v>
      </c>
      <c r="G10">
        <v>6.2860737342094604</v>
      </c>
      <c r="H10">
        <v>2.1454995984604901</v>
      </c>
      <c r="I10">
        <v>4.4735042412405601</v>
      </c>
      <c r="J10">
        <v>40</v>
      </c>
      <c r="K10">
        <v>5.2128657816214004</v>
      </c>
      <c r="L10">
        <v>7.7846092099147199</v>
      </c>
      <c r="M10">
        <v>5.3910811630371196</v>
      </c>
      <c r="N10">
        <v>13.414171052524001</v>
      </c>
      <c r="O10">
        <v>5.7856621725369202</v>
      </c>
      <c r="P10">
        <v>4.9301289636646901</v>
      </c>
      <c r="Q10">
        <v>4.5221512122641503</v>
      </c>
      <c r="R10">
        <v>5.0008496630945896</v>
      </c>
      <c r="S10">
        <v>6.8714093834920797</v>
      </c>
      <c r="T10">
        <v>0.49374068034448798</v>
      </c>
      <c r="U10">
        <v>1.45660131707675</v>
      </c>
      <c r="V10">
        <v>5.1125629416943896</v>
      </c>
      <c r="W10">
        <v>5.2535137780249199</v>
      </c>
      <c r="X10">
        <v>5.3298791250553998</v>
      </c>
      <c r="Y10">
        <v>13.098083050659801</v>
      </c>
      <c r="Z10">
        <v>10.104408811931901</v>
      </c>
      <c r="AA10">
        <v>11.646120144773899</v>
      </c>
    </row>
    <row r="11" spans="1:27" x14ac:dyDescent="0.2">
      <c r="A11" t="s">
        <v>58</v>
      </c>
      <c r="B11">
        <v>11.1604662199272</v>
      </c>
      <c r="C11">
        <v>10.365063717222201</v>
      </c>
      <c r="D11">
        <v>9.3192037326889192</v>
      </c>
      <c r="E11">
        <v>2.3553315049183201</v>
      </c>
      <c r="F11">
        <v>8.0260874279095091</v>
      </c>
      <c r="G11">
        <v>9.1435929528364301</v>
      </c>
      <c r="H11">
        <v>3.3598089949695802</v>
      </c>
      <c r="I11">
        <v>7.6520560577473198</v>
      </c>
      <c r="J11">
        <v>5.2128657816214004</v>
      </c>
      <c r="K11">
        <v>40</v>
      </c>
      <c r="L11">
        <v>9.5739775627631598</v>
      </c>
      <c r="M11">
        <v>1.6992366854952199</v>
      </c>
      <c r="N11">
        <v>9.0558854480349602</v>
      </c>
      <c r="O11">
        <v>5.1868361863502797</v>
      </c>
      <c r="P11">
        <v>9.5258274170862691</v>
      </c>
      <c r="Q11">
        <v>0.87445071289819398</v>
      </c>
      <c r="R11">
        <v>4.0461985047692801</v>
      </c>
      <c r="S11">
        <v>9.39911622623646</v>
      </c>
      <c r="T11">
        <v>4.9894621194742097</v>
      </c>
      <c r="U11">
        <v>4.0502906678356396</v>
      </c>
      <c r="V11">
        <v>0.159535092106556</v>
      </c>
      <c r="W11">
        <v>2.4461493036594502</v>
      </c>
      <c r="X11">
        <v>0.119942257863858</v>
      </c>
      <c r="Y11">
        <v>8.0616680654327908</v>
      </c>
      <c r="Z11">
        <v>4.9537666920699603</v>
      </c>
      <c r="AA11">
        <v>15.982929816029401</v>
      </c>
    </row>
    <row r="12" spans="1:27" x14ac:dyDescent="0.2">
      <c r="A12" t="s">
        <v>59</v>
      </c>
      <c r="B12">
        <v>4.5234705038640302</v>
      </c>
      <c r="C12">
        <v>15.6343069298602</v>
      </c>
      <c r="D12">
        <v>18.5870486248117</v>
      </c>
      <c r="E12">
        <v>9.3056393069335002</v>
      </c>
      <c r="F12">
        <v>7.0020632023000999</v>
      </c>
      <c r="G12">
        <v>1.7650843145102999</v>
      </c>
      <c r="H12">
        <v>9.1868363297471394</v>
      </c>
      <c r="I12">
        <v>11.5709047599393</v>
      </c>
      <c r="J12">
        <v>7.7846092099147199</v>
      </c>
      <c r="K12">
        <v>9.5739775627631598</v>
      </c>
      <c r="L12">
        <v>40</v>
      </c>
      <c r="M12">
        <v>11.1132257370866</v>
      </c>
      <c r="N12">
        <v>9.06829274165435</v>
      </c>
      <c r="O12">
        <v>13.4158218655143</v>
      </c>
      <c r="P12">
        <v>4.6390128438872704</v>
      </c>
      <c r="Q12">
        <v>8.8230301115720593</v>
      </c>
      <c r="R12">
        <v>5.5332335958843801</v>
      </c>
      <c r="S12">
        <v>13.4837337224383</v>
      </c>
      <c r="T12">
        <v>8.2622763171043694</v>
      </c>
      <c r="U12">
        <v>7.37076637114885</v>
      </c>
      <c r="V12">
        <v>9.4202489888737109</v>
      </c>
      <c r="W12">
        <v>7.2118603308430203</v>
      </c>
      <c r="X12">
        <v>9.5973423084690896</v>
      </c>
      <c r="Y12">
        <v>10.827791923632899</v>
      </c>
      <c r="Z12">
        <v>10.695786855001</v>
      </c>
      <c r="AA12">
        <v>6.6610294925537801</v>
      </c>
    </row>
    <row r="13" spans="1:27" x14ac:dyDescent="0.2">
      <c r="A13" t="s">
        <v>60</v>
      </c>
      <c r="B13">
        <v>11.8850938475726</v>
      </c>
      <c r="C13">
        <v>9.6376498739219993</v>
      </c>
      <c r="D13">
        <v>7.9084449781327804</v>
      </c>
      <c r="E13">
        <v>2.4284815542403</v>
      </c>
      <c r="F13">
        <v>8.1626543595263197</v>
      </c>
      <c r="G13">
        <v>10.4428408288796</v>
      </c>
      <c r="H13">
        <v>3.25408844420939</v>
      </c>
      <c r="I13">
        <v>6.5828717091361897</v>
      </c>
      <c r="J13">
        <v>5.3910811630371196</v>
      </c>
      <c r="K13">
        <v>1.6992366854952199</v>
      </c>
      <c r="L13">
        <v>11.1132257370866</v>
      </c>
      <c r="M13">
        <v>40</v>
      </c>
      <c r="N13">
        <v>10.003328451264</v>
      </c>
      <c r="O13">
        <v>3.5659331699360601</v>
      </c>
      <c r="P13">
        <v>10.2033151412443</v>
      </c>
      <c r="Q13">
        <v>2.3059116352714901</v>
      </c>
      <c r="R13">
        <v>5.64951984421349</v>
      </c>
      <c r="S13">
        <v>7.9866225397888799</v>
      </c>
      <c r="T13">
        <v>5.0239270184952103</v>
      </c>
      <c r="U13">
        <v>4.6379712001237499</v>
      </c>
      <c r="V13">
        <v>1.82338075870692</v>
      </c>
      <c r="W13">
        <v>4.1278110814824203</v>
      </c>
      <c r="X13">
        <v>1.7317552569987</v>
      </c>
      <c r="Y13">
        <v>8.5965236925248796</v>
      </c>
      <c r="Z13">
        <v>5.5148633531422302</v>
      </c>
      <c r="AA13">
        <v>16.986083861611199</v>
      </c>
    </row>
    <row r="14" spans="1:27" x14ac:dyDescent="0.2">
      <c r="A14" t="s">
        <v>61</v>
      </c>
      <c r="B14">
        <v>13.4764918967753</v>
      </c>
      <c r="C14">
        <v>6.6133606531922098</v>
      </c>
      <c r="D14">
        <v>9.9210203101622891</v>
      </c>
      <c r="E14">
        <v>11.3249710280108</v>
      </c>
      <c r="F14">
        <v>15.156721638391801</v>
      </c>
      <c r="G14">
        <v>10.694070423513701</v>
      </c>
      <c r="H14">
        <v>12.280682405354201</v>
      </c>
      <c r="I14">
        <v>16.581940744975999</v>
      </c>
      <c r="J14">
        <v>13.414171052524001</v>
      </c>
      <c r="K14">
        <v>9.0558854480349602</v>
      </c>
      <c r="L14">
        <v>9.06829274165435</v>
      </c>
      <c r="M14">
        <v>10.003328451264</v>
      </c>
      <c r="N14">
        <v>40</v>
      </c>
      <c r="O14">
        <v>12.865865602824901</v>
      </c>
      <c r="P14">
        <v>13.6244327997589</v>
      </c>
      <c r="Q14">
        <v>9.3960877426182705</v>
      </c>
      <c r="R14">
        <v>8.5302750789341104</v>
      </c>
      <c r="S14">
        <v>16.955560894034399</v>
      </c>
      <c r="T14">
        <v>13.4784706992737</v>
      </c>
      <c r="U14">
        <v>11.9619067894512</v>
      </c>
      <c r="V14">
        <v>9.0764454383933799</v>
      </c>
      <c r="W14">
        <v>8.1955542469375295</v>
      </c>
      <c r="X14">
        <v>8.9427660041492292</v>
      </c>
      <c r="Y14">
        <v>2.0907641827498402</v>
      </c>
      <c r="Z14">
        <v>4.5685477277556501</v>
      </c>
      <c r="AA14">
        <v>11.5462960323988</v>
      </c>
    </row>
    <row r="15" spans="1:27" x14ac:dyDescent="0.2">
      <c r="A15" t="s">
        <v>62</v>
      </c>
      <c r="B15">
        <v>11.751607179561701</v>
      </c>
      <c r="C15">
        <v>9.4225834191809792</v>
      </c>
      <c r="D15">
        <v>6.2375971009831304</v>
      </c>
      <c r="E15">
        <v>4.2944816986071599</v>
      </c>
      <c r="F15">
        <v>7.6433393385100397</v>
      </c>
      <c r="G15">
        <v>12.0601837332174</v>
      </c>
      <c r="H15">
        <v>4.2383821888347102</v>
      </c>
      <c r="I15">
        <v>3.9461446309910699</v>
      </c>
      <c r="J15">
        <v>5.7856621725369202</v>
      </c>
      <c r="K15">
        <v>5.1868361863502797</v>
      </c>
      <c r="L15">
        <v>13.4158218655143</v>
      </c>
      <c r="M15">
        <v>3.5659331699360601</v>
      </c>
      <c r="N15">
        <v>12.865865602824901</v>
      </c>
      <c r="O15">
        <v>40</v>
      </c>
      <c r="P15">
        <v>10.3426123232551</v>
      </c>
      <c r="Q15">
        <v>5.5252926013527901</v>
      </c>
      <c r="R15">
        <v>8.6640681141570095</v>
      </c>
      <c r="S15">
        <v>4.57159378899558</v>
      </c>
      <c r="T15">
        <v>5.2920517369085003</v>
      </c>
      <c r="U15">
        <v>6.0462300835647698</v>
      </c>
      <c r="V15">
        <v>5.2785715013596501</v>
      </c>
      <c r="W15">
        <v>7.4508928389150197</v>
      </c>
      <c r="X15">
        <v>5.2453610748828003</v>
      </c>
      <c r="Y15">
        <v>10.9842916273826</v>
      </c>
      <c r="Z15">
        <v>8.35718395793252</v>
      </c>
      <c r="AA15">
        <v>15.618907139024101</v>
      </c>
    </row>
    <row r="16" spans="1:27" x14ac:dyDescent="0.2">
      <c r="A16" t="s">
        <v>63</v>
      </c>
      <c r="B16">
        <v>1.6818290251944701</v>
      </c>
      <c r="C16">
        <v>19.750208404583699</v>
      </c>
      <c r="D16">
        <v>16.0848579502068</v>
      </c>
      <c r="E16">
        <v>7.7755304567854902</v>
      </c>
      <c r="F16">
        <v>2.7340918032760002</v>
      </c>
      <c r="G16">
        <v>2.9379103846732502</v>
      </c>
      <c r="H16">
        <v>7.0447928009527701</v>
      </c>
      <c r="I16">
        <v>7.2317922412895204</v>
      </c>
      <c r="J16">
        <v>4.9301289636646901</v>
      </c>
      <c r="K16">
        <v>9.5258274170862691</v>
      </c>
      <c r="L16">
        <v>4.6390128438872704</v>
      </c>
      <c r="M16">
        <v>10.2033151412443</v>
      </c>
      <c r="N16">
        <v>13.6244327997589</v>
      </c>
      <c r="O16">
        <v>10.3426123232551</v>
      </c>
      <c r="P16">
        <v>40</v>
      </c>
      <c r="Q16">
        <v>8.6682081783774496</v>
      </c>
      <c r="R16">
        <v>6.7969927131927701</v>
      </c>
      <c r="S16">
        <v>8.8691026006042595</v>
      </c>
      <c r="T16">
        <v>5.3796870786723003</v>
      </c>
      <c r="U16">
        <v>5.5887238292558896</v>
      </c>
      <c r="V16">
        <v>9.3828041989581994</v>
      </c>
      <c r="W16">
        <v>8.2165312418685392</v>
      </c>
      <c r="X16">
        <v>9.6215928820839896</v>
      </c>
      <c r="Y16">
        <v>15.0702575945626</v>
      </c>
      <c r="Z16">
        <v>13.464739689760499</v>
      </c>
      <c r="AA16">
        <v>6.7841166481724198</v>
      </c>
    </row>
    <row r="17" spans="1:27" x14ac:dyDescent="0.2">
      <c r="A17" t="s">
        <v>64</v>
      </c>
      <c r="B17">
        <v>10.2935473894971</v>
      </c>
      <c r="C17">
        <v>11.2282321238362</v>
      </c>
      <c r="D17">
        <v>10.127444920922599</v>
      </c>
      <c r="E17">
        <v>1.9369110134026499</v>
      </c>
      <c r="F17">
        <v>7.2922793694446302</v>
      </c>
      <c r="G17">
        <v>8.3003160089016301</v>
      </c>
      <c r="H17">
        <v>2.8881630631293</v>
      </c>
      <c r="I17">
        <v>7.4641241167847898</v>
      </c>
      <c r="J17">
        <v>4.5221512122641503</v>
      </c>
      <c r="K17">
        <v>0.87445071289819398</v>
      </c>
      <c r="L17">
        <v>8.8230301115720593</v>
      </c>
      <c r="M17">
        <v>2.3059116352714901</v>
      </c>
      <c r="N17">
        <v>9.3960877426182705</v>
      </c>
      <c r="O17">
        <v>5.5252926013527901</v>
      </c>
      <c r="P17">
        <v>8.6682081783774496</v>
      </c>
      <c r="Q17">
        <v>40</v>
      </c>
      <c r="R17">
        <v>3.3451152939618498</v>
      </c>
      <c r="S17">
        <v>9.42493799457813</v>
      </c>
      <c r="T17">
        <v>4.3586963773451499</v>
      </c>
      <c r="U17">
        <v>3.2641155639797699</v>
      </c>
      <c r="V17">
        <v>0.72161937611211002</v>
      </c>
      <c r="W17">
        <v>1.92585730047494</v>
      </c>
      <c r="X17">
        <v>0.958537233641511</v>
      </c>
      <c r="Y17">
        <v>8.6265564573654299</v>
      </c>
      <c r="Z17">
        <v>5.5828453132158202</v>
      </c>
      <c r="AA17">
        <v>15.1224972031349</v>
      </c>
    </row>
    <row r="18" spans="1:27" x14ac:dyDescent="0.2">
      <c r="A18" t="s">
        <v>65</v>
      </c>
      <c r="B18">
        <v>8.0923170812478507</v>
      </c>
      <c r="C18">
        <v>13.2156263855227</v>
      </c>
      <c r="D18">
        <v>13.289456492794701</v>
      </c>
      <c r="E18">
        <v>4.4243761420390699</v>
      </c>
      <c r="F18">
        <v>6.8124294518452304</v>
      </c>
      <c r="G18">
        <v>5.3522666830125702</v>
      </c>
      <c r="H18">
        <v>4.8555813033647199</v>
      </c>
      <c r="I18">
        <v>9.3209679186001697</v>
      </c>
      <c r="J18">
        <v>5.0008496630945896</v>
      </c>
      <c r="K18">
        <v>4.0461985047692801</v>
      </c>
      <c r="L18">
        <v>5.5332335958843801</v>
      </c>
      <c r="M18">
        <v>5.64951984421349</v>
      </c>
      <c r="N18">
        <v>8.5302750789341104</v>
      </c>
      <c r="O18">
        <v>8.6640681141570095</v>
      </c>
      <c r="P18">
        <v>6.7969927131927701</v>
      </c>
      <c r="Q18">
        <v>3.3451152939618498</v>
      </c>
      <c r="R18">
        <v>40</v>
      </c>
      <c r="S18">
        <v>11.674553841563</v>
      </c>
      <c r="T18">
        <v>5.20661847749854</v>
      </c>
      <c r="U18">
        <v>3.6433256222717598</v>
      </c>
      <c r="V18">
        <v>3.8949010990807702</v>
      </c>
      <c r="W18">
        <v>1.71635092220166</v>
      </c>
      <c r="X18">
        <v>4.06543318959862</v>
      </c>
      <c r="Y18">
        <v>8.8453565700904093</v>
      </c>
      <c r="Z18">
        <v>6.6677529644145501</v>
      </c>
      <c r="AA18">
        <v>12.1106571350611</v>
      </c>
    </row>
    <row r="19" spans="1:27" x14ac:dyDescent="0.2">
      <c r="A19" t="s">
        <v>66</v>
      </c>
      <c r="B19">
        <v>9.4263388193971593</v>
      </c>
      <c r="C19">
        <v>10.892706787747301</v>
      </c>
      <c r="D19">
        <v>7.3031233056799598</v>
      </c>
      <c r="E19">
        <v>7.6136180441828003</v>
      </c>
      <c r="F19">
        <v>6.5560584509830298</v>
      </c>
      <c r="G19">
        <v>11.727254117542699</v>
      </c>
      <c r="H19">
        <v>6.9155443582405702</v>
      </c>
      <c r="I19">
        <v>2.39897254140946</v>
      </c>
      <c r="J19">
        <v>6.8714093834920797</v>
      </c>
      <c r="K19">
        <v>9.39911622623646</v>
      </c>
      <c r="L19">
        <v>13.4837337224383</v>
      </c>
      <c r="M19">
        <v>7.9866225397888799</v>
      </c>
      <c r="N19">
        <v>16.955560894034399</v>
      </c>
      <c r="O19">
        <v>4.57159378899558</v>
      </c>
      <c r="P19">
        <v>8.8691026006042595</v>
      </c>
      <c r="Q19">
        <v>9.42493799457813</v>
      </c>
      <c r="R19">
        <v>11.674553841563</v>
      </c>
      <c r="S19">
        <v>40</v>
      </c>
      <c r="T19">
        <v>6.5573732014115302</v>
      </c>
      <c r="U19">
        <v>8.0700845058567303</v>
      </c>
      <c r="V19">
        <v>9.4444058033790199</v>
      </c>
      <c r="W19">
        <v>11.171274906774199</v>
      </c>
      <c r="X19">
        <v>9.4867212481164795</v>
      </c>
      <c r="Y19">
        <v>14.8648336184873</v>
      </c>
      <c r="Z19">
        <v>12.8277769816203</v>
      </c>
      <c r="AA19">
        <v>11.297816481125899</v>
      </c>
    </row>
    <row r="20" spans="1:27" x14ac:dyDescent="0.2">
      <c r="A20" t="s">
        <v>67</v>
      </c>
      <c r="B20">
        <v>7.0180258734877201</v>
      </c>
      <c r="C20">
        <v>14.4197011043351</v>
      </c>
      <c r="D20">
        <v>11.529645805572301</v>
      </c>
      <c r="E20">
        <v>2.7077024601251098</v>
      </c>
      <c r="F20">
        <v>3.1437282537781801</v>
      </c>
      <c r="G20">
        <v>6.77771270080558</v>
      </c>
      <c r="H20">
        <v>1.7717923436162399</v>
      </c>
      <c r="I20">
        <v>4.1614548824342004</v>
      </c>
      <c r="J20">
        <v>0.49374068034448798</v>
      </c>
      <c r="K20">
        <v>4.9894621194742097</v>
      </c>
      <c r="L20">
        <v>8.2622763171043694</v>
      </c>
      <c r="M20">
        <v>5.0239270184952103</v>
      </c>
      <c r="N20">
        <v>13.4784706992737</v>
      </c>
      <c r="O20">
        <v>5.2920517369085003</v>
      </c>
      <c r="P20">
        <v>5.3796870786723003</v>
      </c>
      <c r="Q20">
        <v>4.3586963773451499</v>
      </c>
      <c r="R20">
        <v>5.20661847749854</v>
      </c>
      <c r="S20">
        <v>6.5573732014115302</v>
      </c>
      <c r="T20">
        <v>40</v>
      </c>
      <c r="U20">
        <v>1.5697761283009299</v>
      </c>
      <c r="V20">
        <v>4.9017372103512598</v>
      </c>
      <c r="W20">
        <v>5.2832217849928096</v>
      </c>
      <c r="X20">
        <v>5.1084552104398799</v>
      </c>
      <c r="Y20">
        <v>12.982584794429201</v>
      </c>
      <c r="Z20">
        <v>9.9276756893354001</v>
      </c>
      <c r="AA20">
        <v>12.0493996577699</v>
      </c>
    </row>
    <row r="21" spans="1:27" x14ac:dyDescent="0.2">
      <c r="A21" t="s">
        <v>68</v>
      </c>
      <c r="B21">
        <v>7.2669030254492997</v>
      </c>
      <c r="C21">
        <v>14.264972471163199</v>
      </c>
      <c r="D21">
        <v>12.1053334162729</v>
      </c>
      <c r="E21">
        <v>2.2402425415253102</v>
      </c>
      <c r="F21">
        <v>4.0465493651341102</v>
      </c>
      <c r="G21">
        <v>6.15589617419222</v>
      </c>
      <c r="H21">
        <v>1.823367995266</v>
      </c>
      <c r="I21">
        <v>5.6902514938200897</v>
      </c>
      <c r="J21">
        <v>1.45660131707675</v>
      </c>
      <c r="K21">
        <v>4.0502906678356396</v>
      </c>
      <c r="L21">
        <v>7.37076637114885</v>
      </c>
      <c r="M21">
        <v>4.6379712001237499</v>
      </c>
      <c r="N21">
        <v>11.9619067894512</v>
      </c>
      <c r="O21">
        <v>6.0462300835647698</v>
      </c>
      <c r="P21">
        <v>5.5887238292558896</v>
      </c>
      <c r="Q21">
        <v>3.2641155639797699</v>
      </c>
      <c r="R21">
        <v>3.6433256222717598</v>
      </c>
      <c r="S21">
        <v>8.0700845058567303</v>
      </c>
      <c r="T21">
        <v>1.5697761283009299</v>
      </c>
      <c r="U21">
        <v>40</v>
      </c>
      <c r="V21">
        <v>3.9266132261980302</v>
      </c>
      <c r="W21">
        <v>3.7990109872492401</v>
      </c>
      <c r="X21">
        <v>4.15946600280538</v>
      </c>
      <c r="Y21">
        <v>11.696147929295799</v>
      </c>
      <c r="Z21">
        <v>8.7867338682850207</v>
      </c>
      <c r="AA21">
        <v>12.352295598072301</v>
      </c>
    </row>
    <row r="22" spans="1:27" x14ac:dyDescent="0.2">
      <c r="A22" t="s">
        <v>69</v>
      </c>
      <c r="B22">
        <v>11.013238502860601</v>
      </c>
      <c r="C22">
        <v>10.5104935706887</v>
      </c>
      <c r="D22">
        <v>9.4774018768803803</v>
      </c>
      <c r="E22">
        <v>2.2976182850428502</v>
      </c>
      <c r="F22">
        <v>7.9181986773360498</v>
      </c>
      <c r="G22">
        <v>8.9840579137369208</v>
      </c>
      <c r="H22">
        <v>3.2990813926334002</v>
      </c>
      <c r="I22">
        <v>7.6560641351107002</v>
      </c>
      <c r="J22">
        <v>5.1125629416943896</v>
      </c>
      <c r="K22">
        <v>0.159535092106556</v>
      </c>
      <c r="L22">
        <v>9.4202489888737109</v>
      </c>
      <c r="M22">
        <v>1.82338075870692</v>
      </c>
      <c r="N22">
        <v>9.0764454383933799</v>
      </c>
      <c r="O22">
        <v>5.2785715013596501</v>
      </c>
      <c r="P22">
        <v>9.3828041989581994</v>
      </c>
      <c r="Q22">
        <v>0.72161937611211002</v>
      </c>
      <c r="R22">
        <v>3.8949010990807702</v>
      </c>
      <c r="S22">
        <v>9.4444058033790199</v>
      </c>
      <c r="T22">
        <v>4.9017372103512598</v>
      </c>
      <c r="U22">
        <v>3.9266132261980302</v>
      </c>
      <c r="V22">
        <v>40</v>
      </c>
      <c r="W22">
        <v>2.3092659432419498</v>
      </c>
      <c r="X22">
        <v>0.23879294656185401</v>
      </c>
      <c r="Y22">
        <v>8.1277725466348407</v>
      </c>
      <c r="Z22">
        <v>5.0308782998149404</v>
      </c>
      <c r="AA22">
        <v>15.8237616017415</v>
      </c>
    </row>
    <row r="23" spans="1:27" x14ac:dyDescent="0.2">
      <c r="A23" t="s">
        <v>70</v>
      </c>
      <c r="B23">
        <v>9.6481396076576207</v>
      </c>
      <c r="C23">
        <v>11.753734187854899</v>
      </c>
      <c r="D23">
        <v>11.5776774126563</v>
      </c>
      <c r="E23">
        <v>3.5592171404806598</v>
      </c>
      <c r="F23">
        <v>7.6453670379418499</v>
      </c>
      <c r="G23">
        <v>7.0556484850012202</v>
      </c>
      <c r="H23">
        <v>4.30767427722839</v>
      </c>
      <c r="I23">
        <v>9.0199586878310392</v>
      </c>
      <c r="J23">
        <v>5.2535137780249199</v>
      </c>
      <c r="K23">
        <v>2.4461493036594502</v>
      </c>
      <c r="L23">
        <v>7.2118603308430203</v>
      </c>
      <c r="M23">
        <v>4.1278110814824203</v>
      </c>
      <c r="N23">
        <v>8.1955542469375295</v>
      </c>
      <c r="O23">
        <v>7.4508928389150197</v>
      </c>
      <c r="P23">
        <v>8.2165312418685392</v>
      </c>
      <c r="Q23">
        <v>1.92585730047494</v>
      </c>
      <c r="R23">
        <v>1.71635092220166</v>
      </c>
      <c r="S23">
        <v>11.171274906774199</v>
      </c>
      <c r="T23">
        <v>5.2832217849928096</v>
      </c>
      <c r="U23">
        <v>3.7990109872492401</v>
      </c>
      <c r="V23">
        <v>2.3092659432419498</v>
      </c>
      <c r="W23">
        <v>40</v>
      </c>
      <c r="X23">
        <v>2.4420529211429498</v>
      </c>
      <c r="Y23">
        <v>7.9717754908355101</v>
      </c>
      <c r="Z23">
        <v>5.3427064981955201</v>
      </c>
      <c r="AA23">
        <v>13.824251110182599</v>
      </c>
    </row>
    <row r="24" spans="1:27" x14ac:dyDescent="0.2">
      <c r="A24" t="s">
        <v>71</v>
      </c>
      <c r="B24">
        <v>11.251427421653901</v>
      </c>
      <c r="C24">
        <v>10.271905258754</v>
      </c>
      <c r="D24">
        <v>9.2797638383958105</v>
      </c>
      <c r="E24">
        <v>2.4750302887519999</v>
      </c>
      <c r="F24">
        <v>8.1413868629078792</v>
      </c>
      <c r="G24">
        <v>9.1974946735548393</v>
      </c>
      <c r="H24">
        <v>3.4795739938185601</v>
      </c>
      <c r="I24">
        <v>7.75820190567923</v>
      </c>
      <c r="J24">
        <v>5.3298791250553998</v>
      </c>
      <c r="K24">
        <v>0.119942257863858</v>
      </c>
      <c r="L24">
        <v>9.5973423084690896</v>
      </c>
      <c r="M24">
        <v>1.7317552569987</v>
      </c>
      <c r="N24">
        <v>8.9427660041492292</v>
      </c>
      <c r="O24">
        <v>5.2453610748828003</v>
      </c>
      <c r="P24">
        <v>9.6215928820839896</v>
      </c>
      <c r="Q24">
        <v>0.958537233641511</v>
      </c>
      <c r="R24">
        <v>4.06543318959862</v>
      </c>
      <c r="S24">
        <v>9.4867212481164795</v>
      </c>
      <c r="T24">
        <v>5.1084552104398799</v>
      </c>
      <c r="U24">
        <v>4.15946600280538</v>
      </c>
      <c r="V24">
        <v>0.23879294656185401</v>
      </c>
      <c r="W24">
        <v>2.4420529211429498</v>
      </c>
      <c r="X24">
        <v>40</v>
      </c>
      <c r="Y24">
        <v>7.94183269528809</v>
      </c>
      <c r="Z24">
        <v>4.8338712069186904</v>
      </c>
      <c r="AA24">
        <v>16.0429024801869</v>
      </c>
    </row>
    <row r="25" spans="1:27" x14ac:dyDescent="0.2">
      <c r="A25" t="s">
        <v>72</v>
      </c>
      <c r="B25">
        <v>15.346007300641</v>
      </c>
      <c r="C25">
        <v>5.0978423455673498</v>
      </c>
      <c r="D25">
        <v>8.0174091469441695</v>
      </c>
      <c r="E25">
        <v>10.416410014164899</v>
      </c>
      <c r="F25">
        <v>15.602264598054401</v>
      </c>
      <c r="G25">
        <v>12.2874948599143</v>
      </c>
      <c r="H25">
        <v>11.421206378896301</v>
      </c>
      <c r="I25">
        <v>14.8985357015197</v>
      </c>
      <c r="J25">
        <v>13.098083050659801</v>
      </c>
      <c r="K25">
        <v>8.0616680654327908</v>
      </c>
      <c r="L25">
        <v>10.827791923632899</v>
      </c>
      <c r="M25">
        <v>8.5965236925248796</v>
      </c>
      <c r="N25">
        <v>2.0907641827498402</v>
      </c>
      <c r="O25">
        <v>10.9842916273826</v>
      </c>
      <c r="P25">
        <v>15.0702575945626</v>
      </c>
      <c r="Q25">
        <v>8.6265564573654299</v>
      </c>
      <c r="R25">
        <v>8.8453565700904093</v>
      </c>
      <c r="S25">
        <v>14.8648336184873</v>
      </c>
      <c r="T25">
        <v>12.982584794429201</v>
      </c>
      <c r="U25">
        <v>11.696147929295799</v>
      </c>
      <c r="V25">
        <v>8.1277725466348407</v>
      </c>
      <c r="W25">
        <v>7.9717754908355101</v>
      </c>
      <c r="X25">
        <v>7.94183269528809</v>
      </c>
      <c r="Y25">
        <v>40</v>
      </c>
      <c r="Z25">
        <v>3.1299719292233399</v>
      </c>
      <c r="AA25">
        <v>13.448622505287901</v>
      </c>
    </row>
    <row r="26" spans="1:27" x14ac:dyDescent="0.2">
      <c r="A26" t="s">
        <v>73</v>
      </c>
      <c r="B26">
        <v>14.643323135184399</v>
      </c>
      <c r="C26">
        <v>6.5541923039833403</v>
      </c>
      <c r="D26">
        <v>7.8986867197687998</v>
      </c>
      <c r="E26">
        <v>7.3014586041817404</v>
      </c>
      <c r="F26">
        <v>12.8301739345626</v>
      </c>
      <c r="G26">
        <v>11.508805467283601</v>
      </c>
      <c r="H26">
        <v>8.3055731203987992</v>
      </c>
      <c r="I26">
        <v>12.0305418115558</v>
      </c>
      <c r="J26">
        <v>10.104408811931901</v>
      </c>
      <c r="K26">
        <v>4.9537666920699603</v>
      </c>
      <c r="L26">
        <v>10.695786855001</v>
      </c>
      <c r="M26">
        <v>5.5148633531422302</v>
      </c>
      <c r="N26">
        <v>4.5685477277556501</v>
      </c>
      <c r="O26">
        <v>8.35718395793252</v>
      </c>
      <c r="P26">
        <v>13.464739689760499</v>
      </c>
      <c r="Q26">
        <v>5.5828453132158202</v>
      </c>
      <c r="R26">
        <v>6.6677529644145501</v>
      </c>
      <c r="S26">
        <v>12.8277769816203</v>
      </c>
      <c r="T26">
        <v>9.9276756893354001</v>
      </c>
      <c r="U26">
        <v>8.7867338682850207</v>
      </c>
      <c r="V26">
        <v>5.0308782998149404</v>
      </c>
      <c r="W26">
        <v>5.3427064981955201</v>
      </c>
      <c r="X26">
        <v>4.8338712069186904</v>
      </c>
      <c r="Y26">
        <v>3.1299719292233399</v>
      </c>
      <c r="Z26">
        <v>40</v>
      </c>
      <c r="AA26">
        <v>15.8998260833303</v>
      </c>
    </row>
    <row r="27" spans="1:27" x14ac:dyDescent="0.2">
      <c r="A27" t="s">
        <v>74</v>
      </c>
      <c r="B27">
        <v>5.1027977430425198</v>
      </c>
      <c r="C27">
        <v>13.423437918222101</v>
      </c>
      <c r="D27">
        <v>14.6109003181063</v>
      </c>
      <c r="E27">
        <v>14.5595409480973</v>
      </c>
      <c r="F27">
        <v>8.9647296818610993</v>
      </c>
      <c r="G27">
        <v>6.8497109752456797</v>
      </c>
      <c r="H27">
        <v>13.7906921842188</v>
      </c>
      <c r="I27">
        <v>11.7037462276901</v>
      </c>
      <c r="J27">
        <v>11.646120144773899</v>
      </c>
      <c r="K27">
        <v>15.982929816029401</v>
      </c>
      <c r="L27">
        <v>6.6610294925537801</v>
      </c>
      <c r="M27">
        <v>16.986083861611199</v>
      </c>
      <c r="N27">
        <v>11.5462960323988</v>
      </c>
      <c r="O27">
        <v>15.618907139024101</v>
      </c>
      <c r="P27">
        <v>6.7841166481724198</v>
      </c>
      <c r="Q27">
        <v>15.1224972031349</v>
      </c>
      <c r="R27">
        <v>12.1106571350611</v>
      </c>
      <c r="S27">
        <v>11.297816481125899</v>
      </c>
      <c r="T27">
        <v>12.0493996577699</v>
      </c>
      <c r="U27">
        <v>12.352295598072301</v>
      </c>
      <c r="V27">
        <v>15.8237616017415</v>
      </c>
      <c r="W27">
        <v>13.824251110182599</v>
      </c>
      <c r="X27">
        <v>16.0429024801869</v>
      </c>
      <c r="Y27">
        <v>13.448622505287901</v>
      </c>
      <c r="Z27">
        <v>15.8998260833303</v>
      </c>
      <c r="AA27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A27"/>
  <sheetViews>
    <sheetView workbookViewId="0">
      <selection activeCell="AB1" sqref="AB1:AB1048576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7" x14ac:dyDescent="0.2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</row>
    <row r="2" spans="1:27" x14ac:dyDescent="0.2">
      <c r="A2" t="s">
        <v>49</v>
      </c>
      <c r="B2">
        <v>40</v>
      </c>
      <c r="C2">
        <v>21.919095599999999</v>
      </c>
      <c r="D2">
        <v>18.319772700000001</v>
      </c>
      <c r="E2">
        <v>12.7122174</v>
      </c>
      <c r="F2">
        <v>6.1556818999999896</v>
      </c>
      <c r="G2">
        <v>5.2097920000000002</v>
      </c>
      <c r="H2">
        <v>12.0683056</v>
      </c>
      <c r="I2">
        <v>10.4901865</v>
      </c>
      <c r="J2">
        <v>8.8531312</v>
      </c>
      <c r="K2">
        <v>17.566065699999999</v>
      </c>
      <c r="L2">
        <v>6.6129745999999896</v>
      </c>
      <c r="M2">
        <v>14.8749497</v>
      </c>
      <c r="N2">
        <v>15.651427999999999</v>
      </c>
      <c r="O2">
        <v>17.258937599999999</v>
      </c>
      <c r="P2">
        <v>3.8042829999999999</v>
      </c>
      <c r="Q2">
        <v>17.736835299999999</v>
      </c>
      <c r="R2">
        <v>22.601636800000001</v>
      </c>
      <c r="S2">
        <v>11.186420500000001</v>
      </c>
      <c r="T2">
        <v>9.4628565999999896</v>
      </c>
      <c r="U2">
        <v>15.9599627</v>
      </c>
      <c r="V2">
        <v>17.712412199999999</v>
      </c>
      <c r="W2">
        <v>20.0610286</v>
      </c>
      <c r="X2">
        <v>17.6511666</v>
      </c>
      <c r="Y2">
        <v>23.297286100000001</v>
      </c>
      <c r="Z2">
        <v>20.754766499999999</v>
      </c>
      <c r="AA2">
        <v>8.8347628999999994</v>
      </c>
    </row>
    <row r="3" spans="1:27" x14ac:dyDescent="0.2">
      <c r="A3" t="s">
        <v>50</v>
      </c>
      <c r="B3">
        <v>21.919095599999999</v>
      </c>
      <c r="C3">
        <v>40</v>
      </c>
      <c r="D3">
        <v>9.6577903000000003</v>
      </c>
      <c r="E3">
        <v>14.286289</v>
      </c>
      <c r="F3">
        <v>21.151555500000001</v>
      </c>
      <c r="G3">
        <v>18.018775600000001</v>
      </c>
      <c r="H3">
        <v>15.183052099999999</v>
      </c>
      <c r="I3">
        <v>17.215548099999999</v>
      </c>
      <c r="J3">
        <v>20.412737799999999</v>
      </c>
      <c r="K3">
        <v>11.9851063</v>
      </c>
      <c r="L3">
        <v>16.3147682</v>
      </c>
      <c r="M3">
        <v>11.8431093</v>
      </c>
      <c r="N3">
        <v>7.5614635999999997</v>
      </c>
      <c r="O3">
        <v>14.1158071999999</v>
      </c>
      <c r="P3">
        <v>22.0532526</v>
      </c>
      <c r="Q3">
        <v>13.1497364</v>
      </c>
      <c r="R3">
        <v>15.799256400000001</v>
      </c>
      <c r="S3">
        <v>14.437187099999999</v>
      </c>
      <c r="T3">
        <v>21.022463199999901</v>
      </c>
      <c r="U3">
        <v>17.4874823</v>
      </c>
      <c r="V3">
        <v>12.1314528</v>
      </c>
      <c r="W3">
        <v>13.2586482</v>
      </c>
      <c r="X3">
        <v>12.0701932</v>
      </c>
      <c r="Y3">
        <v>5.9734246999999998</v>
      </c>
      <c r="Z3">
        <v>7.6372771000000004</v>
      </c>
      <c r="AA3">
        <v>16.037766000000001</v>
      </c>
    </row>
    <row r="4" spans="1:27" x14ac:dyDescent="0.2">
      <c r="A4" t="s">
        <v>51</v>
      </c>
      <c r="B4">
        <v>18.319772700000001</v>
      </c>
      <c r="C4">
        <v>9.6577903000000003</v>
      </c>
      <c r="D4">
        <v>40</v>
      </c>
      <c r="E4">
        <v>11.140212099999999</v>
      </c>
      <c r="F4">
        <v>14.9466336</v>
      </c>
      <c r="G4">
        <v>20.668991699999999</v>
      </c>
      <c r="H4">
        <v>12.036975200000001</v>
      </c>
      <c r="I4">
        <v>10.9347631999999</v>
      </c>
      <c r="J4">
        <v>15.3548369</v>
      </c>
      <c r="K4">
        <v>9.8520534000000008</v>
      </c>
      <c r="L4">
        <v>22.0721743</v>
      </c>
      <c r="M4">
        <v>8.6970323999999994</v>
      </c>
      <c r="N4">
        <v>14.0909336999999</v>
      </c>
      <c r="O4">
        <v>7.6459083000000003</v>
      </c>
      <c r="P4">
        <v>18.481760699999999</v>
      </c>
      <c r="Q4">
        <v>11.2716425</v>
      </c>
      <c r="R4">
        <v>14.8533905</v>
      </c>
      <c r="S4">
        <v>8.1564022000000005</v>
      </c>
      <c r="T4">
        <v>15.964562300000001</v>
      </c>
      <c r="U4">
        <v>14.341405399999999</v>
      </c>
      <c r="V4">
        <v>9.9983999000000008</v>
      </c>
      <c r="W4">
        <v>12.3127823</v>
      </c>
      <c r="X4">
        <v>9.9371542999999996</v>
      </c>
      <c r="Y4">
        <v>10.2714198</v>
      </c>
      <c r="Z4">
        <v>9.5555202000000001</v>
      </c>
      <c r="AA4">
        <v>18.5521821</v>
      </c>
    </row>
    <row r="5" spans="1:27" x14ac:dyDescent="0.2">
      <c r="A5" t="s">
        <v>52</v>
      </c>
      <c r="B5">
        <v>12.7122174</v>
      </c>
      <c r="C5">
        <v>14.286289</v>
      </c>
      <c r="D5">
        <v>11.140212099999999</v>
      </c>
      <c r="E5">
        <v>40</v>
      </c>
      <c r="F5">
        <v>7.5036763000000004</v>
      </c>
      <c r="G5">
        <v>14.833672399999999</v>
      </c>
      <c r="H5">
        <v>1.4564029000000001</v>
      </c>
      <c r="I5">
        <v>8.0460329000000002</v>
      </c>
      <c r="J5">
        <v>6.7648585999999904</v>
      </c>
      <c r="K5">
        <v>5.4922580999999999</v>
      </c>
      <c r="L5">
        <v>16.307449999999999</v>
      </c>
      <c r="M5">
        <v>2.8011420999999999</v>
      </c>
      <c r="N5">
        <v>16.864480400000001</v>
      </c>
      <c r="O5">
        <v>10.1386039999999</v>
      </c>
      <c r="P5">
        <v>12.3633334</v>
      </c>
      <c r="Q5">
        <v>5.4573707000000002</v>
      </c>
      <c r="R5">
        <v>10.527829199999999</v>
      </c>
      <c r="S5">
        <v>10.121816900000001</v>
      </c>
      <c r="T5">
        <v>7.3745839999999996</v>
      </c>
      <c r="U5">
        <v>3.3977591</v>
      </c>
      <c r="V5">
        <v>5.6386045999999999</v>
      </c>
      <c r="W5">
        <v>7.9872209999999999</v>
      </c>
      <c r="X5">
        <v>5.5773590000000004</v>
      </c>
      <c r="Y5">
        <v>11.877454500000001</v>
      </c>
      <c r="Z5">
        <v>8.6809589000000003</v>
      </c>
      <c r="AA5">
        <v>17.744883300000001</v>
      </c>
    </row>
    <row r="6" spans="1:27" x14ac:dyDescent="0.2">
      <c r="A6" t="s">
        <v>53</v>
      </c>
      <c r="B6">
        <v>6.1556818999999896</v>
      </c>
      <c r="C6">
        <v>21.151555500000001</v>
      </c>
      <c r="D6">
        <v>14.9466336</v>
      </c>
      <c r="E6">
        <v>7.5036763000000004</v>
      </c>
      <c r="F6">
        <v>40</v>
      </c>
      <c r="G6">
        <v>8.2771369000000004</v>
      </c>
      <c r="H6">
        <v>6.8597644999999998</v>
      </c>
      <c r="I6">
        <v>5.8043953999999998</v>
      </c>
      <c r="J6">
        <v>3.5546061</v>
      </c>
      <c r="K6">
        <v>12.3575246</v>
      </c>
      <c r="L6">
        <v>9.7509145000000004</v>
      </c>
      <c r="M6">
        <v>9.6664086000000005</v>
      </c>
      <c r="N6">
        <v>18.946536899999899</v>
      </c>
      <c r="O6">
        <v>13.8857985</v>
      </c>
      <c r="P6">
        <v>5.8067978999999896</v>
      </c>
      <c r="Q6">
        <v>12.528294199999999</v>
      </c>
      <c r="R6">
        <v>17.3930957</v>
      </c>
      <c r="S6">
        <v>7.5826893999999996</v>
      </c>
      <c r="T6">
        <v>4.1643315000000003</v>
      </c>
      <c r="U6">
        <v>10.7514216</v>
      </c>
      <c r="V6">
        <v>12.5038711</v>
      </c>
      <c r="W6">
        <v>14.852487499999899</v>
      </c>
      <c r="X6">
        <v>12.4426255</v>
      </c>
      <c r="Y6">
        <v>18.742721</v>
      </c>
      <c r="Z6">
        <v>15.5462253999999</v>
      </c>
      <c r="AA6">
        <v>11.2558668</v>
      </c>
    </row>
    <row r="7" spans="1:27" x14ac:dyDescent="0.2">
      <c r="A7" t="s">
        <v>54</v>
      </c>
      <c r="B7">
        <v>5.2097920000000002</v>
      </c>
      <c r="C7">
        <v>18.018775600000001</v>
      </c>
      <c r="D7">
        <v>20.668991699999999</v>
      </c>
      <c r="E7">
        <v>14.833672399999999</v>
      </c>
      <c r="F7">
        <v>8.2771369000000004</v>
      </c>
      <c r="G7">
        <v>40</v>
      </c>
      <c r="H7">
        <v>14.1897606</v>
      </c>
      <c r="I7">
        <v>12.8394055</v>
      </c>
      <c r="J7">
        <v>10.974586199999999</v>
      </c>
      <c r="K7">
        <v>19.6875207</v>
      </c>
      <c r="L7">
        <v>2.4116696000000002</v>
      </c>
      <c r="M7">
        <v>16.996404699999999</v>
      </c>
      <c r="N7">
        <v>11.324147999999999</v>
      </c>
      <c r="O7">
        <v>19.608156599999901</v>
      </c>
      <c r="P7">
        <v>4.6092339999999998</v>
      </c>
      <c r="Q7">
        <v>19.8582903</v>
      </c>
      <c r="R7">
        <v>22.005892800000002</v>
      </c>
      <c r="S7">
        <v>13.5356395</v>
      </c>
      <c r="T7">
        <v>11.584311599999999</v>
      </c>
      <c r="U7">
        <v>18.081417699999999</v>
      </c>
      <c r="V7">
        <v>19.8338672</v>
      </c>
      <c r="W7">
        <v>22.182483600000001</v>
      </c>
      <c r="X7">
        <v>19.772621599999901</v>
      </c>
      <c r="Y7">
        <v>19.055458099999999</v>
      </c>
      <c r="Z7">
        <v>20.719310499999999</v>
      </c>
      <c r="AA7">
        <v>8.6376773999999994</v>
      </c>
    </row>
    <row r="8" spans="1:27" x14ac:dyDescent="0.2">
      <c r="A8" t="s">
        <v>55</v>
      </c>
      <c r="B8">
        <v>12.0683056</v>
      </c>
      <c r="C8">
        <v>15.183052099999999</v>
      </c>
      <c r="D8">
        <v>12.036975200000001</v>
      </c>
      <c r="E8">
        <v>1.4564029000000001</v>
      </c>
      <c r="F8">
        <v>6.8597644999999998</v>
      </c>
      <c r="G8">
        <v>14.1897606</v>
      </c>
      <c r="H8">
        <v>40</v>
      </c>
      <c r="I8">
        <v>7.4021210999999996</v>
      </c>
      <c r="J8">
        <v>6.1209467999999996</v>
      </c>
      <c r="K8">
        <v>6.3890212000000002</v>
      </c>
      <c r="L8">
        <v>15.6635382</v>
      </c>
      <c r="M8">
        <v>3.6979052000000001</v>
      </c>
      <c r="N8">
        <v>17.761243499999999</v>
      </c>
      <c r="O8">
        <v>11.0353671</v>
      </c>
      <c r="P8">
        <v>11.7194216</v>
      </c>
      <c r="Q8">
        <v>6.4810207999999996</v>
      </c>
      <c r="R8">
        <v>11.4245923</v>
      </c>
      <c r="S8">
        <v>9.4779050999999992</v>
      </c>
      <c r="T8">
        <v>6.7306721999999999</v>
      </c>
      <c r="U8">
        <v>4.7041481999999997</v>
      </c>
      <c r="V8">
        <v>6.5353677000000001</v>
      </c>
      <c r="W8">
        <v>8.8839840999999993</v>
      </c>
      <c r="X8">
        <v>6.4741220999999998</v>
      </c>
      <c r="Y8">
        <v>12.7742176</v>
      </c>
      <c r="Z8">
        <v>9.5777219999999996</v>
      </c>
      <c r="AA8">
        <v>17.1009715</v>
      </c>
    </row>
    <row r="9" spans="1:27" x14ac:dyDescent="0.2">
      <c r="A9" t="s">
        <v>56</v>
      </c>
      <c r="B9">
        <v>10.4901865</v>
      </c>
      <c r="C9">
        <v>17.215548099999999</v>
      </c>
      <c r="D9">
        <v>10.9347631999999</v>
      </c>
      <c r="E9">
        <v>8.0460329000000002</v>
      </c>
      <c r="F9">
        <v>5.8043953999999998</v>
      </c>
      <c r="G9">
        <v>12.8394055</v>
      </c>
      <c r="H9">
        <v>7.4021210999999996</v>
      </c>
      <c r="I9">
        <v>40</v>
      </c>
      <c r="J9">
        <v>5.9151087000000002</v>
      </c>
      <c r="K9">
        <v>12.899881199999999</v>
      </c>
      <c r="L9">
        <v>14.242588100000001</v>
      </c>
      <c r="M9">
        <v>10.2087652</v>
      </c>
      <c r="N9">
        <v>22.439695499999999</v>
      </c>
      <c r="O9">
        <v>9.8739280999999899</v>
      </c>
      <c r="P9">
        <v>10.3798105</v>
      </c>
      <c r="Q9">
        <v>13.070650799999999</v>
      </c>
      <c r="R9">
        <v>17.935452300000001</v>
      </c>
      <c r="S9">
        <v>3.5708190000000002</v>
      </c>
      <c r="T9">
        <v>6.5248340999999996</v>
      </c>
      <c r="U9">
        <v>11.2937782</v>
      </c>
      <c r="V9">
        <v>13.046227699999999</v>
      </c>
      <c r="W9">
        <v>15.3948441</v>
      </c>
      <c r="X9">
        <v>12.9849821</v>
      </c>
      <c r="Y9">
        <v>18.620181599999999</v>
      </c>
      <c r="Z9">
        <v>16.088581999999999</v>
      </c>
      <c r="AA9">
        <v>14.6168564</v>
      </c>
    </row>
    <row r="10" spans="1:27" x14ac:dyDescent="0.2">
      <c r="A10" t="s">
        <v>57</v>
      </c>
      <c r="B10">
        <v>8.8531312</v>
      </c>
      <c r="C10">
        <v>20.412737799999999</v>
      </c>
      <c r="D10">
        <v>15.3548369</v>
      </c>
      <c r="E10">
        <v>6.7648585999999904</v>
      </c>
      <c r="F10">
        <v>3.5546061</v>
      </c>
      <c r="G10">
        <v>10.974586199999999</v>
      </c>
      <c r="H10">
        <v>6.1209467999999996</v>
      </c>
      <c r="I10">
        <v>5.9151087000000002</v>
      </c>
      <c r="J10">
        <v>40</v>
      </c>
      <c r="K10">
        <v>11.618706899999999</v>
      </c>
      <c r="L10">
        <v>12.448363799999999</v>
      </c>
      <c r="M10">
        <v>8.9275909000000002</v>
      </c>
      <c r="N10">
        <v>21.643986200000001</v>
      </c>
      <c r="O10">
        <v>14.2940018</v>
      </c>
      <c r="P10">
        <v>8.5042472</v>
      </c>
      <c r="Q10">
        <v>11.789476499999999</v>
      </c>
      <c r="R10">
        <v>16.654277999999898</v>
      </c>
      <c r="S10">
        <v>7.9908926999999998</v>
      </c>
      <c r="T10">
        <v>1.3111368000000001</v>
      </c>
      <c r="U10">
        <v>10.0126039</v>
      </c>
      <c r="V10">
        <v>11.765053399999999</v>
      </c>
      <c r="W10">
        <v>14.1136698</v>
      </c>
      <c r="X10">
        <v>11.7038078</v>
      </c>
      <c r="Y10">
        <v>18.003903300000001</v>
      </c>
      <c r="Z10">
        <v>14.807407700000001</v>
      </c>
      <c r="AA10">
        <v>13.9533161</v>
      </c>
    </row>
    <row r="11" spans="1:27" x14ac:dyDescent="0.2">
      <c r="A11" t="s">
        <v>58</v>
      </c>
      <c r="B11">
        <v>17.566065699999999</v>
      </c>
      <c r="C11">
        <v>11.9851063</v>
      </c>
      <c r="D11">
        <v>9.8520534000000008</v>
      </c>
      <c r="E11">
        <v>5.4922580999999999</v>
      </c>
      <c r="F11">
        <v>12.3575246</v>
      </c>
      <c r="G11">
        <v>19.6875207</v>
      </c>
      <c r="H11">
        <v>6.3890212000000002</v>
      </c>
      <c r="I11">
        <v>12.899881199999999</v>
      </c>
      <c r="J11">
        <v>11.618706899999999</v>
      </c>
      <c r="K11">
        <v>40</v>
      </c>
      <c r="L11">
        <v>21.161298299999999</v>
      </c>
      <c r="M11">
        <v>3.0490784</v>
      </c>
      <c r="N11">
        <v>14.5632977</v>
      </c>
      <c r="O11">
        <v>8.9599612999999998</v>
      </c>
      <c r="P11">
        <v>17.217181700000001</v>
      </c>
      <c r="Q11">
        <v>1.5692415</v>
      </c>
      <c r="R11">
        <v>5.2892964999999998</v>
      </c>
      <c r="S11">
        <v>13.305308199999899</v>
      </c>
      <c r="T11">
        <v>12.2284323</v>
      </c>
      <c r="U11">
        <v>8.6934514000000007</v>
      </c>
      <c r="V11">
        <v>0.29164689999999999</v>
      </c>
      <c r="W11">
        <v>2.7486883</v>
      </c>
      <c r="X11">
        <v>0.27999629999999998</v>
      </c>
      <c r="Y11">
        <v>9.1848487999999993</v>
      </c>
      <c r="Z11">
        <v>5.6147922000000001</v>
      </c>
      <c r="AA11">
        <v>22.598731600000001</v>
      </c>
    </row>
    <row r="12" spans="1:27" x14ac:dyDescent="0.2">
      <c r="A12" t="s">
        <v>59</v>
      </c>
      <c r="B12">
        <v>6.6129745999999896</v>
      </c>
      <c r="C12">
        <v>16.3147682</v>
      </c>
      <c r="D12">
        <v>22.0721743</v>
      </c>
      <c r="E12">
        <v>16.307449999999999</v>
      </c>
      <c r="F12">
        <v>9.7509145000000004</v>
      </c>
      <c r="G12">
        <v>2.4116696000000002</v>
      </c>
      <c r="H12">
        <v>15.6635382</v>
      </c>
      <c r="I12">
        <v>14.242588100000001</v>
      </c>
      <c r="J12">
        <v>12.448363799999999</v>
      </c>
      <c r="K12">
        <v>21.161298299999999</v>
      </c>
      <c r="L12">
        <v>40</v>
      </c>
      <c r="M12">
        <v>18.470182300000001</v>
      </c>
      <c r="N12">
        <v>9.6326976000000002</v>
      </c>
      <c r="O12">
        <v>21.011339199999998</v>
      </c>
      <c r="P12">
        <v>6.2066146</v>
      </c>
      <c r="Q12">
        <v>21.332067899999998</v>
      </c>
      <c r="R12">
        <v>20.509010400000001</v>
      </c>
      <c r="S12">
        <v>14.938822099999999</v>
      </c>
      <c r="T12">
        <v>13.0580892</v>
      </c>
      <c r="U12">
        <v>19.555195300000001</v>
      </c>
      <c r="V12">
        <v>21.307644799999998</v>
      </c>
      <c r="W12">
        <v>22.020148200000001</v>
      </c>
      <c r="X12">
        <v>21.246399199999999</v>
      </c>
      <c r="Y12">
        <v>17.351450700000001</v>
      </c>
      <c r="Z12">
        <v>19.015303100000001</v>
      </c>
      <c r="AA12">
        <v>8.1021879999999999</v>
      </c>
    </row>
    <row r="13" spans="1:27" x14ac:dyDescent="0.2">
      <c r="A13" t="s">
        <v>60</v>
      </c>
      <c r="B13">
        <v>14.8749497</v>
      </c>
      <c r="C13">
        <v>11.8431093</v>
      </c>
      <c r="D13">
        <v>8.6970323999999994</v>
      </c>
      <c r="E13">
        <v>2.8011420999999999</v>
      </c>
      <c r="F13">
        <v>9.6664086000000005</v>
      </c>
      <c r="G13">
        <v>16.996404699999999</v>
      </c>
      <c r="H13">
        <v>3.6979052000000001</v>
      </c>
      <c r="I13">
        <v>10.2087652</v>
      </c>
      <c r="J13">
        <v>8.9275909000000002</v>
      </c>
      <c r="K13">
        <v>3.0490784</v>
      </c>
      <c r="L13">
        <v>18.470182300000001</v>
      </c>
      <c r="M13">
        <v>40</v>
      </c>
      <c r="N13">
        <v>14.4213007</v>
      </c>
      <c r="O13">
        <v>7.6954243</v>
      </c>
      <c r="P13">
        <v>14.5260657</v>
      </c>
      <c r="Q13">
        <v>4.4686674999999996</v>
      </c>
      <c r="R13">
        <v>8.0846494999999994</v>
      </c>
      <c r="S13">
        <v>12.0407712</v>
      </c>
      <c r="T13">
        <v>9.5373163000000005</v>
      </c>
      <c r="U13">
        <v>6.0023353999999998</v>
      </c>
      <c r="V13">
        <v>3.1954248999999999</v>
      </c>
      <c r="W13">
        <v>5.5440412999999999</v>
      </c>
      <c r="X13">
        <v>3.1341793</v>
      </c>
      <c r="Y13">
        <v>9.4342747999999901</v>
      </c>
      <c r="Z13">
        <v>6.2377792000000003</v>
      </c>
      <c r="AA13">
        <v>19.9076156</v>
      </c>
    </row>
    <row r="14" spans="1:27" x14ac:dyDescent="0.2">
      <c r="A14" t="s">
        <v>61</v>
      </c>
      <c r="B14">
        <v>15.651427999999999</v>
      </c>
      <c r="C14">
        <v>7.5614635999999997</v>
      </c>
      <c r="D14">
        <v>14.0909336999999</v>
      </c>
      <c r="E14">
        <v>16.864480400000001</v>
      </c>
      <c r="F14">
        <v>18.946536899999899</v>
      </c>
      <c r="G14">
        <v>11.324147999999999</v>
      </c>
      <c r="H14">
        <v>17.761243499999999</v>
      </c>
      <c r="I14">
        <v>22.439695499999999</v>
      </c>
      <c r="J14">
        <v>21.643986200000001</v>
      </c>
      <c r="K14">
        <v>14.5632977</v>
      </c>
      <c r="L14">
        <v>9.6326976000000002</v>
      </c>
      <c r="M14">
        <v>14.4213007</v>
      </c>
      <c r="N14">
        <v>40</v>
      </c>
      <c r="O14">
        <v>16.6939986</v>
      </c>
      <c r="P14">
        <v>15.374003</v>
      </c>
      <c r="Q14">
        <v>15.7279278</v>
      </c>
      <c r="R14">
        <v>18.377447799999999</v>
      </c>
      <c r="S14">
        <v>19.661334499999999</v>
      </c>
      <c r="T14">
        <v>22.253711599999999</v>
      </c>
      <c r="U14">
        <v>20.065673700000001</v>
      </c>
      <c r="V14">
        <v>14.7096442</v>
      </c>
      <c r="W14">
        <v>15.836839599999999</v>
      </c>
      <c r="X14">
        <v>14.6483846</v>
      </c>
      <c r="Y14">
        <v>8.5516160999999897</v>
      </c>
      <c r="Z14">
        <v>10.2154685</v>
      </c>
      <c r="AA14">
        <v>13.1488204</v>
      </c>
    </row>
    <row r="15" spans="1:27" x14ac:dyDescent="0.2">
      <c r="A15" t="s">
        <v>62</v>
      </c>
      <c r="B15">
        <v>17.258937599999999</v>
      </c>
      <c r="C15">
        <v>14.1158071999999</v>
      </c>
      <c r="D15">
        <v>7.6459083000000003</v>
      </c>
      <c r="E15">
        <v>10.1386039999999</v>
      </c>
      <c r="F15">
        <v>13.8857985</v>
      </c>
      <c r="G15">
        <v>19.608156599999901</v>
      </c>
      <c r="H15">
        <v>11.0353671</v>
      </c>
      <c r="I15">
        <v>9.8739280999999899</v>
      </c>
      <c r="J15">
        <v>14.2940018</v>
      </c>
      <c r="K15">
        <v>8.9599612999999998</v>
      </c>
      <c r="L15">
        <v>21.011339199999998</v>
      </c>
      <c r="M15">
        <v>7.6954243</v>
      </c>
      <c r="N15">
        <v>16.6939986</v>
      </c>
      <c r="O15">
        <v>40</v>
      </c>
      <c r="P15">
        <v>17.4209256</v>
      </c>
      <c r="Q15">
        <v>10.379550399999999</v>
      </c>
      <c r="R15">
        <v>13.9734014</v>
      </c>
      <c r="S15">
        <v>7.0955671000000002</v>
      </c>
      <c r="T15">
        <v>14.903727200000001</v>
      </c>
      <c r="U15">
        <v>13.339797300000001</v>
      </c>
      <c r="V15">
        <v>9.1063077999999997</v>
      </c>
      <c r="W15">
        <v>11.432793200000001</v>
      </c>
      <c r="X15">
        <v>9.0450622000000003</v>
      </c>
      <c r="Y15">
        <v>12.5653407</v>
      </c>
      <c r="Z15">
        <v>10.3571101</v>
      </c>
      <c r="AA15">
        <v>19.129463999999999</v>
      </c>
    </row>
    <row r="16" spans="1:27" x14ac:dyDescent="0.2">
      <c r="A16" t="s">
        <v>63</v>
      </c>
      <c r="B16">
        <v>3.8042829999999999</v>
      </c>
      <c r="C16">
        <v>22.0532526</v>
      </c>
      <c r="D16">
        <v>18.481760699999999</v>
      </c>
      <c r="E16">
        <v>12.3633334</v>
      </c>
      <c r="F16">
        <v>5.8067978999999896</v>
      </c>
      <c r="G16">
        <v>4.6092339999999998</v>
      </c>
      <c r="H16">
        <v>11.7194216</v>
      </c>
      <c r="I16">
        <v>10.3798105</v>
      </c>
      <c r="J16">
        <v>8.5042472</v>
      </c>
      <c r="K16">
        <v>17.217181700000001</v>
      </c>
      <c r="L16">
        <v>6.2066146</v>
      </c>
      <c r="M16">
        <v>14.5260657</v>
      </c>
      <c r="N16">
        <v>15.374003</v>
      </c>
      <c r="O16">
        <v>17.4209256</v>
      </c>
      <c r="P16">
        <v>40</v>
      </c>
      <c r="Q16">
        <v>17.387951300000001</v>
      </c>
      <c r="R16">
        <v>22.2527528</v>
      </c>
      <c r="S16">
        <v>11.3484085</v>
      </c>
      <c r="T16">
        <v>9.1139725999999897</v>
      </c>
      <c r="U16">
        <v>15.6110787</v>
      </c>
      <c r="V16">
        <v>17.363528200000001</v>
      </c>
      <c r="W16">
        <v>19.712144599999998</v>
      </c>
      <c r="X16">
        <v>17.302282599999899</v>
      </c>
      <c r="Y16">
        <v>23.1053131</v>
      </c>
      <c r="Z16">
        <v>20.405882500000001</v>
      </c>
      <c r="AA16">
        <v>9.1814289000000002</v>
      </c>
    </row>
    <row r="17" spans="1:27" x14ac:dyDescent="0.2">
      <c r="A17" t="s">
        <v>64</v>
      </c>
      <c r="B17">
        <v>17.736835299999999</v>
      </c>
      <c r="C17">
        <v>13.1497364</v>
      </c>
      <c r="D17">
        <v>11.2716425</v>
      </c>
      <c r="E17">
        <v>5.4573707000000002</v>
      </c>
      <c r="F17">
        <v>12.528294199999999</v>
      </c>
      <c r="G17">
        <v>19.8582903</v>
      </c>
      <c r="H17">
        <v>6.4810207999999996</v>
      </c>
      <c r="I17">
        <v>13.070650799999999</v>
      </c>
      <c r="J17">
        <v>11.789476499999999</v>
      </c>
      <c r="K17">
        <v>1.5692415</v>
      </c>
      <c r="L17">
        <v>21.332067899999998</v>
      </c>
      <c r="M17">
        <v>4.4686674999999996</v>
      </c>
      <c r="N17">
        <v>15.7279278</v>
      </c>
      <c r="O17">
        <v>10.379550399999999</v>
      </c>
      <c r="P17">
        <v>17.387951300000001</v>
      </c>
      <c r="Q17">
        <v>40</v>
      </c>
      <c r="R17">
        <v>5.2768505999999897</v>
      </c>
      <c r="S17">
        <v>14.7248973</v>
      </c>
      <c r="T17">
        <v>12.3992019</v>
      </c>
      <c r="U17">
        <v>8.6585640000000001</v>
      </c>
      <c r="V17">
        <v>1.4016249999999999</v>
      </c>
      <c r="W17">
        <v>2.7362424000000001</v>
      </c>
      <c r="X17">
        <v>1.6245284</v>
      </c>
      <c r="Y17">
        <v>10.0622559</v>
      </c>
      <c r="Z17">
        <v>6.4139163000000003</v>
      </c>
      <c r="AA17">
        <v>22.769501200000001</v>
      </c>
    </row>
    <row r="18" spans="1:27" x14ac:dyDescent="0.2">
      <c r="A18" t="s">
        <v>65</v>
      </c>
      <c r="B18">
        <v>22.601636800000001</v>
      </c>
      <c r="C18">
        <v>15.799256400000001</v>
      </c>
      <c r="D18">
        <v>14.8533905</v>
      </c>
      <c r="E18">
        <v>10.527829199999999</v>
      </c>
      <c r="F18">
        <v>17.3930957</v>
      </c>
      <c r="G18">
        <v>22.005892800000002</v>
      </c>
      <c r="H18">
        <v>11.4245923</v>
      </c>
      <c r="I18">
        <v>17.935452300000001</v>
      </c>
      <c r="J18">
        <v>16.654277999999898</v>
      </c>
      <c r="K18">
        <v>5.2892964999999998</v>
      </c>
      <c r="L18">
        <v>20.509010400000001</v>
      </c>
      <c r="M18">
        <v>8.0846494999999994</v>
      </c>
      <c r="N18">
        <v>18.377447799999999</v>
      </c>
      <c r="O18">
        <v>13.9734014</v>
      </c>
      <c r="P18">
        <v>22.2527528</v>
      </c>
      <c r="Q18">
        <v>5.2768505999999897</v>
      </c>
      <c r="R18">
        <v>40</v>
      </c>
      <c r="S18">
        <v>18.318748299999999</v>
      </c>
      <c r="T18">
        <v>17.2640034</v>
      </c>
      <c r="U18">
        <v>13.729022499999999</v>
      </c>
      <c r="V18">
        <v>5.1840829999999896</v>
      </c>
      <c r="W18">
        <v>2.7316963999999899</v>
      </c>
      <c r="X18">
        <v>5.3317373999999997</v>
      </c>
      <c r="Y18">
        <v>12.6575389</v>
      </c>
      <c r="Z18">
        <v>9.0091993000000006</v>
      </c>
      <c r="AA18">
        <v>27.451335199999999</v>
      </c>
    </row>
    <row r="19" spans="1:27" x14ac:dyDescent="0.2">
      <c r="A19" t="s">
        <v>66</v>
      </c>
      <c r="B19">
        <v>11.186420500000001</v>
      </c>
      <c r="C19">
        <v>14.437187099999999</v>
      </c>
      <c r="D19">
        <v>8.1564022000000005</v>
      </c>
      <c r="E19">
        <v>10.121816900000001</v>
      </c>
      <c r="F19">
        <v>7.5826893999999996</v>
      </c>
      <c r="G19">
        <v>13.5356395</v>
      </c>
      <c r="H19">
        <v>9.4779050999999992</v>
      </c>
      <c r="I19">
        <v>3.5708190000000002</v>
      </c>
      <c r="J19">
        <v>7.9908926999999998</v>
      </c>
      <c r="K19">
        <v>13.305308199999899</v>
      </c>
      <c r="L19">
        <v>14.938822099999999</v>
      </c>
      <c r="M19">
        <v>12.0407712</v>
      </c>
      <c r="N19">
        <v>19.661334499999999</v>
      </c>
      <c r="O19">
        <v>7.0955671000000002</v>
      </c>
      <c r="P19">
        <v>11.3484085</v>
      </c>
      <c r="Q19">
        <v>14.7248973</v>
      </c>
      <c r="R19">
        <v>18.318748299999999</v>
      </c>
      <c r="S19">
        <v>40</v>
      </c>
      <c r="T19">
        <v>8.6006181000000002</v>
      </c>
      <c r="U19">
        <v>13.369562200000001</v>
      </c>
      <c r="V19">
        <v>13.451654699999899</v>
      </c>
      <c r="W19">
        <v>15.7781401</v>
      </c>
      <c r="X19">
        <v>13.390409099999999</v>
      </c>
      <c r="Y19">
        <v>15.8418206</v>
      </c>
      <c r="Z19">
        <v>14.488403</v>
      </c>
      <c r="AA19">
        <v>13.6873199</v>
      </c>
    </row>
    <row r="20" spans="1:27" x14ac:dyDescent="0.2">
      <c r="A20" t="s">
        <v>67</v>
      </c>
      <c r="B20">
        <v>9.4628565999999896</v>
      </c>
      <c r="C20">
        <v>21.022463199999901</v>
      </c>
      <c r="D20">
        <v>15.964562300000001</v>
      </c>
      <c r="E20">
        <v>7.3745839999999996</v>
      </c>
      <c r="F20">
        <v>4.1643315000000003</v>
      </c>
      <c r="G20">
        <v>11.584311599999999</v>
      </c>
      <c r="H20">
        <v>6.7306721999999999</v>
      </c>
      <c r="I20">
        <v>6.5248340999999996</v>
      </c>
      <c r="J20">
        <v>1.3111368000000001</v>
      </c>
      <c r="K20">
        <v>12.2284323</v>
      </c>
      <c r="L20">
        <v>13.0580892</v>
      </c>
      <c r="M20">
        <v>9.5373163000000005</v>
      </c>
      <c r="N20">
        <v>22.253711599999999</v>
      </c>
      <c r="O20">
        <v>14.903727200000001</v>
      </c>
      <c r="P20">
        <v>9.1139725999999897</v>
      </c>
      <c r="Q20">
        <v>12.3992019</v>
      </c>
      <c r="R20">
        <v>17.2640034</v>
      </c>
      <c r="S20">
        <v>8.6006181000000002</v>
      </c>
      <c r="T20">
        <v>40</v>
      </c>
      <c r="U20">
        <v>10.622329300000001</v>
      </c>
      <c r="V20">
        <v>12.3747788</v>
      </c>
      <c r="W20">
        <v>14.723395200000001</v>
      </c>
      <c r="X20">
        <v>12.3135332</v>
      </c>
      <c r="Y20">
        <v>18.6136287</v>
      </c>
      <c r="Z20">
        <v>15.417133099999999</v>
      </c>
      <c r="AA20">
        <v>14.563041499999899</v>
      </c>
    </row>
    <row r="21" spans="1:27" x14ac:dyDescent="0.2">
      <c r="A21" t="s">
        <v>68</v>
      </c>
      <c r="B21">
        <v>15.9599627</v>
      </c>
      <c r="C21">
        <v>17.4874823</v>
      </c>
      <c r="D21">
        <v>14.341405399999999</v>
      </c>
      <c r="E21">
        <v>3.3977591</v>
      </c>
      <c r="F21">
        <v>10.7514216</v>
      </c>
      <c r="G21">
        <v>18.081417699999999</v>
      </c>
      <c r="H21">
        <v>4.7041481999999997</v>
      </c>
      <c r="I21">
        <v>11.2937782</v>
      </c>
      <c r="J21">
        <v>10.0126039</v>
      </c>
      <c r="K21">
        <v>8.6934514000000007</v>
      </c>
      <c r="L21">
        <v>19.555195300000001</v>
      </c>
      <c r="M21">
        <v>6.0023353999999998</v>
      </c>
      <c r="N21">
        <v>20.065673700000001</v>
      </c>
      <c r="O21">
        <v>13.339797300000001</v>
      </c>
      <c r="P21">
        <v>15.6110787</v>
      </c>
      <c r="Q21">
        <v>8.6585640000000001</v>
      </c>
      <c r="R21">
        <v>13.729022499999999</v>
      </c>
      <c r="S21">
        <v>13.369562200000001</v>
      </c>
      <c r="T21">
        <v>10.622329300000001</v>
      </c>
      <c r="U21">
        <v>40</v>
      </c>
      <c r="V21">
        <v>8.83979789999999</v>
      </c>
      <c r="W21">
        <v>11.1884143</v>
      </c>
      <c r="X21">
        <v>8.7785522999999994</v>
      </c>
      <c r="Y21">
        <v>15.078647800000001</v>
      </c>
      <c r="Z21">
        <v>11.8821522</v>
      </c>
      <c r="AA21">
        <v>20.9926286</v>
      </c>
    </row>
    <row r="22" spans="1:27" x14ac:dyDescent="0.2">
      <c r="A22" t="s">
        <v>69</v>
      </c>
      <c r="B22">
        <v>17.712412199999999</v>
      </c>
      <c r="C22">
        <v>12.1314528</v>
      </c>
      <c r="D22">
        <v>9.9983999000000008</v>
      </c>
      <c r="E22">
        <v>5.6386045999999999</v>
      </c>
      <c r="F22">
        <v>12.5038711</v>
      </c>
      <c r="G22">
        <v>19.8338672</v>
      </c>
      <c r="H22">
        <v>6.5353677000000001</v>
      </c>
      <c r="I22">
        <v>13.046227699999999</v>
      </c>
      <c r="J22">
        <v>11.765053399999999</v>
      </c>
      <c r="K22">
        <v>0.29164689999999999</v>
      </c>
      <c r="L22">
        <v>21.307644799999998</v>
      </c>
      <c r="M22">
        <v>3.1954248999999999</v>
      </c>
      <c r="N22">
        <v>14.7096442</v>
      </c>
      <c r="O22">
        <v>9.1063077999999997</v>
      </c>
      <c r="P22">
        <v>17.363528200000001</v>
      </c>
      <c r="Q22">
        <v>1.4016249999999999</v>
      </c>
      <c r="R22">
        <v>5.1840829999999896</v>
      </c>
      <c r="S22">
        <v>13.451654699999899</v>
      </c>
      <c r="T22">
        <v>12.3747788</v>
      </c>
      <c r="U22">
        <v>8.83979789999999</v>
      </c>
      <c r="V22">
        <v>40</v>
      </c>
      <c r="W22">
        <v>2.6434747999999999</v>
      </c>
      <c r="X22">
        <v>0.36694480000000002</v>
      </c>
      <c r="Y22">
        <v>9.3311952999999992</v>
      </c>
      <c r="Z22">
        <v>5.7611387000000001</v>
      </c>
      <c r="AA22">
        <v>22.745078100000001</v>
      </c>
    </row>
    <row r="23" spans="1:27" x14ac:dyDescent="0.2">
      <c r="A23" t="s">
        <v>70</v>
      </c>
      <c r="B23">
        <v>20.0610286</v>
      </c>
      <c r="C23">
        <v>13.2586482</v>
      </c>
      <c r="D23">
        <v>12.3127823</v>
      </c>
      <c r="E23">
        <v>7.9872209999999999</v>
      </c>
      <c r="F23">
        <v>14.852487499999899</v>
      </c>
      <c r="G23">
        <v>22.182483600000001</v>
      </c>
      <c r="H23">
        <v>8.8839840999999993</v>
      </c>
      <c r="I23">
        <v>15.3948441</v>
      </c>
      <c r="J23">
        <v>14.1136698</v>
      </c>
      <c r="K23">
        <v>2.7486883</v>
      </c>
      <c r="L23">
        <v>22.020148200000001</v>
      </c>
      <c r="M23">
        <v>5.5440412999999999</v>
      </c>
      <c r="N23">
        <v>15.836839599999999</v>
      </c>
      <c r="O23">
        <v>11.432793200000001</v>
      </c>
      <c r="P23">
        <v>19.712144599999998</v>
      </c>
      <c r="Q23">
        <v>2.7362424000000001</v>
      </c>
      <c r="R23">
        <v>2.7316963999999899</v>
      </c>
      <c r="S23">
        <v>15.7781401</v>
      </c>
      <c r="T23">
        <v>14.723395200000001</v>
      </c>
      <c r="U23">
        <v>11.1884143</v>
      </c>
      <c r="V23">
        <v>2.6434747999999999</v>
      </c>
      <c r="W23">
        <v>40</v>
      </c>
      <c r="X23">
        <v>2.7911291999999999</v>
      </c>
      <c r="Y23">
        <v>10.116930699999999</v>
      </c>
      <c r="Z23">
        <v>6.4685910999999896</v>
      </c>
      <c r="AA23">
        <v>25.093694500000002</v>
      </c>
    </row>
    <row r="24" spans="1:27" x14ac:dyDescent="0.2">
      <c r="A24" t="s">
        <v>71</v>
      </c>
      <c r="B24">
        <v>17.6511666</v>
      </c>
      <c r="C24">
        <v>12.0701932</v>
      </c>
      <c r="D24">
        <v>9.9371542999999996</v>
      </c>
      <c r="E24">
        <v>5.5773590000000004</v>
      </c>
      <c r="F24">
        <v>12.4426255</v>
      </c>
      <c r="G24">
        <v>19.772621599999901</v>
      </c>
      <c r="H24">
        <v>6.4741220999999998</v>
      </c>
      <c r="I24">
        <v>12.9849821</v>
      </c>
      <c r="J24">
        <v>11.7038078</v>
      </c>
      <c r="K24">
        <v>0.27999629999999998</v>
      </c>
      <c r="L24">
        <v>21.246399199999999</v>
      </c>
      <c r="M24">
        <v>3.1341793</v>
      </c>
      <c r="N24">
        <v>14.6483846</v>
      </c>
      <c r="O24">
        <v>9.0450622000000003</v>
      </c>
      <c r="P24">
        <v>17.302282599999899</v>
      </c>
      <c r="Q24">
        <v>1.6245284</v>
      </c>
      <c r="R24">
        <v>5.3317373999999997</v>
      </c>
      <c r="S24">
        <v>13.390409099999999</v>
      </c>
      <c r="T24">
        <v>12.3135332</v>
      </c>
      <c r="U24">
        <v>8.7785522999999994</v>
      </c>
      <c r="V24">
        <v>0.36694480000000002</v>
      </c>
      <c r="W24">
        <v>2.7911291999999999</v>
      </c>
      <c r="X24">
        <v>40</v>
      </c>
      <c r="Y24">
        <v>9.2699356999999996</v>
      </c>
      <c r="Z24">
        <v>5.6998791000000004</v>
      </c>
      <c r="AA24">
        <v>22.683832500000001</v>
      </c>
    </row>
    <row r="25" spans="1:27" x14ac:dyDescent="0.2">
      <c r="A25" t="s">
        <v>72</v>
      </c>
      <c r="B25">
        <v>23.297286100000001</v>
      </c>
      <c r="C25">
        <v>5.9734246999999998</v>
      </c>
      <c r="D25">
        <v>10.2714198</v>
      </c>
      <c r="E25">
        <v>11.877454500000001</v>
      </c>
      <c r="F25">
        <v>18.742721</v>
      </c>
      <c r="G25">
        <v>19.055458099999999</v>
      </c>
      <c r="H25">
        <v>12.7742176</v>
      </c>
      <c r="I25">
        <v>18.620181599999999</v>
      </c>
      <c r="J25">
        <v>18.003903300000001</v>
      </c>
      <c r="K25">
        <v>9.1848487999999993</v>
      </c>
      <c r="L25">
        <v>17.351450700000001</v>
      </c>
      <c r="M25">
        <v>9.4342747999999901</v>
      </c>
      <c r="N25">
        <v>8.5516160999999897</v>
      </c>
      <c r="O25">
        <v>12.5653407</v>
      </c>
      <c r="P25">
        <v>23.1053131</v>
      </c>
      <c r="Q25">
        <v>10.0622559</v>
      </c>
      <c r="R25">
        <v>12.6575389</v>
      </c>
      <c r="S25">
        <v>15.8418206</v>
      </c>
      <c r="T25">
        <v>18.6136287</v>
      </c>
      <c r="U25">
        <v>15.078647800000001</v>
      </c>
      <c r="V25">
        <v>9.3311952999999992</v>
      </c>
      <c r="W25">
        <v>10.116930699999999</v>
      </c>
      <c r="X25">
        <v>9.2699356999999996</v>
      </c>
      <c r="Y25">
        <v>40</v>
      </c>
      <c r="Z25">
        <v>4.4640766000000003</v>
      </c>
      <c r="AA25">
        <v>18.6303135</v>
      </c>
    </row>
    <row r="26" spans="1:27" x14ac:dyDescent="0.2">
      <c r="A26" t="s">
        <v>73</v>
      </c>
      <c r="B26">
        <v>20.754766499999999</v>
      </c>
      <c r="C26">
        <v>7.6372771000000004</v>
      </c>
      <c r="D26">
        <v>9.5555202000000001</v>
      </c>
      <c r="E26">
        <v>8.6809589000000003</v>
      </c>
      <c r="F26">
        <v>15.5462253999999</v>
      </c>
      <c r="G26">
        <v>20.719310499999999</v>
      </c>
      <c r="H26">
        <v>9.5777219999999996</v>
      </c>
      <c r="I26">
        <v>16.088581999999999</v>
      </c>
      <c r="J26">
        <v>14.807407700000001</v>
      </c>
      <c r="K26">
        <v>5.6147922000000001</v>
      </c>
      <c r="L26">
        <v>19.015303100000001</v>
      </c>
      <c r="M26">
        <v>6.2377792000000003</v>
      </c>
      <c r="N26">
        <v>10.2154685</v>
      </c>
      <c r="O26">
        <v>10.3571101</v>
      </c>
      <c r="P26">
        <v>20.405882500000001</v>
      </c>
      <c r="Q26">
        <v>6.4139163000000003</v>
      </c>
      <c r="R26">
        <v>9.0091993000000006</v>
      </c>
      <c r="S26">
        <v>14.488403</v>
      </c>
      <c r="T26">
        <v>15.417133099999999</v>
      </c>
      <c r="U26">
        <v>11.8821522</v>
      </c>
      <c r="V26">
        <v>5.7611387000000001</v>
      </c>
      <c r="W26">
        <v>6.4685910999999896</v>
      </c>
      <c r="X26">
        <v>5.6998791000000004</v>
      </c>
      <c r="Y26">
        <v>4.4640766000000003</v>
      </c>
      <c r="Z26">
        <v>40</v>
      </c>
      <c r="AA26">
        <v>20.294165899999999</v>
      </c>
    </row>
    <row r="27" spans="1:27" x14ac:dyDescent="0.2">
      <c r="A27" t="s">
        <v>74</v>
      </c>
      <c r="B27">
        <v>8.8347628999999994</v>
      </c>
      <c r="C27">
        <v>16.037766000000001</v>
      </c>
      <c r="D27">
        <v>18.5521821</v>
      </c>
      <c r="E27">
        <v>17.744883300000001</v>
      </c>
      <c r="F27">
        <v>11.2558668</v>
      </c>
      <c r="G27">
        <v>8.6376773999999994</v>
      </c>
      <c r="H27">
        <v>17.1009715</v>
      </c>
      <c r="I27">
        <v>14.6168564</v>
      </c>
      <c r="J27">
        <v>13.9533161</v>
      </c>
      <c r="K27">
        <v>22.598731600000001</v>
      </c>
      <c r="L27">
        <v>8.1021879999999999</v>
      </c>
      <c r="M27">
        <v>19.9076156</v>
      </c>
      <c r="N27">
        <v>13.1488204</v>
      </c>
      <c r="O27">
        <v>19.129463999999999</v>
      </c>
      <c r="P27">
        <v>9.1814289000000002</v>
      </c>
      <c r="Q27">
        <v>22.769501200000001</v>
      </c>
      <c r="R27">
        <v>27.451335199999999</v>
      </c>
      <c r="S27">
        <v>13.6873199</v>
      </c>
      <c r="T27">
        <v>14.563041499999899</v>
      </c>
      <c r="U27">
        <v>20.9926286</v>
      </c>
      <c r="V27">
        <v>22.745078100000001</v>
      </c>
      <c r="W27">
        <v>25.093694500000002</v>
      </c>
      <c r="X27">
        <v>22.683832500000001</v>
      </c>
      <c r="Y27">
        <v>18.6303135</v>
      </c>
      <c r="Z27">
        <v>20.294165899999999</v>
      </c>
      <c r="AA2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DCFD-C56E-0248-9A3E-74F26D10054F}">
  <dimension ref="A1:AA27"/>
  <sheetViews>
    <sheetView tabSelected="1"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baseColWidth="10" defaultRowHeight="16" x14ac:dyDescent="0.2"/>
  <sheetData>
    <row r="1" spans="1:27" x14ac:dyDescent="0.2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</row>
    <row r="2" spans="1:27" x14ac:dyDescent="0.2">
      <c r="A2" t="s">
        <v>49</v>
      </c>
    </row>
    <row r="3" spans="1:27" x14ac:dyDescent="0.2">
      <c r="A3" t="s">
        <v>50</v>
      </c>
      <c r="D3" t="s">
        <v>75</v>
      </c>
      <c r="N3" t="s">
        <v>75</v>
      </c>
    </row>
    <row r="4" spans="1:27" x14ac:dyDescent="0.2">
      <c r="A4" t="s">
        <v>51</v>
      </c>
      <c r="C4" t="s">
        <v>75</v>
      </c>
    </row>
    <row r="5" spans="1:27" x14ac:dyDescent="0.2">
      <c r="A5" t="s">
        <v>52</v>
      </c>
      <c r="H5" t="s">
        <v>75</v>
      </c>
      <c r="J5" t="s">
        <v>75</v>
      </c>
      <c r="K5" t="s">
        <v>75</v>
      </c>
      <c r="Q5" t="s">
        <v>75</v>
      </c>
      <c r="R5" t="s">
        <v>75</v>
      </c>
      <c r="V5" t="s">
        <v>75</v>
      </c>
    </row>
    <row r="6" spans="1:27" x14ac:dyDescent="0.2">
      <c r="A6" t="s">
        <v>53</v>
      </c>
      <c r="J6" t="s">
        <v>75</v>
      </c>
      <c r="P6" t="s">
        <v>75</v>
      </c>
    </row>
    <row r="7" spans="1:27" x14ac:dyDescent="0.2">
      <c r="A7" t="s">
        <v>54</v>
      </c>
      <c r="P7" t="s">
        <v>75</v>
      </c>
      <c r="R7" t="s">
        <v>75</v>
      </c>
      <c r="U7" t="s">
        <v>75</v>
      </c>
    </row>
    <row r="8" spans="1:27" x14ac:dyDescent="0.2">
      <c r="A8" t="s">
        <v>55</v>
      </c>
      <c r="E8" t="s">
        <v>75</v>
      </c>
      <c r="I8" t="s">
        <v>75</v>
      </c>
      <c r="J8" t="s">
        <v>75</v>
      </c>
      <c r="M8" t="s">
        <v>75</v>
      </c>
      <c r="T8" t="s">
        <v>75</v>
      </c>
    </row>
    <row r="9" spans="1:27" x14ac:dyDescent="0.2">
      <c r="A9" t="s">
        <v>56</v>
      </c>
      <c r="H9" t="s">
        <v>75</v>
      </c>
      <c r="M9" t="s">
        <v>75</v>
      </c>
      <c r="O9" t="s">
        <v>75</v>
      </c>
      <c r="S9" t="s">
        <v>75</v>
      </c>
      <c r="T9" t="s">
        <v>75</v>
      </c>
    </row>
    <row r="10" spans="1:27" x14ac:dyDescent="0.2">
      <c r="A10" t="s">
        <v>57</v>
      </c>
      <c r="E10" t="s">
        <v>75</v>
      </c>
      <c r="F10" t="s">
        <v>75</v>
      </c>
      <c r="H10" t="s">
        <v>75</v>
      </c>
      <c r="R10" t="s">
        <v>75</v>
      </c>
      <c r="T10" t="s">
        <v>75</v>
      </c>
      <c r="U10" t="s">
        <v>75</v>
      </c>
    </row>
    <row r="11" spans="1:27" x14ac:dyDescent="0.2">
      <c r="A11" t="s">
        <v>58</v>
      </c>
      <c r="E11" t="s">
        <v>75</v>
      </c>
      <c r="M11" t="s">
        <v>75</v>
      </c>
      <c r="V11" t="s">
        <v>75</v>
      </c>
      <c r="X11" t="s">
        <v>75</v>
      </c>
    </row>
    <row r="12" spans="1:27" x14ac:dyDescent="0.2">
      <c r="A12" t="s">
        <v>59</v>
      </c>
    </row>
    <row r="13" spans="1:27" x14ac:dyDescent="0.2">
      <c r="A13" t="s">
        <v>60</v>
      </c>
      <c r="H13" t="s">
        <v>75</v>
      </c>
      <c r="I13" t="s">
        <v>75</v>
      </c>
      <c r="K13" t="s">
        <v>75</v>
      </c>
      <c r="O13" t="s">
        <v>75</v>
      </c>
    </row>
    <row r="14" spans="1:27" x14ac:dyDescent="0.2">
      <c r="A14" t="s">
        <v>61</v>
      </c>
      <c r="C14" t="s">
        <v>75</v>
      </c>
      <c r="Y14" t="s">
        <v>75</v>
      </c>
    </row>
    <row r="15" spans="1:27" x14ac:dyDescent="0.2">
      <c r="A15" t="s">
        <v>62</v>
      </c>
      <c r="I15" t="s">
        <v>75</v>
      </c>
      <c r="M15" t="s">
        <v>75</v>
      </c>
      <c r="S15" t="s">
        <v>75</v>
      </c>
    </row>
    <row r="16" spans="1:27" x14ac:dyDescent="0.2">
      <c r="A16" t="s">
        <v>63</v>
      </c>
      <c r="F16" t="s">
        <v>75</v>
      </c>
      <c r="G16" t="s">
        <v>75</v>
      </c>
    </row>
    <row r="17" spans="1:26" x14ac:dyDescent="0.2">
      <c r="A17" t="s">
        <v>64</v>
      </c>
      <c r="E17" t="s">
        <v>75</v>
      </c>
      <c r="R17" t="s">
        <v>75</v>
      </c>
      <c r="V17" t="s">
        <v>75</v>
      </c>
      <c r="W17" t="s">
        <v>75</v>
      </c>
    </row>
    <row r="18" spans="1:26" x14ac:dyDescent="0.2">
      <c r="A18" t="s">
        <v>65</v>
      </c>
      <c r="E18" t="s">
        <v>75</v>
      </c>
      <c r="G18" t="s">
        <v>75</v>
      </c>
      <c r="J18" t="s">
        <v>75</v>
      </c>
      <c r="Q18" t="s">
        <v>75</v>
      </c>
      <c r="U18" t="s">
        <v>75</v>
      </c>
      <c r="V18" t="s">
        <v>75</v>
      </c>
      <c r="W18" t="s">
        <v>75</v>
      </c>
    </row>
    <row r="19" spans="1:26" x14ac:dyDescent="0.2">
      <c r="A19" t="s">
        <v>66</v>
      </c>
      <c r="I19" t="s">
        <v>75</v>
      </c>
      <c r="O19" t="s">
        <v>75</v>
      </c>
    </row>
    <row r="20" spans="1:26" x14ac:dyDescent="0.2">
      <c r="A20" t="s">
        <v>67</v>
      </c>
      <c r="H20" t="s">
        <v>75</v>
      </c>
      <c r="I20" t="s">
        <v>75</v>
      </c>
      <c r="J20" t="s">
        <v>75</v>
      </c>
    </row>
    <row r="21" spans="1:26" x14ac:dyDescent="0.2">
      <c r="A21" t="s">
        <v>68</v>
      </c>
      <c r="G21" t="s">
        <v>75</v>
      </c>
      <c r="J21" t="s">
        <v>75</v>
      </c>
      <c r="R21" t="s">
        <v>75</v>
      </c>
    </row>
    <row r="22" spans="1:26" x14ac:dyDescent="0.2">
      <c r="A22" t="s">
        <v>69</v>
      </c>
      <c r="E22" t="s">
        <v>75</v>
      </c>
      <c r="K22" t="s">
        <v>75</v>
      </c>
      <c r="Q22" t="s">
        <v>75</v>
      </c>
      <c r="R22" t="s">
        <v>75</v>
      </c>
      <c r="W22" t="s">
        <v>75</v>
      </c>
      <c r="X22" t="s">
        <v>75</v>
      </c>
    </row>
    <row r="23" spans="1:26" x14ac:dyDescent="0.2">
      <c r="A23" t="s">
        <v>70</v>
      </c>
      <c r="Q23" t="s">
        <v>75</v>
      </c>
      <c r="R23" t="s">
        <v>75</v>
      </c>
      <c r="V23" t="s">
        <v>75</v>
      </c>
      <c r="X23" t="s">
        <v>75</v>
      </c>
    </row>
    <row r="24" spans="1:26" x14ac:dyDescent="0.2">
      <c r="A24" t="s">
        <v>71</v>
      </c>
      <c r="K24" t="s">
        <v>75</v>
      </c>
      <c r="V24" t="s">
        <v>75</v>
      </c>
      <c r="W24" t="s">
        <v>75</v>
      </c>
    </row>
    <row r="25" spans="1:26" x14ac:dyDescent="0.2">
      <c r="A25" t="s">
        <v>72</v>
      </c>
      <c r="N25" t="s">
        <v>75</v>
      </c>
      <c r="Z25" t="s">
        <v>75</v>
      </c>
    </row>
    <row r="26" spans="1:26" x14ac:dyDescent="0.2">
      <c r="A26" t="s">
        <v>73</v>
      </c>
      <c r="Y26" t="s">
        <v>75</v>
      </c>
    </row>
    <row r="27" spans="1:26" x14ac:dyDescent="0.2">
      <c r="A2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D854-FFDB-9E4A-BF0A-C0D1BF43694B}">
  <dimension ref="A1:AA27"/>
  <sheetViews>
    <sheetView workbookViewId="0">
      <selection activeCell="H25" sqref="H25"/>
    </sheetView>
  </sheetViews>
  <sheetFormatPr baseColWidth="10" defaultRowHeight="16" x14ac:dyDescent="0.2"/>
  <sheetData>
    <row r="1" spans="1:27" x14ac:dyDescent="0.2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</row>
    <row r="2" spans="1:27" x14ac:dyDescent="0.2">
      <c r="A2" t="s">
        <v>49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</row>
    <row r="3" spans="1:27" x14ac:dyDescent="0.2">
      <c r="A3" t="s">
        <v>50</v>
      </c>
      <c r="B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</row>
    <row r="4" spans="1:27" x14ac:dyDescent="0.2">
      <c r="A4" t="s">
        <v>51</v>
      </c>
      <c r="B4" t="s">
        <v>75</v>
      </c>
      <c r="C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</row>
    <row r="5" spans="1:27" x14ac:dyDescent="0.2">
      <c r="A5" t="s">
        <v>52</v>
      </c>
      <c r="B5" t="s">
        <v>75</v>
      </c>
      <c r="C5" t="s">
        <v>75</v>
      </c>
      <c r="D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</row>
    <row r="6" spans="1:27" x14ac:dyDescent="0.2">
      <c r="A6" t="s">
        <v>53</v>
      </c>
      <c r="B6" t="s">
        <v>75</v>
      </c>
      <c r="C6" t="s">
        <v>75</v>
      </c>
      <c r="D6" t="s">
        <v>75</v>
      </c>
      <c r="E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</row>
    <row r="7" spans="1:27" x14ac:dyDescent="0.2">
      <c r="A7" t="s">
        <v>54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</row>
    <row r="8" spans="1:27" x14ac:dyDescent="0.2">
      <c r="A8" t="s">
        <v>55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</row>
    <row r="9" spans="1:27" x14ac:dyDescent="0.2">
      <c r="A9" t="s">
        <v>56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</row>
    <row r="10" spans="1:27" x14ac:dyDescent="0.2">
      <c r="A10" t="s">
        <v>57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</row>
    <row r="11" spans="1:27" x14ac:dyDescent="0.2">
      <c r="A11" t="s">
        <v>58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</row>
    <row r="12" spans="1:27" x14ac:dyDescent="0.2">
      <c r="A12" t="s">
        <v>59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</row>
    <row r="13" spans="1:27" x14ac:dyDescent="0.2">
      <c r="A13" t="s">
        <v>60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</row>
    <row r="14" spans="1:27" x14ac:dyDescent="0.2">
      <c r="A14" t="s">
        <v>61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</row>
    <row r="15" spans="1:27" x14ac:dyDescent="0.2">
      <c r="A15" t="s">
        <v>62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</row>
    <row r="16" spans="1:27" x14ac:dyDescent="0.2">
      <c r="A16" t="s">
        <v>63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Q16" t="s">
        <v>75</v>
      </c>
      <c r="R16" t="s">
        <v>75</v>
      </c>
      <c r="S16" t="s">
        <v>75</v>
      </c>
      <c r="T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</row>
    <row r="17" spans="1:27" x14ac:dyDescent="0.2">
      <c r="A17" t="s">
        <v>64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R17" t="s">
        <v>75</v>
      </c>
      <c r="S17" t="s">
        <v>75</v>
      </c>
      <c r="T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</row>
    <row r="18" spans="1:27" x14ac:dyDescent="0.2">
      <c r="A18" t="s">
        <v>65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S18" t="s">
        <v>75</v>
      </c>
      <c r="T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</row>
    <row r="19" spans="1:27" x14ac:dyDescent="0.2">
      <c r="A19" t="s">
        <v>66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</row>
    <row r="20" spans="1:27" x14ac:dyDescent="0.2">
      <c r="A20" t="s">
        <v>67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</row>
    <row r="21" spans="1:27" x14ac:dyDescent="0.2">
      <c r="A21" t="s">
        <v>68</v>
      </c>
    </row>
    <row r="22" spans="1:27" x14ac:dyDescent="0.2">
      <c r="A22" t="s">
        <v>69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</row>
    <row r="23" spans="1:27" x14ac:dyDescent="0.2">
      <c r="A23" t="s">
        <v>70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V23" t="s">
        <v>75</v>
      </c>
      <c r="X23" t="s">
        <v>75</v>
      </c>
      <c r="Y23" t="s">
        <v>75</v>
      </c>
      <c r="Z23" t="s">
        <v>75</v>
      </c>
      <c r="AA23" t="s">
        <v>75</v>
      </c>
    </row>
    <row r="24" spans="1:27" x14ac:dyDescent="0.2">
      <c r="A24" t="s">
        <v>71</v>
      </c>
      <c r="B24" t="s">
        <v>75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V24" t="s">
        <v>75</v>
      </c>
      <c r="W24" t="s">
        <v>75</v>
      </c>
      <c r="Y24" t="s">
        <v>75</v>
      </c>
      <c r="Z24" t="s">
        <v>75</v>
      </c>
      <c r="AA24" t="s">
        <v>75</v>
      </c>
    </row>
    <row r="25" spans="1:27" x14ac:dyDescent="0.2">
      <c r="A25" t="s">
        <v>72</v>
      </c>
      <c r="B25" t="s">
        <v>75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V25" t="s">
        <v>75</v>
      </c>
      <c r="W25" t="s">
        <v>75</v>
      </c>
      <c r="X25" t="s">
        <v>75</v>
      </c>
      <c r="Z25" t="s">
        <v>75</v>
      </c>
      <c r="AA25" t="s">
        <v>75</v>
      </c>
    </row>
    <row r="26" spans="1:27" x14ac:dyDescent="0.2">
      <c r="A26" t="s">
        <v>73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V26" t="s">
        <v>75</v>
      </c>
      <c r="W26" t="s">
        <v>75</v>
      </c>
      <c r="X26" t="s">
        <v>75</v>
      </c>
      <c r="Y26" t="s">
        <v>75</v>
      </c>
      <c r="AA26" t="s">
        <v>75</v>
      </c>
    </row>
    <row r="27" spans="1:27" x14ac:dyDescent="0.2">
      <c r="A27" t="s">
        <v>74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O1"/>
  <sheetViews>
    <sheetView workbookViewId="0">
      <selection activeCell="H25" sqref="H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8</v>
      </c>
      <c r="D1" t="s">
        <v>7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78</v>
      </c>
      <c r="N1" t="s">
        <v>77</v>
      </c>
      <c r="O1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AB4"/>
  <sheetViews>
    <sheetView zoomScale="93" workbookViewId="0">
      <selection activeCell="AA25" sqref="AA25"/>
    </sheetView>
  </sheetViews>
  <sheetFormatPr baseColWidth="10" defaultRowHeight="16" x14ac:dyDescent="0.2"/>
  <cols>
    <col min="1" max="1" width="17.5" customWidth="1"/>
    <col min="2" max="2" width="15.83203125" customWidth="1"/>
    <col min="4" max="4" width="22.1640625" bestFit="1" customWidth="1"/>
    <col min="5" max="16" width="29" customWidth="1"/>
    <col min="17" max="28" width="28.6640625" customWidth="1"/>
  </cols>
  <sheetData>
    <row r="1" spans="1:28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24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79</v>
      </c>
      <c r="O1" t="s">
        <v>80</v>
      </c>
      <c r="P1" t="s">
        <v>81</v>
      </c>
      <c r="Q1" t="s">
        <v>6</v>
      </c>
      <c r="R1" t="s">
        <v>25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82</v>
      </c>
      <c r="AA1" t="s">
        <v>83</v>
      </c>
      <c r="AB1" t="s">
        <v>84</v>
      </c>
    </row>
    <row r="2" spans="1:28" x14ac:dyDescent="0.2">
      <c r="A2" s="1" t="s">
        <v>22</v>
      </c>
      <c r="B2" s="1" t="s">
        <v>48</v>
      </c>
      <c r="C2" s="1">
        <v>30</v>
      </c>
      <c r="D2" s="1">
        <v>6.0000000000000001E-3</v>
      </c>
      <c r="E2" s="1">
        <v>1.2</v>
      </c>
      <c r="F2" s="1">
        <f>AVERAGE(Table1[[#This Row],[Operational Cost per kkm 2020]],Table1[[#This Row],[Operational Cost per kkm 2030]])</f>
        <v>1.125</v>
      </c>
      <c r="G2" s="1">
        <v>1.05</v>
      </c>
      <c r="H2" s="1">
        <f>AVERAGE(Table1[[#This Row],[Operational Cost per kkm 2030]],Table1[[#This Row],[Operational Cost per kkm 2040]])</f>
        <v>1</v>
      </c>
      <c r="I2" s="1">
        <f>AVERAGE(Table1[[#This Row],[Operational Cost per kkm 2030]],Table1[[#This Row],[Operational Cost per kkm 2050]])</f>
        <v>0.95</v>
      </c>
      <c r="J2" s="1">
        <f>AVERAGE(Table1[[#This Row],[Operational Cost per kkm 2040]],Table1[[#This Row],[Operational Cost per kkm 2050]])</f>
        <v>0.89999999999999991</v>
      </c>
      <c r="K2" s="1">
        <v>0.85</v>
      </c>
      <c r="L2" s="1">
        <f>Table1[[#This Row],[Operational Cost per kkm 2050]]</f>
        <v>0.85</v>
      </c>
      <c r="M2" s="1">
        <f>Table1[[#This Row],[Operational Cost per kkm 2050]]</f>
        <v>0.85</v>
      </c>
      <c r="N2" s="1">
        <f>Table1[[#This Row],[Operational Cost per kkm 2050]]</f>
        <v>0.85</v>
      </c>
      <c r="O2" s="1">
        <f>Table1[[#This Row],[Operational Cost per kkm 2050]]</f>
        <v>0.85</v>
      </c>
      <c r="P2" s="1">
        <f>Table1[[#This Row],[Operational Cost per kkm 2055]]</f>
        <v>0.85</v>
      </c>
      <c r="Q2">
        <v>0</v>
      </c>
      <c r="R2">
        <f>AVERAGE(Table1[[#This Row],[Investment Cost per kkm 2020]],Table1[[#This Row],[Investment Cost per kkm 2030]])</f>
        <v>0</v>
      </c>
      <c r="S2" s="1">
        <v>0</v>
      </c>
      <c r="T2">
        <f>AVERAGE(Table1[[#This Row],[Investment Cost per kkm 2030]],Table1[[#This Row],[Investment Cost per kkm 2040]])</f>
        <v>0</v>
      </c>
      <c r="U2" s="1">
        <f>AVERAGE(Table1[[#This Row],[Investment Cost per kkm 2030]],Table1[[#This Row],[Investment Cost per kkm 2050]])</f>
        <v>0</v>
      </c>
      <c r="V2" s="1">
        <f>AVERAGE(Table1[[#This Row],[Investment Cost per kkm 2040]],Table1[[#This Row],[Investment Cost per kkm 2050]])</f>
        <v>0</v>
      </c>
      <c r="W2" s="1">
        <v>0</v>
      </c>
      <c r="X2" s="1">
        <f>Table1[[#This Row],[Investment Cost per kkm 2050]]</f>
        <v>0</v>
      </c>
      <c r="Y2" s="1">
        <f>Table1[[#This Row],[Investment Cost per kkm 2050]]</f>
        <v>0</v>
      </c>
      <c r="Z2" s="1">
        <f>Table1[[#This Row],[Investment Cost per kkm 2050]]</f>
        <v>0</v>
      </c>
      <c r="AA2" s="1">
        <f>Table1[[#This Row],[Investment Cost per kkm 2050]]</f>
        <v>0</v>
      </c>
      <c r="AB2" s="1">
        <f>Table1[[#This Row],[Investment Cost per kkm 2055]]</f>
        <v>0</v>
      </c>
    </row>
    <row r="3" spans="1:28" x14ac:dyDescent="0.2">
      <c r="A3" s="1" t="s">
        <v>13</v>
      </c>
      <c r="B3" s="1" t="s">
        <v>12</v>
      </c>
      <c r="C3" s="1">
        <v>40</v>
      </c>
      <c r="D3" s="1">
        <v>0.02</v>
      </c>
      <c r="E3" s="1">
        <v>4.25</v>
      </c>
      <c r="F3" s="1">
        <f>AVERAGE(Table1[[#This Row],[Operational Cost per kkm 2020]],Table1[[#This Row],[Operational Cost per kkm 2030]])</f>
        <v>3.75</v>
      </c>
      <c r="G3" s="1">
        <v>3.25</v>
      </c>
      <c r="H3" s="1">
        <f>AVERAGE(Table1[[#This Row],[Operational Cost per kkm 2030]],Table1[[#This Row],[Operational Cost per kkm 2040]])</f>
        <v>3.0125000000000002</v>
      </c>
      <c r="I3" s="1">
        <f>AVERAGE(Table1[[#This Row],[Operational Cost per kkm 2030]],Table1[[#This Row],[Operational Cost per kkm 2050]])</f>
        <v>2.7749999999999999</v>
      </c>
      <c r="J3" s="1">
        <f>AVERAGE(Table1[[#This Row],[Operational Cost per kkm 2040]],Table1[[#This Row],[Operational Cost per kkm 2050]])</f>
        <v>2.5374999999999996</v>
      </c>
      <c r="K3" s="1">
        <v>2.2999999999999998</v>
      </c>
      <c r="L3" s="1">
        <f>Table1[[#This Row],[Operational Cost per kkm 2050]]</f>
        <v>2.2999999999999998</v>
      </c>
      <c r="M3" s="1">
        <f>Table1[[#This Row],[Operational Cost per kkm 2050]]</f>
        <v>2.2999999999999998</v>
      </c>
      <c r="N3" s="1">
        <f>Table1[[#This Row],[Operational Cost per kkm 2050]]</f>
        <v>2.2999999999999998</v>
      </c>
      <c r="O3" s="1">
        <f>Table1[[#This Row],[Operational Cost per kkm 2050]]</f>
        <v>2.2999999999999998</v>
      </c>
      <c r="P3" s="1">
        <f>Table1[[#This Row],[Operational Cost per kkm 2055]]</f>
        <v>2.2999999999999998</v>
      </c>
      <c r="Q3">
        <v>39000</v>
      </c>
      <c r="R3">
        <f>AVERAGE(Table1[[#This Row],[Investment Cost per kkm 2020]],Table1[[#This Row],[Investment Cost per kkm 2030]])</f>
        <v>34500</v>
      </c>
      <c r="S3" s="1">
        <v>30000</v>
      </c>
      <c r="T3">
        <f>AVERAGE(Table1[[#This Row],[Investment Cost per kkm 2030]],Table1[[#This Row],[Investment Cost per kkm 2040]])</f>
        <v>27500</v>
      </c>
      <c r="U3" s="1">
        <f>AVERAGE(Table1[[#This Row],[Investment Cost per kkm 2030]],Table1[[#This Row],[Investment Cost per kkm 2050]])</f>
        <v>25000</v>
      </c>
      <c r="V3" s="1">
        <f>AVERAGE(Table1[[#This Row],[Investment Cost per kkm 2040]],Table1[[#This Row],[Investment Cost per kkm 2050]])</f>
        <v>22500</v>
      </c>
      <c r="W3" s="1">
        <v>20000</v>
      </c>
      <c r="X3" s="1">
        <f>Table1[[#This Row],[Investment Cost per kkm 2050]]</f>
        <v>20000</v>
      </c>
      <c r="Y3" s="1">
        <f>Table1[[#This Row],[Investment Cost per kkm 2050]]</f>
        <v>20000</v>
      </c>
      <c r="Z3" s="1">
        <f>Table1[[#This Row],[Investment Cost per kkm 2050]]</f>
        <v>20000</v>
      </c>
      <c r="AA3" s="1">
        <f>Table1[[#This Row],[Investment Cost per kkm 2050]]</f>
        <v>20000</v>
      </c>
      <c r="AB3" s="1">
        <f>Table1[[#This Row],[Investment Cost per kkm 2055]]</f>
        <v>20000</v>
      </c>
    </row>
    <row r="4" spans="1:28" x14ac:dyDescent="0.2">
      <c r="A4" s="1" t="s">
        <v>23</v>
      </c>
      <c r="B4" s="1" t="s">
        <v>48</v>
      </c>
      <c r="C4" s="1">
        <v>30</v>
      </c>
      <c r="D4" s="1">
        <v>2E-3</v>
      </c>
      <c r="E4" s="1">
        <v>0.15</v>
      </c>
      <c r="F4" s="1">
        <f>AVERAGE(Table1[[#This Row],[Operational Cost per kkm 2020]],Table1[[#This Row],[Operational Cost per kkm 2030]])</f>
        <v>0.15</v>
      </c>
      <c r="G4" s="1">
        <v>0.15</v>
      </c>
      <c r="H4" s="1">
        <f>AVERAGE(Table1[[#This Row],[Operational Cost per kkm 2030]],Table1[[#This Row],[Operational Cost per kkm 2040]])</f>
        <v>0.15</v>
      </c>
      <c r="I4" s="1">
        <f>AVERAGE(Table1[[#This Row],[Operational Cost per kkm 2030]],Table1[[#This Row],[Operational Cost per kkm 2050]])</f>
        <v>0.15</v>
      </c>
      <c r="J4" s="1">
        <f>AVERAGE(Table1[[#This Row],[Operational Cost per kkm 2040]],Table1[[#This Row],[Operational Cost per kkm 2050]])</f>
        <v>0.15</v>
      </c>
      <c r="K4" s="1">
        <v>0.15</v>
      </c>
      <c r="L4" s="1">
        <f>Table1[[#This Row],[Operational Cost per kkm 2050]]</f>
        <v>0.15</v>
      </c>
      <c r="M4" s="1">
        <f>Table1[[#This Row],[Operational Cost per kkm 2050]]</f>
        <v>0.15</v>
      </c>
      <c r="N4" s="1">
        <f>Table1[[#This Row],[Operational Cost per kkm 2050]]</f>
        <v>0.15</v>
      </c>
      <c r="O4" s="1">
        <f>Table1[[#This Row],[Operational Cost per kkm 2050]]</f>
        <v>0.15</v>
      </c>
      <c r="P4" s="1">
        <f>Table1[[#This Row],[Operational Cost per kkm 2055]]</f>
        <v>0.15</v>
      </c>
      <c r="Q4">
        <v>0</v>
      </c>
      <c r="R4">
        <f>AVERAGE(Table1[[#This Row],[Investment Cost per kkm 2020]],Table1[[#This Row],[Investment Cost per kkm 2030]])</f>
        <v>0</v>
      </c>
      <c r="S4" s="1">
        <v>0</v>
      </c>
      <c r="T4">
        <f>AVERAGE(Table1[[#This Row],[Investment Cost per kkm 2030]],Table1[[#This Row],[Investment Cost per kkm 2040]])</f>
        <v>0</v>
      </c>
      <c r="U4" s="1">
        <f>AVERAGE(Table1[[#This Row],[Investment Cost per kkm 2030]],Table1[[#This Row],[Investment Cost per kkm 2050]])</f>
        <v>0</v>
      </c>
      <c r="V4" s="1">
        <f>AVERAGE(Table1[[#This Row],[Investment Cost per kkm 2040]],Table1[[#This Row],[Investment Cost per kkm 2050]])</f>
        <v>0</v>
      </c>
      <c r="W4" s="1">
        <v>0</v>
      </c>
      <c r="X4" s="1">
        <f>Table1[[#This Row],[Investment Cost per kkm 2050]]</f>
        <v>0</v>
      </c>
      <c r="Y4" s="1">
        <f>Table1[[#This Row],[Investment Cost per kkm 2050]]</f>
        <v>0</v>
      </c>
      <c r="Z4" s="1">
        <f>Table1[[#This Row],[Investment Cost per kkm 2050]]</f>
        <v>0</v>
      </c>
      <c r="AA4" s="1">
        <f>Table1[[#This Row],[Investment Cost per kkm 2050]]</f>
        <v>0</v>
      </c>
      <c r="AB4" s="1">
        <f>Table1[[#This Row],[Investment Cost per kkm 2055]]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541F-CAA7-C246-B3EC-C4F7EC39F00E}">
  <dimension ref="A1:P1"/>
  <sheetViews>
    <sheetView workbookViewId="0">
      <selection activeCell="O29" sqref="O29"/>
    </sheetView>
  </sheetViews>
  <sheetFormatPr baseColWidth="10" defaultRowHeight="16" x14ac:dyDescent="0.2"/>
  <sheetData>
    <row r="1" spans="1:16" x14ac:dyDescent="0.2">
      <c r="A1" t="s">
        <v>10</v>
      </c>
      <c r="B1" t="s">
        <v>11</v>
      </c>
      <c r="C1" t="s">
        <v>2</v>
      </c>
      <c r="D1" t="s">
        <v>88</v>
      </c>
      <c r="E1" t="s">
        <v>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85</v>
      </c>
      <c r="O1" t="s">
        <v>86</v>
      </c>
      <c r="P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2023-12-18T13:26:32Z</dcterms:modified>
</cp:coreProperties>
</file>