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Cincikas\Documents\R\MPhil project files\rudolf_experimentation\"/>
    </mc:Choice>
  </mc:AlternateContent>
  <xr:revisionPtr revIDLastSave="0" documentId="13_ncr:1_{2AEB9A06-BF53-47A6-8967-3F1392C168A0}" xr6:coauthVersionLast="45" xr6:coauthVersionMax="45" xr10:uidLastSave="{00000000-0000-0000-0000-000000000000}"/>
  <bookViews>
    <workbookView xWindow="-120" yWindow="-120" windowWidth="29040" windowHeight="15840" xr2:uid="{89694CD2-BD56-431C-840B-06463B86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E10" i="1"/>
  <c r="E9" i="1"/>
  <c r="E8" i="1"/>
  <c r="E7" i="1"/>
  <c r="E6" i="1"/>
  <c r="D10" i="1"/>
  <c r="D9" i="1"/>
  <c r="D8" i="1"/>
  <c r="D7" i="1"/>
  <c r="D6" i="1"/>
  <c r="B6" i="1"/>
  <c r="C10" i="1"/>
  <c r="C9" i="1"/>
  <c r="C8" i="1"/>
  <c r="C7" i="1"/>
  <c r="C6" i="1"/>
  <c r="B10" i="1"/>
  <c r="B9" i="1"/>
  <c r="B8" i="1"/>
  <c r="B7" i="1"/>
  <c r="F8" i="1" l="1"/>
  <c r="H8" i="1" s="1"/>
  <c r="H15" i="1" s="1"/>
  <c r="F9" i="1"/>
  <c r="F6" i="1"/>
  <c r="F10" i="1"/>
  <c r="F7" i="1"/>
  <c r="G8" i="1" l="1"/>
  <c r="G15" i="1" s="1"/>
  <c r="G9" i="1"/>
  <c r="G16" i="1" s="1"/>
  <c r="H9" i="1"/>
  <c r="H16" i="1" s="1"/>
  <c r="H6" i="1"/>
  <c r="H13" i="1" s="1"/>
  <c r="G6" i="1"/>
  <c r="G13" i="1" s="1"/>
  <c r="G7" i="1"/>
  <c r="G14" i="1" s="1"/>
  <c r="H7" i="1"/>
  <c r="H14" i="1" s="1"/>
  <c r="G10" i="1"/>
  <c r="G17" i="1" s="1"/>
  <c r="H10" i="1"/>
  <c r="H17" i="1" s="1"/>
  <c r="I8" i="1" l="1"/>
  <c r="I10" i="1"/>
  <c r="J6" i="1"/>
  <c r="J8" i="1"/>
  <c r="J7" i="1"/>
  <c r="I7" i="1"/>
  <c r="J9" i="1"/>
  <c r="J10" i="1"/>
  <c r="I6" i="1"/>
  <c r="I9" i="1"/>
</calcChain>
</file>

<file path=xl/sharedStrings.xml><?xml version="1.0" encoding="utf-8"?>
<sst xmlns="http://schemas.openxmlformats.org/spreadsheetml/2006/main" count="26" uniqueCount="22">
  <si>
    <t>Gamma</t>
  </si>
  <si>
    <t>Rho</t>
  </si>
  <si>
    <t>Beta</t>
  </si>
  <si>
    <t>Zeta</t>
  </si>
  <si>
    <t>P_win</t>
  </si>
  <si>
    <t>Bet size</t>
  </si>
  <si>
    <t>X_capital_after_win</t>
  </si>
  <si>
    <t>Y_capital_after_loss</t>
  </si>
  <si>
    <t>utility_after_win</t>
  </si>
  <si>
    <t>utility_after_loss</t>
  </si>
  <si>
    <t>P_loss</t>
  </si>
  <si>
    <t>expected_utility</t>
  </si>
  <si>
    <t>Ascending</t>
  </si>
  <si>
    <t>Descending</t>
  </si>
  <si>
    <t>Ascending p</t>
  </si>
  <si>
    <t>Descending p</t>
  </si>
  <si>
    <t>scaled capital</t>
  </si>
  <si>
    <t>e^Asc*gamma</t>
  </si>
  <si>
    <t>e^Desc*gamma</t>
  </si>
  <si>
    <t>Reference values for placebo:</t>
  </si>
  <si>
    <t>Controls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</si>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</sst>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25E1-79BD-4DA7-9949-0A4E7A3CB13B}">
  <dimension ref="A1:J23"/>
  <sheetViews>
    <sheetView tabSelected="1" workbookViewId="0">
      <selection activeCell="F26" sqref="F26"/>
    </sheetView>
  </sheetViews>
  <sheetFormatPr defaultRowHeight="15" x14ac:dyDescent="0.25"/>
  <cols>
    <col min="1" max="1" width="28.140625" customWidth="1"/>
    <col min="2" max="2" width="20" customWidth="1"/>
    <col min="3" max="3" width="19.28515625" customWidth="1"/>
    <col min="4" max="4" width="16.85546875" customWidth="1"/>
    <col min="5" max="5" width="16" customWidth="1"/>
    <col min="6" max="6" width="16.85546875" customWidth="1"/>
    <col min="7" max="7" width="14.42578125" customWidth="1"/>
    <col min="8" max="8" width="14.28515625" customWidth="1"/>
    <col min="9" max="9" width="12.14062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t="s">
        <v>16</v>
      </c>
      <c r="G1" t="s">
        <v>4</v>
      </c>
      <c r="H1" t="s">
        <v>10</v>
      </c>
    </row>
    <row r="2" spans="1:10" x14ac:dyDescent="0.25">
      <c r="A2">
        <v>10</v>
      </c>
      <c r="B2">
        <v>0.4</v>
      </c>
      <c r="C2">
        <v>7.4999999999999997E-2</v>
      </c>
      <c r="E2">
        <v>0.9</v>
      </c>
      <c r="F2">
        <v>1</v>
      </c>
      <c r="G2">
        <v>0.9</v>
      </c>
      <c r="H2">
        <f>1-G2</f>
        <v>9.9999999999999978E-2</v>
      </c>
    </row>
    <row r="5" spans="1:1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>
        <v>0.05</v>
      </c>
      <c r="B6">
        <f>A6*F2+F2</f>
        <v>1.05</v>
      </c>
      <c r="C6">
        <f>F2-F2*A6</f>
        <v>0.95</v>
      </c>
      <c r="D6">
        <f>LN(1+B6)</f>
        <v>0.71783979315031676</v>
      </c>
      <c r="E6">
        <f>LN(1+B2*C6)</f>
        <v>0.32208349916911322</v>
      </c>
      <c r="F6">
        <f>G2^E2*D6+H2*E6</f>
        <v>0.68510702619577968</v>
      </c>
      <c r="G6">
        <f>F6</f>
        <v>0.68510702619577968</v>
      </c>
      <c r="H6">
        <f>F6-C2</f>
        <v>0.61010702619577972</v>
      </c>
      <c r="I6">
        <f>G13/SUM(G13:G17)</f>
        <v>4.4267231778860258E-2</v>
      </c>
      <c r="J6">
        <f>H13/SUM(H13:H17)</f>
        <v>1.3432303671385955E-2</v>
      </c>
    </row>
    <row r="7" spans="1:10" x14ac:dyDescent="0.25">
      <c r="A7">
        <v>0.25</v>
      </c>
      <c r="B7">
        <f>A7*F2+F2</f>
        <v>1.25</v>
      </c>
      <c r="C7">
        <f>F2-F2*A7</f>
        <v>0.75</v>
      </c>
      <c r="D7">
        <f>LN(1+B7)</f>
        <v>0.81093021621632877</v>
      </c>
      <c r="E7">
        <f>LN(1+B2*C7)</f>
        <v>0.26236426446749106</v>
      </c>
      <c r="F7">
        <f>G2^E2*D7+H2*E7</f>
        <v>0.76380387502550007</v>
      </c>
      <c r="G7">
        <f>F7-C2/4</f>
        <v>0.74505387502550002</v>
      </c>
      <c r="H7">
        <f>F7-C2*3/4</f>
        <v>0.70755387502550005</v>
      </c>
      <c r="I7">
        <f>G14/SUM(G13:G17)</f>
        <v>8.0617294840450243E-2</v>
      </c>
      <c r="J7">
        <f>H14/SUM(H13:H17)</f>
        <v>3.5592360277127054E-2</v>
      </c>
    </row>
    <row r="8" spans="1:10" x14ac:dyDescent="0.25">
      <c r="A8">
        <v>0.5</v>
      </c>
      <c r="B8">
        <f>A8*F2+F2</f>
        <v>1.5</v>
      </c>
      <c r="C8">
        <f>F2-F2*A8</f>
        <v>0.5</v>
      </c>
      <c r="D8">
        <f>LN(1+B8)</f>
        <v>0.91629073187415511</v>
      </c>
      <c r="E8">
        <f>LN(1+B2*C8)</f>
        <v>0.18232155679395459</v>
      </c>
      <c r="F8">
        <f>G2^E2*D8+H2*E8</f>
        <v>0.85162842548183848</v>
      </c>
      <c r="G8">
        <f>F8-C2/2</f>
        <v>0.8141284254818385</v>
      </c>
      <c r="H8">
        <f>F8-C2/2</f>
        <v>0.8141284254818385</v>
      </c>
      <c r="I8">
        <f>G15/SUM(G13:G17)</f>
        <v>0.16084782106940221</v>
      </c>
      <c r="J8">
        <f>H15/SUM(H13:H17)</f>
        <v>0.10332470656122089</v>
      </c>
    </row>
    <row r="9" spans="1:10" x14ac:dyDescent="0.25">
      <c r="A9">
        <v>0.75</v>
      </c>
      <c r="B9">
        <f>A9*F2+F2</f>
        <v>1.75</v>
      </c>
      <c r="C9">
        <f>F2-F2*A9</f>
        <v>0.25</v>
      </c>
      <c r="D9">
        <f>LN(1+B9)</f>
        <v>1.0116009116784799</v>
      </c>
      <c r="E9">
        <f>LN(1+B2*C9)</f>
        <v>9.5310179804324935E-2</v>
      </c>
      <c r="F9">
        <f>G2^E2*D9+H2*E9</f>
        <v>0.9296150011472335</v>
      </c>
      <c r="G9">
        <f>F9-C2*3/4</f>
        <v>0.87336500114723348</v>
      </c>
      <c r="H9">
        <f>F9-C2/4</f>
        <v>0.91086500114723346</v>
      </c>
      <c r="I9">
        <f>G16/SUM(G13:G17)</f>
        <v>0.2908548844418945</v>
      </c>
      <c r="J9">
        <f>H16/SUM(H13:H17)</f>
        <v>0.27184777994512493</v>
      </c>
    </row>
    <row r="10" spans="1:10" x14ac:dyDescent="0.25">
      <c r="A10">
        <v>0.95</v>
      </c>
      <c r="B10">
        <f>A10*F2+F2</f>
        <v>1.95</v>
      </c>
      <c r="C10">
        <f>F2-F2*A10</f>
        <v>5.0000000000000044E-2</v>
      </c>
      <c r="D10">
        <f>LN(1+B10)</f>
        <v>1.0818051703517284</v>
      </c>
      <c r="E10">
        <f>LN(1+B2*C10)</f>
        <v>1.980262729617973E-2</v>
      </c>
      <c r="F10">
        <f>G2^E2*D10+H2*E10</f>
        <v>0.98591730613949324</v>
      </c>
      <c r="G10">
        <f>F10-C2</f>
        <v>0.91091730613949329</v>
      </c>
      <c r="H10">
        <f>F10</f>
        <v>0.98591730613949324</v>
      </c>
      <c r="I10">
        <f>G17/SUM(G13:G17)</f>
        <v>0.42341276786939275</v>
      </c>
      <c r="J10">
        <f>H17/SUM(H13:H17)</f>
        <v>0.57580284954514116</v>
      </c>
    </row>
    <row r="12" spans="1:10" x14ac:dyDescent="0.25">
      <c r="G12" t="s">
        <v>17</v>
      </c>
      <c r="H12" t="s">
        <v>18</v>
      </c>
    </row>
    <row r="13" spans="1:10" x14ac:dyDescent="0.25">
      <c r="G13">
        <f>EXP(G6*A2)</f>
        <v>944.89164728081107</v>
      </c>
      <c r="H13">
        <f>EXP(H6*A2)</f>
        <v>446.3352101398159</v>
      </c>
    </row>
    <row r="14" spans="1:10" x14ac:dyDescent="0.25">
      <c r="G14">
        <f>EXP(G7*A2)</f>
        <v>1720.7899717256075</v>
      </c>
      <c r="H14">
        <f>EXP(H7*A2)</f>
        <v>1182.6804986180302</v>
      </c>
    </row>
    <row r="15" spans="1:10" x14ac:dyDescent="0.25">
      <c r="G15">
        <f>EXP(G8*A2)</f>
        <v>3433.3243011679847</v>
      </c>
      <c r="H15">
        <f>EXP(H8*A2)</f>
        <v>3433.3243011679847</v>
      </c>
    </row>
    <row r="16" spans="1:10" x14ac:dyDescent="0.25">
      <c r="G16">
        <f>EXP(G9*A2)</f>
        <v>6208.3473448912273</v>
      </c>
      <c r="H16">
        <f>EXP(H9*A2)</f>
        <v>9033.0920857844412</v>
      </c>
    </row>
    <row r="17" spans="1:8" x14ac:dyDescent="0.25">
      <c r="G17">
        <f>EXP(G10*A2)</f>
        <v>9037.8180797583846</v>
      </c>
      <c r="H17">
        <f>EXP(H10*A2)</f>
        <v>19133.061024990795</v>
      </c>
    </row>
    <row r="21" spans="1:8" x14ac:dyDescent="0.25">
      <c r="A21" t="s">
        <v>19</v>
      </c>
      <c r="B21" t="s">
        <v>0</v>
      </c>
      <c r="C21" t="s">
        <v>1</v>
      </c>
      <c r="D21" t="s">
        <v>2</v>
      </c>
      <c r="E21" t="s">
        <v>3</v>
      </c>
    </row>
    <row r="22" spans="1:8" x14ac:dyDescent="0.25">
      <c r="A22" t="s">
        <v>20</v>
      </c>
      <c r="B22">
        <v>22</v>
      </c>
      <c r="C22">
        <v>3</v>
      </c>
      <c r="D22">
        <v>7.4999999999999997E-2</v>
      </c>
      <c r="E22">
        <v>0.1</v>
      </c>
    </row>
    <row r="23" spans="1:8" x14ac:dyDescent="0.25">
      <c r="A23" t="s">
        <v>21</v>
      </c>
      <c r="B23">
        <v>10</v>
      </c>
      <c r="C23">
        <v>0.4</v>
      </c>
      <c r="D23">
        <v>0.15</v>
      </c>
      <c r="E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Cincikas</dc:creator>
  <cp:lastModifiedBy>Lukas Cincikas</cp:lastModifiedBy>
  <dcterms:created xsi:type="dcterms:W3CDTF">2021-03-09T14:52:32Z</dcterms:created>
  <dcterms:modified xsi:type="dcterms:W3CDTF">2021-03-09T16:44:18Z</dcterms:modified>
</cp:coreProperties>
</file>