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0A32F448-DFF9-4D9B-911D-75F1F31C6BDA}" xr6:coauthVersionLast="47" xr6:coauthVersionMax="47" xr10:uidLastSave="{00000000-0000-0000-0000-000000000000}"/>
  <bookViews>
    <workbookView xWindow="-24120" yWindow="2580" windowWidth="24240" windowHeight="13290" activeTab="3" xr2:uid="{EB65F998-C7A7-4408-AC65-F4F555A00757}"/>
  </bookViews>
  <sheets>
    <sheet name="Hoja1" sheetId="1" r:id="rId1"/>
    <sheet name="ciudades con mayor variacion" sheetId="2" r:id="rId2"/>
    <sheet name="variacion por region" sheetId="3" r:id="rId3"/>
    <sheet name="Top ciudades" sheetId="5" r:id="rId4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D7" i="1"/>
  <c r="D6" i="1"/>
  <c r="H63" i="2"/>
  <c r="N56" i="2"/>
  <c r="M56" i="2"/>
  <c r="L56" i="2"/>
  <c r="K56" i="2"/>
  <c r="J56" i="2"/>
  <c r="N55" i="2"/>
  <c r="M55" i="2"/>
  <c r="L55" i="2"/>
  <c r="K55" i="2"/>
  <c r="J55" i="2"/>
  <c r="N26" i="2"/>
  <c r="M26" i="2"/>
  <c r="L26" i="2"/>
  <c r="K26" i="2"/>
  <c r="J26" i="2"/>
  <c r="N25" i="2"/>
  <c r="M25" i="2"/>
  <c r="L25" i="2"/>
  <c r="K25" i="2"/>
  <c r="J25" i="2"/>
  <c r="D31" i="1"/>
  <c r="D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32" i="1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<sst xmlns="http://schemas.openxmlformats.org/spreadsheetml/2006/main" count="122" uniqueCount="100">
  <si>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</si>
  <si>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</si>
  <si>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</si>
  <si>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</si>
  <si>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</si>
  <si>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</si>
  <si>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</si>
  <si>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</si>
  <si>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</si>
  <si>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</si>
  <si>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</si>
  <si>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</si>
  <si>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</si>
  <si>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</si>
  <si>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</si>
  <si>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</si>
  <si>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</si>
  <si>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</si>
  <si>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</si>
  <si>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</si>
  <si>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</si>
  <si>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</si>
  <si>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</si>
  <si>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</si>
  <si>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Avg total</t>
  </si>
  <si>
    <t>Wichita Falls,US</t>
  </si>
  <si>
    <t>San Angelo,US</t>
  </si>
  <si>
    <t>Abilene,US</t>
  </si>
  <si>
    <t>Oklahoma City,US</t>
  </si>
  <si>
    <t>Moscow,Russia</t>
  </si>
  <si>
    <t>Nicosia,Cyprus</t>
  </si>
  <si>
    <t>Pendiente</t>
  </si>
  <si>
    <t>TOP 20 ciudades con maximas en verano</t>
  </si>
  <si>
    <t>Kuwait</t>
  </si>
  <si>
    <t>Qatar</t>
  </si>
  <si>
    <t>Saudi Arabia</t>
  </si>
  <si>
    <t>US</t>
  </si>
  <si>
    <t>United Arab Emirates</t>
  </si>
  <si>
    <t>Oman</t>
  </si>
  <si>
    <t>India</t>
  </si>
  <si>
    <t>Bahrain</t>
  </si>
  <si>
    <t>Cyprus</t>
  </si>
  <si>
    <t>Pakistan</t>
  </si>
  <si>
    <t>Turkmenistan</t>
  </si>
  <si>
    <t>Mexico</t>
  </si>
  <si>
    <t>Doha</t>
  </si>
  <si>
    <t>Dhahran</t>
  </si>
  <si>
    <t>Phoenix</t>
  </si>
  <si>
    <t>Dubai</t>
  </si>
  <si>
    <t>Yuma</t>
  </si>
  <si>
    <t>Abu Dhabi</t>
  </si>
  <si>
    <t>Las Vegas</t>
  </si>
  <si>
    <t>Muscat</t>
  </si>
  <si>
    <t>Riyadh</t>
  </si>
  <si>
    <t>Delhi</t>
  </si>
  <si>
    <t>Manama</t>
  </si>
  <si>
    <t>Fresno</t>
  </si>
  <si>
    <t>Nicosia</t>
  </si>
  <si>
    <t>Islamabad</t>
  </si>
  <si>
    <t>Ashabad</t>
  </si>
  <si>
    <t>Monterrey</t>
  </si>
  <si>
    <t>Tucson</t>
  </si>
  <si>
    <t>Fort Smith</t>
  </si>
  <si>
    <t>Tulsa</t>
  </si>
  <si>
    <t>Canberra</t>
  </si>
  <si>
    <t>Australia</t>
  </si>
  <si>
    <t>La Paz</t>
  </si>
  <si>
    <t>Bolivia</t>
  </si>
  <si>
    <t>Antananarivo</t>
  </si>
  <si>
    <t>Madagascar</t>
  </si>
  <si>
    <t>Buenos Aires</t>
  </si>
  <si>
    <t>Argentina</t>
  </si>
  <si>
    <t>Sydney</t>
  </si>
  <si>
    <t>Windhoek</t>
  </si>
  <si>
    <t>Namibia</t>
  </si>
  <si>
    <t>Auckland</t>
  </si>
  <si>
    <t>New Zealand</t>
  </si>
  <si>
    <t>Perth</t>
  </si>
  <si>
    <t>Sao Paulo</t>
  </si>
  <si>
    <t>Brazil</t>
  </si>
  <si>
    <t>Capetown</t>
  </si>
  <si>
    <t>South Africa</t>
  </si>
  <si>
    <t>Brisbane</t>
  </si>
  <si>
    <t>Melbourne</t>
  </si>
  <si>
    <t>Lusaka</t>
  </si>
  <si>
    <t>Zambia</t>
  </si>
  <si>
    <t>Bujumbura</t>
  </si>
  <si>
    <t>Burundi</t>
  </si>
  <si>
    <t>Quito</t>
  </si>
  <si>
    <t>Equador</t>
  </si>
  <si>
    <t>Lilongwe</t>
  </si>
  <si>
    <t>Malawi</t>
  </si>
  <si>
    <t>Nairobi</t>
  </si>
  <si>
    <t>Kenya</t>
  </si>
  <si>
    <t>Maputo</t>
  </si>
  <si>
    <t>Mozambique</t>
  </si>
  <si>
    <t>Brasilia</t>
  </si>
  <si>
    <t>Lima</t>
  </si>
  <si>
    <t>Peru</t>
  </si>
  <si>
    <t>Top 20 en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</si>
</sst>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3DE-B247-227F5BA03283}"/>
            </c:ext>
          </c:extLst>
        </c:ser>
        <c:ser>
          <c:idx val="1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3DE-B247-227F5BA03283}"/>
            </c:ext>
          </c:extLst>
        </c:ser>
        <c:ser>
          <c:idx val="2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3DE-B247-227F5BA03283}"/>
            </c:ext>
          </c:extLst>
        </c:ser>
        <c:ser>
          <c:idx val="3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3-43DE-B247-227F5BA03283}"/>
            </c:ext>
          </c:extLst>
        </c:ser>
        <c:ser>
          <c:idx val="4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3-43DE-B247-227F5BA03283}"/>
            </c:ext>
          </c:extLst>
        </c:ser>
        <c:ser>
          <c:idx val="5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3-43DE-B247-227F5BA0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ciudades'!$B$4:$B$23</c:f>
              <c:strCache>
                <c:ptCount val="20"/>
                <c:pt idx="0">
                  <c:v>Kuwait</c:v>
                </c:pt>
                <c:pt idx="1">
                  <c:v>Doha</c:v>
                </c:pt>
                <c:pt idx="2">
                  <c:v>Dhahran</c:v>
                </c:pt>
                <c:pt idx="3">
                  <c:v>Phoenix</c:v>
                </c:pt>
                <c:pt idx="4">
                  <c:v>Dubai</c:v>
                </c:pt>
                <c:pt idx="5">
                  <c:v>Yuma</c:v>
                </c:pt>
                <c:pt idx="6">
                  <c:v>Abu Dhabi</c:v>
                </c:pt>
                <c:pt idx="7">
                  <c:v>Las Vegas</c:v>
                </c:pt>
                <c:pt idx="8">
                  <c:v>Muscat</c:v>
                </c:pt>
                <c:pt idx="9">
                  <c:v>Riyadh</c:v>
                </c:pt>
                <c:pt idx="10">
                  <c:v>Delhi</c:v>
                </c:pt>
                <c:pt idx="11">
                  <c:v>Manama</c:v>
                </c:pt>
                <c:pt idx="12">
                  <c:v>Fresno</c:v>
                </c:pt>
                <c:pt idx="13">
                  <c:v>Nicosia</c:v>
                </c:pt>
                <c:pt idx="14">
                  <c:v>Islamabad</c:v>
                </c:pt>
                <c:pt idx="15">
                  <c:v>Ashabad</c:v>
                </c:pt>
                <c:pt idx="16">
                  <c:v>Monterrey</c:v>
                </c:pt>
                <c:pt idx="17">
                  <c:v>Tucson</c:v>
                </c:pt>
                <c:pt idx="18">
                  <c:v>Fort Smith</c:v>
                </c:pt>
                <c:pt idx="19">
                  <c:v>Tulsa</c:v>
                </c:pt>
              </c:strCache>
            </c:strRef>
          </c:cat>
          <c:val>
            <c:numRef>
              <c:f>'Top ciudades'!$E$4:$E$23</c:f>
              <c:numCache>
                <c:formatCode>General</c:formatCode>
                <c:ptCount val="20"/>
                <c:pt idx="0">
                  <c:v>43.333333333333336</c:v>
                </c:pt>
                <c:pt idx="1">
                  <c:v>42.5</c:v>
                </c:pt>
                <c:pt idx="2">
                  <c:v>42.111111111111114</c:v>
                </c:pt>
                <c:pt idx="3">
                  <c:v>42.055555555555557</c:v>
                </c:pt>
                <c:pt idx="4">
                  <c:v>41.944444444444443</c:v>
                </c:pt>
                <c:pt idx="5">
                  <c:v>41.944444444444443</c:v>
                </c:pt>
                <c:pt idx="6">
                  <c:v>41.833333333333336</c:v>
                </c:pt>
                <c:pt idx="7">
                  <c:v>41.666666666666671</c:v>
                </c:pt>
                <c:pt idx="8">
                  <c:v>41.055555555555557</c:v>
                </c:pt>
                <c:pt idx="9">
                  <c:v>40.555555555555557</c:v>
                </c:pt>
                <c:pt idx="10">
                  <c:v>39.777777777777779</c:v>
                </c:pt>
                <c:pt idx="11">
                  <c:v>39.611111111111114</c:v>
                </c:pt>
                <c:pt idx="12">
                  <c:v>39.222222222222221</c:v>
                </c:pt>
                <c:pt idx="13">
                  <c:v>39.166666666666671</c:v>
                </c:pt>
                <c:pt idx="14">
                  <c:v>39.111111111111114</c:v>
                </c:pt>
                <c:pt idx="15">
                  <c:v>39</c:v>
                </c:pt>
                <c:pt idx="16">
                  <c:v>38.777777777777779</c:v>
                </c:pt>
                <c:pt idx="17">
                  <c:v>38.666666666666664</c:v>
                </c:pt>
                <c:pt idx="18">
                  <c:v>38.166666666666671</c:v>
                </c:pt>
                <c:pt idx="19">
                  <c:v>38.000000000000007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5-4B11-A622-1CA5EF42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38960"/>
        <c:axId val="1326741456"/>
      </c:barChart>
      <c:catAx>
        <c:axId val="13267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41456"/>
        <c:crosses val="autoZero"/>
        <c:auto val="1"/>
        <c:lblAlgn val="ctr"/>
        <c:lblOffset val="100"/>
        <c:noMultiLvlLbl val="0"/>
      </c:catAx>
      <c:valAx>
        <c:axId val="1326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ciudades'!$B$27:$B$46</c:f>
              <c:strCache>
                <c:ptCount val="20"/>
                <c:pt idx="0">
                  <c:v>Canberra</c:v>
                </c:pt>
                <c:pt idx="1">
                  <c:v>La Paz</c:v>
                </c:pt>
                <c:pt idx="2">
                  <c:v>Antananarivo</c:v>
                </c:pt>
                <c:pt idx="3">
                  <c:v>Buenos Aires</c:v>
                </c:pt>
                <c:pt idx="4">
                  <c:v>Sydney</c:v>
                </c:pt>
                <c:pt idx="5">
                  <c:v>Windhoek</c:v>
                </c:pt>
                <c:pt idx="6">
                  <c:v>Auckland</c:v>
                </c:pt>
                <c:pt idx="7">
                  <c:v>Perth</c:v>
                </c:pt>
                <c:pt idx="8">
                  <c:v>Sao Paulo</c:v>
                </c:pt>
                <c:pt idx="9">
                  <c:v>Capetown</c:v>
                </c:pt>
                <c:pt idx="10">
                  <c:v>Brisbane</c:v>
                </c:pt>
                <c:pt idx="11">
                  <c:v>Melbourne</c:v>
                </c:pt>
                <c:pt idx="12">
                  <c:v>Lusaka</c:v>
                </c:pt>
                <c:pt idx="13">
                  <c:v>Bujumbura</c:v>
                </c:pt>
                <c:pt idx="14">
                  <c:v>Quito</c:v>
                </c:pt>
                <c:pt idx="15">
                  <c:v>Lilongwe</c:v>
                </c:pt>
                <c:pt idx="16">
                  <c:v>Nairobi</c:v>
                </c:pt>
                <c:pt idx="17">
                  <c:v>Maputo</c:v>
                </c:pt>
                <c:pt idx="18">
                  <c:v>Brasilia</c:v>
                </c:pt>
                <c:pt idx="19">
                  <c:v>Lima</c:v>
                </c:pt>
              </c:strCache>
            </c:strRef>
          </c:cat>
          <c:val>
            <c:numRef>
              <c:f>'Top ciudades'!$E$27:$E$46</c:f>
              <c:numCache>
                <c:formatCode>General</c:formatCode>
                <c:ptCount val="20"/>
                <c:pt idx="0">
                  <c:v>-0.72222222222222265</c:v>
                </c:pt>
                <c:pt idx="1">
                  <c:v>0.55555555555555558</c:v>
                </c:pt>
                <c:pt idx="2">
                  <c:v>0.99999999999999845</c:v>
                </c:pt>
                <c:pt idx="3">
                  <c:v>1.8333333333333319</c:v>
                </c:pt>
                <c:pt idx="4">
                  <c:v>4.2777777777777795</c:v>
                </c:pt>
                <c:pt idx="5">
                  <c:v>5.0555555555555562</c:v>
                </c:pt>
                <c:pt idx="6">
                  <c:v>5.0555555555555562</c:v>
                </c:pt>
                <c:pt idx="7">
                  <c:v>6.1666666666666679</c:v>
                </c:pt>
                <c:pt idx="8">
                  <c:v>7.1111111111111098</c:v>
                </c:pt>
                <c:pt idx="9">
                  <c:v>7.1666666666666661</c:v>
                </c:pt>
                <c:pt idx="10">
                  <c:v>7.5555555555555562</c:v>
                </c:pt>
                <c:pt idx="11">
                  <c:v>7.6111111111111134</c:v>
                </c:pt>
                <c:pt idx="12">
                  <c:v>8.7777777777777768</c:v>
                </c:pt>
                <c:pt idx="13">
                  <c:v>9.0000000000000018</c:v>
                </c:pt>
                <c:pt idx="14">
                  <c:v>9.6666666666666661</c:v>
                </c:pt>
                <c:pt idx="15">
                  <c:v>10.5</c:v>
                </c:pt>
                <c:pt idx="16">
                  <c:v>10.999999999999998</c:v>
                </c:pt>
                <c:pt idx="17">
                  <c:v>11.77777777777778</c:v>
                </c:pt>
                <c:pt idx="18">
                  <c:v>13.388888888888891</c:v>
                </c:pt>
                <c:pt idx="19">
                  <c:v>14.388888888888889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251-B95C-D5C7FDA9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27520"/>
        <c:axId val="1399627936"/>
      </c:barChart>
      <c:catAx>
        <c:axId val="1399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936"/>
        <c:crosses val="autoZero"/>
        <c:auto val="1"/>
        <c:lblAlgn val="ctr"/>
        <c:lblOffset val="100"/>
        <c:noMultiLvlLbl val="0"/>
      </c:catAx>
      <c:valAx>
        <c:axId val="1399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</xdr:row>
      <xdr:rowOff>176212</xdr:rowOff>
    </xdr:from>
    <xdr:to>
      <xdr:col>11</xdr:col>
      <xdr:colOff>752475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D3FEE-0206-4916-91B9-AC54F888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25</xdr:row>
      <xdr:rowOff>176212</xdr:rowOff>
    </xdr:from>
    <xdr:to>
      <xdr:col>12</xdr:col>
      <xdr:colOff>109537</xdr:colOff>
      <xdr:row>40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2F47D-6EFA-49C4-ACED-DC9859C8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D5:R32"/>
  <sheetViews>
    <sheetView topLeftCell="C4" zoomScaleNormal="100" workbookViewId="0">
      <selection activeCell="T26" sqref="T26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4:13" x14ac:dyDescent="0.25">
      <c r="D5" t="s">
        <v>24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4:13" x14ac:dyDescent="0.25">
      <c r="D6">
        <f>SUM(F6:I6)/4</f>
        <v>63.956590158972574</v>
      </c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4:13" x14ac:dyDescent="0.25">
      <c r="D7">
        <f>SUM(F7:I7)/4</f>
        <v>63.045467870364796</v>
      </c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4:13" x14ac:dyDescent="0.25">
      <c r="D8">
        <f t="shared" ref="D7:D30" si="1">SUM(F8:I8)/4</f>
        <v>63.402785370641247</v>
      </c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2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4:13" x14ac:dyDescent="0.25">
      <c r="D9">
        <f t="shared" si="1"/>
        <v>64.473476303588299</v>
      </c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2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4:13" x14ac:dyDescent="0.25">
      <c r="D10">
        <f t="shared" si="1"/>
        <v>64.044741461732698</v>
      </c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2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4:13" x14ac:dyDescent="0.25">
      <c r="D11">
        <f t="shared" si="1"/>
        <v>63.687772878776627</v>
      </c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2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4:13" x14ac:dyDescent="0.25">
      <c r="D12">
        <f t="shared" si="1"/>
        <v>64.147221077506956</v>
      </c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2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4:13" x14ac:dyDescent="0.25">
      <c r="D13">
        <f t="shared" si="1"/>
        <v>64.159145784015649</v>
      </c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2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4:13" x14ac:dyDescent="0.25">
      <c r="D14">
        <f t="shared" si="1"/>
        <v>64.279317020359571</v>
      </c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2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4:13" x14ac:dyDescent="0.25">
      <c r="D15">
        <f t="shared" si="1"/>
        <v>64.235955481029023</v>
      </c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2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4:13" x14ac:dyDescent="0.25">
      <c r="D16">
        <f t="shared" si="1"/>
        <v>64.5850641119969</v>
      </c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2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4:18" x14ac:dyDescent="0.25">
      <c r="D17">
        <f t="shared" si="1"/>
        <v>64.690302885651789</v>
      </c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2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4:18" x14ac:dyDescent="0.25">
      <c r="D18">
        <f t="shared" si="1"/>
        <v>64.753292098406973</v>
      </c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2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4:18" x14ac:dyDescent="0.25">
      <c r="D19">
        <f t="shared" si="1"/>
        <v>64.097077648430044</v>
      </c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2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4:18" x14ac:dyDescent="0.25">
      <c r="D20">
        <f t="shared" si="1"/>
        <v>64.362145247566971</v>
      </c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2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4:18" x14ac:dyDescent="0.25">
      <c r="D21">
        <f t="shared" si="1"/>
        <v>65.096803861565348</v>
      </c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2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4:18" x14ac:dyDescent="0.25">
      <c r="D22">
        <f t="shared" si="1"/>
        <v>64.917190311842035</v>
      </c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2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4:18" x14ac:dyDescent="0.25">
      <c r="D23">
        <f t="shared" si="1"/>
        <v>65.301739275584268</v>
      </c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2"/>
        <v>2.2490388460680961</v>
      </c>
      <c r="K23" s="2">
        <f t="shared" ref="K23:K30" si="3">G23-G22</f>
        <v>-1.8981846846003236E-2</v>
      </c>
      <c r="L23" s="2">
        <f t="shared" ref="L23:L30" si="4">H23-H22</f>
        <v>-8.1379579460502782E-2</v>
      </c>
      <c r="M23" s="2">
        <f t="shared" ref="M23:M30" si="5">I23-I22</f>
        <v>-0.6104815647926003</v>
      </c>
    </row>
    <row r="24" spans="4:18" x14ac:dyDescent="0.25">
      <c r="D24">
        <f t="shared" si="1"/>
        <v>64.300986981960833</v>
      </c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2"/>
        <v>-3.4762692833056974</v>
      </c>
      <c r="K24" s="2">
        <f t="shared" si="3"/>
        <v>-0.93501827893699385</v>
      </c>
      <c r="L24" s="2">
        <f t="shared" si="4"/>
        <v>0.35695137753339878</v>
      </c>
      <c r="M24" s="2">
        <f t="shared" si="5"/>
        <v>5.13270102155019E-2</v>
      </c>
    </row>
    <row r="25" spans="4:18" x14ac:dyDescent="0.25">
      <c r="D25">
        <f t="shared" si="1"/>
        <v>64.612701463984706</v>
      </c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2"/>
        <v>0.69277635848320074</v>
      </c>
      <c r="K25" s="2">
        <f t="shared" si="3"/>
        <v>-0.18571392198460046</v>
      </c>
      <c r="L25" s="2">
        <f t="shared" si="4"/>
        <v>0.44803658353470155</v>
      </c>
      <c r="M25" s="2">
        <f t="shared" si="5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4:18" x14ac:dyDescent="0.25">
      <c r="D26">
        <f t="shared" si="1"/>
        <v>65.635512331914157</v>
      </c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2"/>
        <v>1.4177834139008993</v>
      </c>
      <c r="K26" s="2">
        <f t="shared" si="3"/>
        <v>1.0257296004834018</v>
      </c>
      <c r="L26" s="2">
        <f t="shared" si="4"/>
        <v>-0.16282017877900046</v>
      </c>
      <c r="M26" s="2">
        <f t="shared" si="5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4:18" x14ac:dyDescent="0.25">
      <c r="D27">
        <f t="shared" si="1"/>
        <v>65.852710489289578</v>
      </c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2"/>
        <v>0.4919660138185975</v>
      </c>
      <c r="K27" s="2">
        <f t="shared" si="3"/>
        <v>0.57173347644850026</v>
      </c>
      <c r="L27" s="2">
        <f t="shared" si="4"/>
        <v>-0.36779161757279866</v>
      </c>
      <c r="M27" s="2">
        <f t="shared" si="5"/>
        <v>0.17288475680739879</v>
      </c>
    </row>
    <row r="28" spans="4:18" x14ac:dyDescent="0.25">
      <c r="D28">
        <f t="shared" si="1"/>
        <v>65.452312997562274</v>
      </c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2"/>
        <v>-5.7936402919501973E-2</v>
      </c>
      <c r="K28" s="2">
        <f t="shared" si="3"/>
        <v>-0.78029698306660578</v>
      </c>
      <c r="L28" s="2">
        <f t="shared" si="4"/>
        <v>0.18838526305770387</v>
      </c>
      <c r="M28" s="2">
        <f t="shared" si="5"/>
        <v>-0.95174184398080541</v>
      </c>
    </row>
    <row r="29" spans="4:18" x14ac:dyDescent="0.25">
      <c r="D29">
        <f t="shared" si="1"/>
        <v>65.047682853589649</v>
      </c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2"/>
        <v>-0.7429693324100981</v>
      </c>
      <c r="K29" s="2">
        <f t="shared" si="3"/>
        <v>0.69605216891079635</v>
      </c>
      <c r="L29" s="2">
        <f t="shared" si="4"/>
        <v>-0.58962870334740103</v>
      </c>
      <c r="M29" s="2">
        <f t="shared" si="5"/>
        <v>-0.98197470904379713</v>
      </c>
    </row>
    <row r="30" spans="4:18" x14ac:dyDescent="0.25">
      <c r="D30">
        <f t="shared" si="1"/>
        <v>65.084283307324995</v>
      </c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2"/>
        <v>-0.78222665126499891</v>
      </c>
      <c r="K30" s="2">
        <f t="shared" si="3"/>
        <v>-0.45828725658169844</v>
      </c>
      <c r="L30" s="2">
        <f t="shared" si="4"/>
        <v>0.95472908802669565</v>
      </c>
      <c r="M30" s="2">
        <f t="shared" si="5"/>
        <v>0.43218663476140051</v>
      </c>
    </row>
    <row r="31" spans="4:18" x14ac:dyDescent="0.25">
      <c r="D31" s="3">
        <f>D30-D6</f>
        <v>1.1276931483524208</v>
      </c>
      <c r="E31" t="s">
        <v>6</v>
      </c>
      <c r="F31" s="3">
        <f>F30-F6</f>
        <v>1.2332329525655013</v>
      </c>
      <c r="G31" s="3">
        <f t="shared" ref="G31:H31" si="6">G30-G6</f>
        <v>1.0911684624399953</v>
      </c>
      <c r="H31" s="3">
        <f t="shared" si="6"/>
        <v>0.17533411320819425</v>
      </c>
      <c r="I31" s="3">
        <f t="shared" ref="I31" si="7">I30-I6</f>
        <v>2.0110370651959997</v>
      </c>
    </row>
    <row r="32" spans="4:18" x14ac:dyDescent="0.25">
      <c r="D32" s="2">
        <f>MAX(D6:D30)-MIN(D6:D30)</f>
        <v>2.8072426189247821</v>
      </c>
      <c r="E32" t="s">
        <v>5</v>
      </c>
      <c r="F32" s="2">
        <f>MAX(F6:F30)-MIN(F6:F30)</f>
        <v>4.6109381953573987</v>
      </c>
      <c r="G32" s="2">
        <f t="shared" ref="G32:H32" si="8">MAX(G6:G30)-MIN(G6:G30)</f>
        <v>2.6414723395498072</v>
      </c>
      <c r="H32" s="2">
        <f t="shared" si="8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77"/>
  <sheetViews>
    <sheetView topLeftCell="A70" workbookViewId="0">
      <selection activeCell="F85" sqref="F85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  <row r="33" spans="2:7" x14ac:dyDescent="0.25">
      <c r="B33" t="s">
        <v>12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</row>
    <row r="34" spans="2:7" x14ac:dyDescent="0.25">
      <c r="B34">
        <v>1995</v>
      </c>
      <c r="C34">
        <v>81.247826120127797</v>
      </c>
      <c r="D34">
        <v>80.921738831893194</v>
      </c>
      <c r="E34">
        <v>79.907608363939303</v>
      </c>
      <c r="F34">
        <v>78.072826261105703</v>
      </c>
      <c r="G34">
        <v>63.044565117877397</v>
      </c>
    </row>
    <row r="35" spans="2:7" x14ac:dyDescent="0.25">
      <c r="B35">
        <v>1996</v>
      </c>
      <c r="C35">
        <v>82.499999916160505</v>
      </c>
      <c r="D35">
        <v>82.384444427490195</v>
      </c>
      <c r="E35">
        <v>81.217441292696193</v>
      </c>
      <c r="F35">
        <v>78.322222646077407</v>
      </c>
      <c r="G35">
        <v>62.922826062078002</v>
      </c>
    </row>
    <row r="36" spans="2:7" x14ac:dyDescent="0.25">
      <c r="B36">
        <v>1997</v>
      </c>
      <c r="C36">
        <v>80.930434600166606</v>
      </c>
      <c r="D36">
        <v>80.6891304513682</v>
      </c>
      <c r="E36">
        <v>79.678260886150795</v>
      </c>
      <c r="F36">
        <v>78.096739312876807</v>
      </c>
      <c r="G36">
        <v>64.206521697666304</v>
      </c>
    </row>
    <row r="37" spans="2:7" x14ac:dyDescent="0.25">
      <c r="B37">
        <v>1998</v>
      </c>
      <c r="C37">
        <v>86.4054350645645</v>
      </c>
      <c r="D37">
        <v>83.835869747659402</v>
      </c>
      <c r="E37">
        <v>84.538043644117195</v>
      </c>
      <c r="F37">
        <v>84.569565026656406</v>
      </c>
      <c r="G37">
        <v>62.994564927142598</v>
      </c>
    </row>
    <row r="38" spans="2:7" x14ac:dyDescent="0.25">
      <c r="B38">
        <v>1999</v>
      </c>
      <c r="C38">
        <v>84.297826020613897</v>
      </c>
      <c r="D38">
        <v>82.278261018835906</v>
      </c>
      <c r="E38">
        <v>82.818478708681795</v>
      </c>
      <c r="F38">
        <v>80.718478244283901</v>
      </c>
      <c r="G38">
        <v>66.427173863286498</v>
      </c>
    </row>
    <row r="39" spans="2:7" x14ac:dyDescent="0.25">
      <c r="B39">
        <v>2000</v>
      </c>
      <c r="C39">
        <v>85.340217507403807</v>
      </c>
      <c r="D39">
        <v>84.244565632032305</v>
      </c>
      <c r="E39">
        <v>83.391304264897798</v>
      </c>
      <c r="F39">
        <v>80.106521938158096</v>
      </c>
      <c r="G39">
        <v>61.9739129439644</v>
      </c>
    </row>
    <row r="40" spans="2:7" x14ac:dyDescent="0.25">
      <c r="B40">
        <v>2001</v>
      </c>
      <c r="C40">
        <v>85.517391453618501</v>
      </c>
      <c r="D40">
        <v>84.655434484067101</v>
      </c>
      <c r="E40">
        <v>83.971739312876807</v>
      </c>
      <c r="F40">
        <v>81.563043760216701</v>
      </c>
      <c r="G40">
        <v>64.104347975357697</v>
      </c>
    </row>
    <row r="41" spans="2:7" x14ac:dyDescent="0.25">
      <c r="B41">
        <v>2002</v>
      </c>
      <c r="C41">
        <v>81.610227498141199</v>
      </c>
      <c r="D41">
        <v>82.005681818181799</v>
      </c>
      <c r="E41">
        <v>80.418181766163201</v>
      </c>
      <c r="F41">
        <v>78.8761360862038</v>
      </c>
      <c r="G41">
        <v>65.431818225167007</v>
      </c>
    </row>
    <row r="42" spans="2:7" x14ac:dyDescent="0.25">
      <c r="B42">
        <v>2003</v>
      </c>
      <c r="C42">
        <v>82.692391271176504</v>
      </c>
      <c r="D42">
        <v>81.011956256368805</v>
      </c>
      <c r="E42">
        <v>80.580434799194293</v>
      </c>
      <c r="F42">
        <v>80.147826153298993</v>
      </c>
      <c r="G42">
        <v>61.266304181969602</v>
      </c>
    </row>
    <row r="43" spans="2:7" x14ac:dyDescent="0.25">
      <c r="B43">
        <v>2004</v>
      </c>
      <c r="C43">
        <v>78.760869565217305</v>
      </c>
      <c r="D43">
        <v>79.614130600639001</v>
      </c>
      <c r="E43">
        <v>77.930434931879404</v>
      </c>
      <c r="F43">
        <v>76.464130650395902</v>
      </c>
      <c r="G43">
        <v>62.611956306125798</v>
      </c>
    </row>
    <row r="44" spans="2:7" x14ac:dyDescent="0.25">
      <c r="B44">
        <v>2005</v>
      </c>
      <c r="C44">
        <v>82.218478161355705</v>
      </c>
      <c r="D44">
        <v>80.430434600166606</v>
      </c>
      <c r="E44">
        <v>80.566304331240403</v>
      </c>
      <c r="F44">
        <v>79.526086724322695</v>
      </c>
      <c r="G44">
        <v>63.121739304583997</v>
      </c>
    </row>
    <row r="45" spans="2:7" x14ac:dyDescent="0.25">
      <c r="B45">
        <v>2006</v>
      </c>
      <c r="C45">
        <v>86.518478061841805</v>
      </c>
      <c r="D45">
        <v>83.780434649923507</v>
      </c>
      <c r="E45">
        <v>83.315217474232497</v>
      </c>
      <c r="F45">
        <v>83.734782094540805</v>
      </c>
      <c r="G45">
        <v>63.216304364411698</v>
      </c>
    </row>
    <row r="46" spans="2:7" x14ac:dyDescent="0.25">
      <c r="B46">
        <v>2007</v>
      </c>
      <c r="C46">
        <v>81.179120493459095</v>
      </c>
      <c r="D46">
        <v>78.130769079858098</v>
      </c>
      <c r="E46">
        <v>78.092307876754504</v>
      </c>
      <c r="F46">
        <v>79.716483650626699</v>
      </c>
      <c r="G46">
        <v>65.289010687188707</v>
      </c>
    </row>
    <row r="47" spans="2:7" x14ac:dyDescent="0.25">
      <c r="B47">
        <v>2008</v>
      </c>
      <c r="C47">
        <v>85.189130534296396</v>
      </c>
      <c r="D47">
        <v>82.425000066342506</v>
      </c>
      <c r="E47">
        <v>81.774725190885704</v>
      </c>
      <c r="F47">
        <v>81.226086823836596</v>
      </c>
      <c r="G47">
        <v>62.7505493164062</v>
      </c>
    </row>
    <row r="48" spans="2:7" x14ac:dyDescent="0.25">
      <c r="B48">
        <v>2009</v>
      </c>
      <c r="C48">
        <v>83.226086823836596</v>
      </c>
      <c r="D48">
        <v>84.118478194527</v>
      </c>
      <c r="E48">
        <v>83.081521822058605</v>
      </c>
      <c r="F48">
        <v>80.465217258619205</v>
      </c>
      <c r="G48">
        <v>62.583695867787199</v>
      </c>
    </row>
    <row r="49" spans="2:14" x14ac:dyDescent="0.25">
      <c r="B49">
        <v>2010</v>
      </c>
      <c r="C49">
        <v>83.930434600166606</v>
      </c>
      <c r="D49">
        <v>84.666304546853695</v>
      </c>
      <c r="E49">
        <v>82.8086953370467</v>
      </c>
      <c r="F49">
        <v>82.326086956521706</v>
      </c>
      <c r="G49">
        <v>72.066304331240403</v>
      </c>
    </row>
    <row r="50" spans="2:14" x14ac:dyDescent="0.25">
      <c r="B50">
        <v>2011</v>
      </c>
      <c r="C50">
        <v>92.016304347826093</v>
      </c>
      <c r="D50">
        <v>89.431521954743701</v>
      </c>
      <c r="E50">
        <v>89.204347776329996</v>
      </c>
      <c r="F50">
        <v>87.3565218552299</v>
      </c>
      <c r="G50">
        <v>68.5739131595777</v>
      </c>
    </row>
    <row r="51" spans="2:14" x14ac:dyDescent="0.25">
      <c r="B51">
        <v>2012</v>
      </c>
      <c r="C51">
        <v>84.828260587609293</v>
      </c>
      <c r="D51">
        <v>85.322825970856996</v>
      </c>
      <c r="E51">
        <v>83.840217092762799</v>
      </c>
      <c r="F51">
        <v>82.863043287525997</v>
      </c>
      <c r="G51">
        <v>64.814130326975899</v>
      </c>
    </row>
    <row r="52" spans="2:14" x14ac:dyDescent="0.25">
      <c r="B52">
        <v>2013</v>
      </c>
      <c r="C52">
        <v>82.867391337519095</v>
      </c>
      <c r="D52">
        <v>83.299999734629694</v>
      </c>
      <c r="E52">
        <v>82.683695751687694</v>
      </c>
      <c r="F52">
        <v>80.039130252340499</v>
      </c>
      <c r="G52">
        <v>65.656521672787804</v>
      </c>
    </row>
    <row r="53" spans="2:14" x14ac:dyDescent="0.25">
      <c r="B53">
        <v>2014</v>
      </c>
      <c r="C53">
        <v>81.723913109820799</v>
      </c>
      <c r="D53">
        <v>82.453260587609293</v>
      </c>
      <c r="E53">
        <v>82.381521639616594</v>
      </c>
      <c r="F53">
        <v>79.441304331240403</v>
      </c>
      <c r="G53">
        <v>65.508695934129804</v>
      </c>
    </row>
    <row r="54" spans="2:14" x14ac:dyDescent="0.25">
      <c r="B54">
        <v>2015</v>
      </c>
      <c r="C54">
        <v>82.0641304513682</v>
      </c>
      <c r="D54">
        <v>83.366304231726602</v>
      </c>
      <c r="E54">
        <v>82.528260521266702</v>
      </c>
      <c r="F54">
        <v>79.569565482761504</v>
      </c>
      <c r="G54">
        <v>63.722826377205202</v>
      </c>
    </row>
    <row r="55" spans="2:14" x14ac:dyDescent="0.25">
      <c r="B55">
        <v>2016</v>
      </c>
      <c r="C55">
        <v>82.448912496152104</v>
      </c>
      <c r="D55">
        <v>83.043478177941296</v>
      </c>
      <c r="E55">
        <v>82.320652090984794</v>
      </c>
      <c r="F55">
        <v>80.932608811751606</v>
      </c>
      <c r="G55">
        <v>66.180434641630697</v>
      </c>
      <c r="J55" t="str">
        <f>C33</f>
        <v>Wichita Falls,US</v>
      </c>
      <c r="K55" t="str">
        <f t="shared" ref="K55:N55" si="2">D33</f>
        <v>San Angelo,US</v>
      </c>
      <c r="L55" t="str">
        <f t="shared" si="2"/>
        <v>Abilene,US</v>
      </c>
      <c r="M55" t="str">
        <f t="shared" si="2"/>
        <v>Oklahoma City,US</v>
      </c>
      <c r="N55" t="str">
        <f t="shared" si="2"/>
        <v>Moscow,Russia</v>
      </c>
    </row>
    <row r="56" spans="2:14" x14ac:dyDescent="0.25">
      <c r="B56">
        <v>2017</v>
      </c>
      <c r="C56">
        <v>80.531521589859594</v>
      </c>
      <c r="D56">
        <v>82.516304430754204</v>
      </c>
      <c r="E56">
        <v>80.258696017058</v>
      </c>
      <c r="F56">
        <v>78.920652140741694</v>
      </c>
      <c r="G56">
        <v>61.939130244047703</v>
      </c>
      <c r="J56">
        <f>SLOPE(C34:C58,$B$4:$B$28)</f>
        <v>3.0233613048132211E-3</v>
      </c>
      <c r="K56">
        <f>SLOPE(D34:D58,$B$4:$B$28)</f>
        <v>0.10921094267054431</v>
      </c>
      <c r="L56">
        <f>SLOPE(E34:E58,$B$4:$B$28)</f>
        <v>8.2633445999597099E-2</v>
      </c>
      <c r="M56">
        <f>SLOPE(F34:F58,$B$4:$B$28)</f>
        <v>3.7070970806485443E-2</v>
      </c>
      <c r="N56">
        <f>SLOPE(G34:G58,$B$4:$B$28)</f>
        <v>7.7566174850452058E-2</v>
      </c>
    </row>
    <row r="57" spans="2:14" x14ac:dyDescent="0.25">
      <c r="B57">
        <v>2018</v>
      </c>
      <c r="C57">
        <v>84.972826086956502</v>
      </c>
      <c r="D57">
        <v>85.832608679066496</v>
      </c>
      <c r="E57">
        <v>83.992391586303697</v>
      </c>
      <c r="F57">
        <v>80.020652522211407</v>
      </c>
      <c r="G57">
        <v>65.557608480038795</v>
      </c>
    </row>
    <row r="58" spans="2:14" x14ac:dyDescent="0.25">
      <c r="B58">
        <v>2019</v>
      </c>
      <c r="C58">
        <v>81.733695154604703</v>
      </c>
      <c r="D58">
        <v>83.707609093707504</v>
      </c>
      <c r="E58">
        <v>83.110869366189704</v>
      </c>
      <c r="F58">
        <v>79.011956588081603</v>
      </c>
      <c r="G58">
        <v>63.083695619002597</v>
      </c>
    </row>
    <row r="61" spans="2:14" x14ac:dyDescent="0.25">
      <c r="E61" t="s">
        <v>30</v>
      </c>
    </row>
    <row r="62" spans="2:14" x14ac:dyDescent="0.25">
      <c r="D62">
        <v>1995</v>
      </c>
      <c r="E62">
        <v>83.818644119521295</v>
      </c>
    </row>
    <row r="63" spans="2:14" x14ac:dyDescent="0.25">
      <c r="D63">
        <v>1996</v>
      </c>
      <c r="E63">
        <v>86.254651003105593</v>
      </c>
      <c r="G63" t="s">
        <v>31</v>
      </c>
      <c r="H63">
        <f>SLOPE(E62:E77,D62:D77)</f>
        <v>0.15063688088445915</v>
      </c>
    </row>
    <row r="64" spans="2:14" x14ac:dyDescent="0.25">
      <c r="D64">
        <v>1997</v>
      </c>
      <c r="E64">
        <v>81.083999633789006</v>
      </c>
    </row>
    <row r="65" spans="4:5" x14ac:dyDescent="0.25">
      <c r="D65">
        <v>1998</v>
      </c>
      <c r="E65">
        <v>85.565517644772498</v>
      </c>
    </row>
    <row r="66" spans="4:5" x14ac:dyDescent="0.25">
      <c r="D66">
        <v>1999</v>
      </c>
      <c r="E66">
        <v>80.317142595563595</v>
      </c>
    </row>
    <row r="67" spans="4:5" x14ac:dyDescent="0.25">
      <c r="D67">
        <v>2000</v>
      </c>
      <c r="E67">
        <v>85.529347709987405</v>
      </c>
    </row>
    <row r="68" spans="4:5" x14ac:dyDescent="0.25">
      <c r="D68">
        <v>2001</v>
      </c>
      <c r="E68">
        <v>83.820652173913004</v>
      </c>
    </row>
    <row r="69" spans="4:5" x14ac:dyDescent="0.25">
      <c r="D69">
        <v>2002</v>
      </c>
      <c r="E69">
        <v>84.397727186029599</v>
      </c>
    </row>
    <row r="70" spans="4:5" x14ac:dyDescent="0.25">
      <c r="D70">
        <v>2003</v>
      </c>
      <c r="E70">
        <v>90.450000762939396</v>
      </c>
    </row>
    <row r="71" spans="4:5" x14ac:dyDescent="0.25">
      <c r="D71">
        <v>2004</v>
      </c>
      <c r="E71">
        <v>82.857608712237806</v>
      </c>
    </row>
    <row r="72" spans="4:5" x14ac:dyDescent="0.25">
      <c r="D72">
        <v>2005</v>
      </c>
      <c r="E72">
        <v>82.0130436109459</v>
      </c>
    </row>
    <row r="73" spans="4:5" x14ac:dyDescent="0.25">
      <c r="D73">
        <v>2006</v>
      </c>
      <c r="E73">
        <v>82.854348058285893</v>
      </c>
    </row>
    <row r="74" spans="4:5" x14ac:dyDescent="0.25">
      <c r="D74">
        <v>2007</v>
      </c>
      <c r="E74">
        <v>83.969230568015902</v>
      </c>
    </row>
    <row r="75" spans="4:5" x14ac:dyDescent="0.25">
      <c r="D75">
        <v>2008</v>
      </c>
      <c r="E75">
        <v>84.765217573746398</v>
      </c>
    </row>
    <row r="76" spans="4:5" x14ac:dyDescent="0.25">
      <c r="D76">
        <v>2009</v>
      </c>
      <c r="E76">
        <v>84.619565549104095</v>
      </c>
    </row>
    <row r="77" spans="4:5" x14ac:dyDescent="0.25">
      <c r="D77">
        <v>2010</v>
      </c>
      <c r="E77">
        <v>90.099998474121094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B3:P28"/>
  <sheetViews>
    <sheetView workbookViewId="0">
      <selection activeCell="C3" sqref="C3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2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2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2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2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2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2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2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2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2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2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2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2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258-D332-44C4-B410-5AB85B8FE2DE}">
  <dimension ref="B2:E46"/>
  <sheetViews>
    <sheetView tabSelected="1" topLeftCell="A10" workbookViewId="0">
      <selection activeCell="N30" sqref="N30"/>
    </sheetView>
  </sheetViews>
  <sheetFormatPr baseColWidth="10" defaultRowHeight="15" x14ac:dyDescent="0.25"/>
  <sheetData>
    <row r="2" spans="2:5" x14ac:dyDescent="0.25">
      <c r="B2" t="s">
        <v>32</v>
      </c>
    </row>
    <row r="4" spans="2:5" x14ac:dyDescent="0.25">
      <c r="B4" t="s">
        <v>33</v>
      </c>
      <c r="C4" t="s">
        <v>33</v>
      </c>
      <c r="D4">
        <v>110</v>
      </c>
      <c r="E4">
        <f>(D4-32)*(5/9)</f>
        <v>43.333333333333336</v>
      </c>
    </row>
    <row r="5" spans="2:5" x14ac:dyDescent="0.25">
      <c r="B5" t="s">
        <v>45</v>
      </c>
      <c r="C5" t="s">
        <v>34</v>
      </c>
      <c r="D5">
        <v>108.5</v>
      </c>
      <c r="E5">
        <f t="shared" ref="E5:E23" si="0">(D5-32)*(5/9)</f>
        <v>42.5</v>
      </c>
    </row>
    <row r="6" spans="2:5" x14ac:dyDescent="0.25">
      <c r="B6" t="s">
        <v>46</v>
      </c>
      <c r="C6" t="s">
        <v>35</v>
      </c>
      <c r="D6">
        <v>107.8</v>
      </c>
      <c r="E6">
        <f t="shared" si="0"/>
        <v>42.111111111111114</v>
      </c>
    </row>
    <row r="7" spans="2:5" x14ac:dyDescent="0.25">
      <c r="B7" t="s">
        <v>47</v>
      </c>
      <c r="C7" t="s">
        <v>36</v>
      </c>
      <c r="D7">
        <v>107.7</v>
      </c>
      <c r="E7">
        <f t="shared" si="0"/>
        <v>42.055555555555557</v>
      </c>
    </row>
    <row r="8" spans="2:5" x14ac:dyDescent="0.25">
      <c r="B8" t="s">
        <v>48</v>
      </c>
      <c r="C8" t="s">
        <v>37</v>
      </c>
      <c r="D8">
        <v>107.5</v>
      </c>
      <c r="E8">
        <f t="shared" si="0"/>
        <v>41.944444444444443</v>
      </c>
    </row>
    <row r="9" spans="2:5" x14ac:dyDescent="0.25">
      <c r="B9" t="s">
        <v>49</v>
      </c>
      <c r="C9" t="s">
        <v>36</v>
      </c>
      <c r="D9">
        <v>107.5</v>
      </c>
      <c r="E9">
        <f t="shared" si="0"/>
        <v>41.944444444444443</v>
      </c>
    </row>
    <row r="10" spans="2:5" x14ac:dyDescent="0.25">
      <c r="B10" t="s">
        <v>50</v>
      </c>
      <c r="C10" t="s">
        <v>37</v>
      </c>
      <c r="D10">
        <v>107.3</v>
      </c>
      <c r="E10">
        <f t="shared" si="0"/>
        <v>41.833333333333336</v>
      </c>
    </row>
    <row r="11" spans="2:5" x14ac:dyDescent="0.25">
      <c r="B11" t="s">
        <v>51</v>
      </c>
      <c r="C11" t="s">
        <v>36</v>
      </c>
      <c r="D11">
        <v>107</v>
      </c>
      <c r="E11">
        <f t="shared" si="0"/>
        <v>41.666666666666671</v>
      </c>
    </row>
    <row r="12" spans="2:5" x14ac:dyDescent="0.25">
      <c r="B12" t="s">
        <v>52</v>
      </c>
      <c r="C12" t="s">
        <v>38</v>
      </c>
      <c r="D12">
        <v>105.9</v>
      </c>
      <c r="E12">
        <f t="shared" si="0"/>
        <v>41.055555555555557</v>
      </c>
    </row>
    <row r="13" spans="2:5" x14ac:dyDescent="0.25">
      <c r="B13" t="s">
        <v>53</v>
      </c>
      <c r="C13" t="s">
        <v>35</v>
      </c>
      <c r="D13">
        <v>105</v>
      </c>
      <c r="E13">
        <f t="shared" si="0"/>
        <v>40.555555555555557</v>
      </c>
    </row>
    <row r="14" spans="2:5" x14ac:dyDescent="0.25">
      <c r="B14" t="s">
        <v>54</v>
      </c>
      <c r="C14" t="s">
        <v>39</v>
      </c>
      <c r="D14">
        <v>103.6</v>
      </c>
      <c r="E14">
        <f t="shared" si="0"/>
        <v>39.777777777777779</v>
      </c>
    </row>
    <row r="15" spans="2:5" x14ac:dyDescent="0.25">
      <c r="B15" t="s">
        <v>55</v>
      </c>
      <c r="C15" t="s">
        <v>40</v>
      </c>
      <c r="D15">
        <v>103.3</v>
      </c>
      <c r="E15">
        <f t="shared" si="0"/>
        <v>39.611111111111114</v>
      </c>
    </row>
    <row r="16" spans="2:5" x14ac:dyDescent="0.25">
      <c r="B16" t="s">
        <v>56</v>
      </c>
      <c r="C16" t="s">
        <v>36</v>
      </c>
      <c r="D16">
        <v>102.6</v>
      </c>
      <c r="E16">
        <f t="shared" si="0"/>
        <v>39.222222222222221</v>
      </c>
    </row>
    <row r="17" spans="2:5" x14ac:dyDescent="0.25">
      <c r="B17" t="s">
        <v>57</v>
      </c>
      <c r="C17" t="s">
        <v>41</v>
      </c>
      <c r="D17">
        <v>102.5</v>
      </c>
      <c r="E17">
        <f t="shared" si="0"/>
        <v>39.166666666666671</v>
      </c>
    </row>
    <row r="18" spans="2:5" x14ac:dyDescent="0.25">
      <c r="B18" t="s">
        <v>58</v>
      </c>
      <c r="C18" t="s">
        <v>42</v>
      </c>
      <c r="D18">
        <v>102.4</v>
      </c>
      <c r="E18">
        <f t="shared" si="0"/>
        <v>39.111111111111114</v>
      </c>
    </row>
    <row r="19" spans="2:5" x14ac:dyDescent="0.25">
      <c r="B19" t="s">
        <v>59</v>
      </c>
      <c r="C19" t="s">
        <v>43</v>
      </c>
      <c r="D19">
        <v>102.2</v>
      </c>
      <c r="E19">
        <f t="shared" si="0"/>
        <v>39</v>
      </c>
    </row>
    <row r="20" spans="2:5" x14ac:dyDescent="0.25">
      <c r="B20" t="s">
        <v>60</v>
      </c>
      <c r="C20" t="s">
        <v>44</v>
      </c>
      <c r="D20">
        <v>101.8</v>
      </c>
      <c r="E20">
        <f t="shared" si="0"/>
        <v>38.777777777777779</v>
      </c>
    </row>
    <row r="21" spans="2:5" x14ac:dyDescent="0.25">
      <c r="B21" t="s">
        <v>61</v>
      </c>
      <c r="C21" t="s">
        <v>36</v>
      </c>
      <c r="D21">
        <v>101.6</v>
      </c>
      <c r="E21">
        <f t="shared" si="0"/>
        <v>38.666666666666664</v>
      </c>
    </row>
    <row r="22" spans="2:5" x14ac:dyDescent="0.25">
      <c r="B22" t="s">
        <v>62</v>
      </c>
      <c r="C22" t="s">
        <v>36</v>
      </c>
      <c r="D22">
        <v>100.7</v>
      </c>
      <c r="E22">
        <f t="shared" si="0"/>
        <v>38.166666666666671</v>
      </c>
    </row>
    <row r="23" spans="2:5" x14ac:dyDescent="0.25">
      <c r="B23" t="s">
        <v>63</v>
      </c>
      <c r="C23" t="s">
        <v>36</v>
      </c>
      <c r="D23">
        <v>100.4</v>
      </c>
      <c r="E23">
        <f t="shared" si="0"/>
        <v>38.000000000000007</v>
      </c>
    </row>
    <row r="26" spans="2:5" x14ac:dyDescent="0.25">
      <c r="B26" t="s">
        <v>99</v>
      </c>
    </row>
    <row r="27" spans="2:5" x14ac:dyDescent="0.25">
      <c r="B27" t="s">
        <v>64</v>
      </c>
      <c r="C27" t="s">
        <v>65</v>
      </c>
      <c r="D27">
        <v>30.7</v>
      </c>
      <c r="E27">
        <f>(D27-32)*(5/9)</f>
        <v>-0.72222222222222265</v>
      </c>
    </row>
    <row r="28" spans="2:5" x14ac:dyDescent="0.25">
      <c r="B28" t="s">
        <v>66</v>
      </c>
      <c r="C28" t="s">
        <v>67</v>
      </c>
      <c r="D28">
        <v>33</v>
      </c>
      <c r="E28">
        <f t="shared" ref="E28:E46" si="1">(D28-32)*(5/9)</f>
        <v>0.55555555555555558</v>
      </c>
    </row>
    <row r="29" spans="2:5" x14ac:dyDescent="0.25">
      <c r="B29" t="s">
        <v>68</v>
      </c>
      <c r="C29" t="s">
        <v>69</v>
      </c>
      <c r="D29">
        <v>33.799999999999997</v>
      </c>
      <c r="E29">
        <f t="shared" si="1"/>
        <v>0.99999999999999845</v>
      </c>
    </row>
    <row r="30" spans="2:5" x14ac:dyDescent="0.25">
      <c r="B30" t="s">
        <v>70</v>
      </c>
      <c r="C30" t="s">
        <v>71</v>
      </c>
      <c r="D30">
        <v>35.299999999999997</v>
      </c>
      <c r="E30">
        <f t="shared" si="1"/>
        <v>1.8333333333333319</v>
      </c>
    </row>
    <row r="31" spans="2:5" x14ac:dyDescent="0.25">
      <c r="B31" t="s">
        <v>72</v>
      </c>
      <c r="C31" t="s">
        <v>65</v>
      </c>
      <c r="D31">
        <v>39.700000000000003</v>
      </c>
      <c r="E31">
        <f t="shared" si="1"/>
        <v>4.2777777777777795</v>
      </c>
    </row>
    <row r="32" spans="2:5" x14ac:dyDescent="0.25">
      <c r="B32" t="s">
        <v>73</v>
      </c>
      <c r="C32" t="s">
        <v>74</v>
      </c>
      <c r="D32">
        <v>41.1</v>
      </c>
      <c r="E32">
        <f t="shared" si="1"/>
        <v>5.0555555555555562</v>
      </c>
    </row>
    <row r="33" spans="2:5" x14ac:dyDescent="0.25">
      <c r="B33" t="s">
        <v>75</v>
      </c>
      <c r="C33" t="s">
        <v>76</v>
      </c>
      <c r="D33">
        <v>41.1</v>
      </c>
      <c r="E33">
        <f t="shared" si="1"/>
        <v>5.0555555555555562</v>
      </c>
    </row>
    <row r="34" spans="2:5" x14ac:dyDescent="0.25">
      <c r="B34" t="s">
        <v>77</v>
      </c>
      <c r="C34" t="s">
        <v>65</v>
      </c>
      <c r="D34">
        <v>43.1</v>
      </c>
      <c r="E34">
        <f t="shared" si="1"/>
        <v>6.1666666666666679</v>
      </c>
    </row>
    <row r="35" spans="2:5" x14ac:dyDescent="0.25">
      <c r="B35" t="s">
        <v>78</v>
      </c>
      <c r="C35" t="s">
        <v>79</v>
      </c>
      <c r="D35">
        <v>44.8</v>
      </c>
      <c r="E35">
        <f t="shared" si="1"/>
        <v>7.1111111111111098</v>
      </c>
    </row>
    <row r="36" spans="2:5" x14ac:dyDescent="0.25">
      <c r="B36" t="s">
        <v>80</v>
      </c>
      <c r="C36" t="s">
        <v>81</v>
      </c>
      <c r="D36">
        <v>44.9</v>
      </c>
      <c r="E36">
        <f t="shared" si="1"/>
        <v>7.1666666666666661</v>
      </c>
    </row>
    <row r="37" spans="2:5" x14ac:dyDescent="0.25">
      <c r="B37" t="s">
        <v>82</v>
      </c>
      <c r="C37" t="s">
        <v>65</v>
      </c>
      <c r="D37">
        <v>45.6</v>
      </c>
      <c r="E37">
        <f t="shared" si="1"/>
        <v>7.5555555555555562</v>
      </c>
    </row>
    <row r="38" spans="2:5" x14ac:dyDescent="0.25">
      <c r="B38" t="s">
        <v>83</v>
      </c>
      <c r="C38" t="s">
        <v>65</v>
      </c>
      <c r="D38">
        <v>45.7</v>
      </c>
      <c r="E38">
        <f t="shared" si="1"/>
        <v>7.6111111111111134</v>
      </c>
    </row>
    <row r="39" spans="2:5" x14ac:dyDescent="0.25">
      <c r="B39" t="s">
        <v>84</v>
      </c>
      <c r="C39" t="s">
        <v>85</v>
      </c>
      <c r="D39">
        <v>47.8</v>
      </c>
      <c r="E39">
        <f t="shared" si="1"/>
        <v>8.7777777777777768</v>
      </c>
    </row>
    <row r="40" spans="2:5" x14ac:dyDescent="0.25">
      <c r="B40" t="s">
        <v>86</v>
      </c>
      <c r="C40" t="s">
        <v>87</v>
      </c>
      <c r="D40">
        <v>48.2</v>
      </c>
      <c r="E40">
        <f t="shared" si="1"/>
        <v>9.0000000000000018</v>
      </c>
    </row>
    <row r="41" spans="2:5" x14ac:dyDescent="0.25">
      <c r="B41" t="s">
        <v>88</v>
      </c>
      <c r="C41" t="s">
        <v>89</v>
      </c>
      <c r="D41">
        <v>49.4</v>
      </c>
      <c r="E41">
        <f t="shared" si="1"/>
        <v>9.6666666666666661</v>
      </c>
    </row>
    <row r="42" spans="2:5" x14ac:dyDescent="0.25">
      <c r="B42" t="s">
        <v>90</v>
      </c>
      <c r="C42" t="s">
        <v>91</v>
      </c>
      <c r="D42">
        <v>50.9</v>
      </c>
      <c r="E42">
        <f t="shared" si="1"/>
        <v>10.5</v>
      </c>
    </row>
    <row r="43" spans="2:5" x14ac:dyDescent="0.25">
      <c r="B43" t="s">
        <v>92</v>
      </c>
      <c r="C43" t="s">
        <v>93</v>
      </c>
      <c r="D43">
        <v>51.8</v>
      </c>
      <c r="E43">
        <f t="shared" si="1"/>
        <v>10.999999999999998</v>
      </c>
    </row>
    <row r="44" spans="2:5" x14ac:dyDescent="0.25">
      <c r="B44" t="s">
        <v>94</v>
      </c>
      <c r="C44" t="s">
        <v>95</v>
      </c>
      <c r="D44">
        <v>53.2</v>
      </c>
      <c r="E44">
        <f t="shared" si="1"/>
        <v>11.77777777777778</v>
      </c>
    </row>
    <row r="45" spans="2:5" x14ac:dyDescent="0.25">
      <c r="B45" t="s">
        <v>96</v>
      </c>
      <c r="C45" t="s">
        <v>79</v>
      </c>
      <c r="D45">
        <v>56.1</v>
      </c>
      <c r="E45">
        <f t="shared" si="1"/>
        <v>13.388888888888891</v>
      </c>
    </row>
    <row r="46" spans="2:5" x14ac:dyDescent="0.25">
      <c r="B46" t="s">
        <v>97</v>
      </c>
      <c r="C46" t="s">
        <v>98</v>
      </c>
      <c r="D46">
        <v>57.9</v>
      </c>
      <c r="E46">
        <f t="shared" si="1"/>
        <v>14.388888888888889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ciudades con mayor variacion</vt:lpstr>
      <vt:lpstr>variacion por region</vt:lpstr>
      <vt:lpstr>Top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2021-07-01T21:07:16Z</dcterms:modified>
</cp:coreProperties>
</file>