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lukaskaspras/Master_Nordakademie/StatistischeMethoden/interactve_data/"/>
    </mc:Choice>
  </mc:AlternateContent>
  <xr:revisionPtr revIDLastSave="0" documentId="13_ncr:1_{B5DBD440-FA08-694B-9EDB-64C0939C23F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Tabelle1">Tabelle1!$B$2:$C$15</definedName>
  </definedNames>
  <calcPr calcId="191029" iterateDelta="1E-4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C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F16" i="1"/>
  <c r="B16" i="1"/>
</calcChain>
</file>

<file path=xl/sharedStrings.xml><?xml version="1.0" encoding="utf-8"?>
<sst xmlns="http://schemas.openxmlformats.org/spreadsheetml/2006/main" count="9" uniqueCount="9">
  <si>
    <t>Dünger</t>
  </si>
  <si>
    <t>Maisernte</t>
  </si>
  <si>
    <t>R^2</t>
  </si>
  <si>
    <t>Mean</t>
  </si>
  <si>
    <t>(Yi-Y_strich)^2</t>
  </si>
  <si>
    <t>a</t>
  </si>
  <si>
    <t>b</t>
  </si>
  <si>
    <t>c</t>
  </si>
  <si>
    <t>Schätzungen Y-^(X)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</si>
</sst>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/>
  </cellStyleXfs>
  <cellXfs count="3">
    <xf numFmtId="0" fontId="0" fillId="0" borderId="0" xfId="0"/>
    <xf numFmtId="0" fontId="1" fillId="0" borderId="0" xfId="1"/>
    <xf numFmtId="0" fontId="2" fillId="2" borderId="0" xfId="2" applyNumberFormat="1" applyFont="1" applyBorder="1" applyAlignment="1" applyProtection="1"/>
  </cellXfs>
  <cellStyles count="3">
    <cellStyle name="Excel Built-in Accent1" xfId="2" xr:uid="{00000000-0005-0000-0000-000000000000}"/>
    <cellStyle name="Excel Built-in Normal" xfId="1" xr:uid="{00000000-0005-0000-0000-000001000000}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Maisernte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0697181974611819E-2"/>
                  <c:y val="0.10621880044087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Tabelle1!$B$2:$B$15</c:f>
              <c:numCache>
                <c:formatCode>General</c:formatCode>
                <c:ptCount val="1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</c:numCache>
            </c:numRef>
          </c:xVal>
          <c:yVal>
            <c:numRef>
              <c:f>Tabelle1!$C$2:$C$15</c:f>
              <c:numCache>
                <c:formatCode>General</c:formatCode>
                <c:ptCount val="14"/>
                <c:pt idx="0">
                  <c:v>1800</c:v>
                </c:pt>
                <c:pt idx="1">
                  <c:v>3600</c:v>
                </c:pt>
                <c:pt idx="2">
                  <c:v>6840</c:v>
                </c:pt>
                <c:pt idx="3">
                  <c:v>7200</c:v>
                </c:pt>
                <c:pt idx="4">
                  <c:v>8100</c:v>
                </c:pt>
                <c:pt idx="5">
                  <c:v>8460</c:v>
                </c:pt>
                <c:pt idx="6">
                  <c:v>8640</c:v>
                </c:pt>
                <c:pt idx="7">
                  <c:v>9000</c:v>
                </c:pt>
                <c:pt idx="8">
                  <c:v>9180</c:v>
                </c:pt>
                <c:pt idx="9">
                  <c:v>9000</c:v>
                </c:pt>
                <c:pt idx="10">
                  <c:v>8640</c:v>
                </c:pt>
                <c:pt idx="11">
                  <c:v>8460</c:v>
                </c:pt>
                <c:pt idx="12">
                  <c:v>8100</c:v>
                </c:pt>
                <c:pt idx="13">
                  <c:v>7740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9-8243-AF06-1DAFB2A05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79455"/>
        <c:axId val="1114157023"/>
      </c:scatterChart>
      <c:valAx>
        <c:axId val="111407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14157023"/>
        <c:crosses val="autoZero"/>
        <c:crossBetween val="midCat"/>
      </c:valAx>
      <c:valAx>
        <c:axId val="11141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1407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738704</xdr:colOff>
      <xdr:row>16</xdr:row>
      <xdr:rowOff>153904</xdr:rowOff>
    </xdr:from>
    <xdr:to>
      <xdr:col>9</xdr:col>
      <xdr:colOff>441118</xdr:colOff>
      <xdr:row>31</xdr:row>
      <xdr:rowOff>79057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EC621-7AA3-B743-81A1-DA51FDD83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25" workbookViewId="0">
      <selection activeCell="I7" sqref="I7"/>
    </sheetView>
  </sheetViews>
  <sheetFormatPr baseColWidth="10" defaultColWidth="10.6640625" defaultRowHeight="15" x14ac:dyDescent="0.2"/>
  <cols>
    <col min="1" max="1" width="10.6640625" style="1"/>
    <col min="2" max="2" width="19.33203125" style="1" customWidth="1"/>
    <col min="3" max="3" width="11.83203125" style="1" customWidth="1"/>
    <col min="4" max="4" width="15.1640625" style="1" customWidth="1"/>
    <col min="5" max="5" width="16" style="1" customWidth="1"/>
    <col min="6" max="16384" width="10.6640625" style="1"/>
  </cols>
  <sheetData>
    <row r="1" spans="1:10" x14ac:dyDescent="0.2">
      <c r="B1" s="2" t="s">
        <v>0</v>
      </c>
      <c r="C1" s="2" t="s">
        <v>1</v>
      </c>
      <c r="D1" s="1" t="s">
        <v>4</v>
      </c>
      <c r="E1" s="1" t="s">
        <v>8</v>
      </c>
    </row>
    <row r="2" spans="1:10" x14ac:dyDescent="0.2">
      <c r="B2" s="1">
        <v>15</v>
      </c>
      <c r="C2" s="1">
        <v>1800</v>
      </c>
      <c r="D2" s="1">
        <f>(C2-$C$16)^2</f>
        <v>32294865.306122452</v>
      </c>
      <c r="E2" s="1">
        <f>$J$2+B2*$J$3+(B2^2)*$J$4</f>
        <v>2626.145</v>
      </c>
      <c r="F2" s="1">
        <f>(E2-$C$16) ^2</f>
        <v>23587652.838576019</v>
      </c>
      <c r="I2" s="1" t="s">
        <v>5</v>
      </c>
      <c r="J2" s="1">
        <v>881.21</v>
      </c>
    </row>
    <row r="3" spans="1:10" x14ac:dyDescent="0.2">
      <c r="B3" s="1">
        <v>30</v>
      </c>
      <c r="C3" s="1">
        <v>3600</v>
      </c>
      <c r="D3" s="1">
        <f t="shared" ref="D3:D15" si="0">(C3-$C$16)^2</f>
        <v>15076579.591836737</v>
      </c>
      <c r="E3" s="1">
        <f t="shared" ref="E3:E15" si="1">$J$2+B3*$J$3+(B3^2)*$J$4</f>
        <v>4171.55</v>
      </c>
      <c r="F3" s="1">
        <f t="shared" ref="F3:F15" si="2">(E3-$C$16) ^2</f>
        <v>10964754.994336735</v>
      </c>
      <c r="I3" s="1" t="s">
        <v>6</v>
      </c>
      <c r="J3" s="1">
        <v>122.98</v>
      </c>
    </row>
    <row r="4" spans="1:10" x14ac:dyDescent="0.2">
      <c r="B4" s="1">
        <v>45</v>
      </c>
      <c r="C4" s="1">
        <v>6840</v>
      </c>
      <c r="D4" s="1">
        <f t="shared" si="0"/>
        <v>413265.30612244928</v>
      </c>
      <c r="E4" s="1">
        <f t="shared" si="1"/>
        <v>5517.4250000000002</v>
      </c>
      <c r="F4" s="1">
        <f t="shared" si="2"/>
        <v>3862923.5081760208</v>
      </c>
      <c r="I4" s="1" t="s">
        <v>7</v>
      </c>
      <c r="J4" s="1">
        <v>-0.44340000000000002</v>
      </c>
    </row>
    <row r="5" spans="1:10" x14ac:dyDescent="0.2">
      <c r="B5" s="1">
        <v>60</v>
      </c>
      <c r="C5" s="1">
        <v>7200</v>
      </c>
      <c r="D5" s="1">
        <f t="shared" si="0"/>
        <v>80008.16326530627</v>
      </c>
      <c r="E5" s="1">
        <f t="shared" si="1"/>
        <v>6663.77</v>
      </c>
      <c r="F5" s="1">
        <f t="shared" si="2"/>
        <v>670903.74759387725</v>
      </c>
    </row>
    <row r="6" spans="1:10" x14ac:dyDescent="0.2">
      <c r="B6" s="1">
        <v>75</v>
      </c>
      <c r="C6" s="1">
        <v>8100</v>
      </c>
      <c r="D6" s="1">
        <f t="shared" si="0"/>
        <v>380865.30612244864</v>
      </c>
      <c r="E6" s="1">
        <f t="shared" si="1"/>
        <v>7610.5849999999991</v>
      </c>
      <c r="F6" s="1">
        <f t="shared" si="2"/>
        <v>16314.405490305833</v>
      </c>
    </row>
    <row r="7" spans="1:10" x14ac:dyDescent="0.2">
      <c r="B7" s="1">
        <v>90</v>
      </c>
      <c r="C7" s="1">
        <v>8460</v>
      </c>
      <c r="D7" s="1">
        <f t="shared" si="0"/>
        <v>954808.16326530557</v>
      </c>
      <c r="E7" s="1">
        <f t="shared" si="1"/>
        <v>8357.869999999999</v>
      </c>
      <c r="F7" s="1">
        <f t="shared" si="2"/>
        <v>765647.50016530394</v>
      </c>
    </row>
    <row r="8" spans="1:10" x14ac:dyDescent="0.2">
      <c r="B8" s="1">
        <v>105</v>
      </c>
      <c r="C8" s="1">
        <v>8640</v>
      </c>
      <c r="D8" s="1">
        <f t="shared" si="0"/>
        <v>1338979.591836734</v>
      </c>
      <c r="E8" s="1">
        <f t="shared" si="1"/>
        <v>8905.625</v>
      </c>
      <c r="F8" s="1">
        <f t="shared" si="2"/>
        <v>2024268.3753188767</v>
      </c>
    </row>
    <row r="9" spans="1:10" x14ac:dyDescent="0.2">
      <c r="B9" s="1">
        <v>120</v>
      </c>
      <c r="C9" s="1">
        <v>9000</v>
      </c>
      <c r="D9" s="1">
        <f t="shared" si="0"/>
        <v>2301722.448979591</v>
      </c>
      <c r="E9" s="1">
        <f t="shared" si="1"/>
        <v>9253.8500000000022</v>
      </c>
      <c r="F9" s="1">
        <f t="shared" si="2"/>
        <v>3136415.7000510274</v>
      </c>
    </row>
    <row r="10" spans="1:10" x14ac:dyDescent="0.2">
      <c r="B10" s="1">
        <v>135</v>
      </c>
      <c r="C10" s="1">
        <v>9180</v>
      </c>
      <c r="D10" s="1">
        <f t="shared" si="0"/>
        <v>2880293.8775510197</v>
      </c>
      <c r="E10" s="1">
        <f t="shared" si="1"/>
        <v>9402.5449999999983</v>
      </c>
      <c r="F10" s="1">
        <f t="shared" si="2"/>
        <v>3685201.468861727</v>
      </c>
    </row>
    <row r="11" spans="1:10" x14ac:dyDescent="0.2">
      <c r="B11" s="1">
        <v>150</v>
      </c>
      <c r="C11" s="1">
        <v>9000</v>
      </c>
      <c r="D11" s="1">
        <f t="shared" si="0"/>
        <v>2301722.448979591</v>
      </c>
      <c r="E11" s="1">
        <f t="shared" si="1"/>
        <v>9351.7099999999991</v>
      </c>
      <c r="F11" s="1">
        <f t="shared" si="2"/>
        <v>3492611.0016510161</v>
      </c>
    </row>
    <row r="12" spans="1:10" x14ac:dyDescent="0.2">
      <c r="B12" s="1">
        <v>165</v>
      </c>
      <c r="C12" s="1">
        <v>8640</v>
      </c>
      <c r="D12" s="1">
        <f t="shared" si="0"/>
        <v>1338979.591836734</v>
      </c>
      <c r="E12" s="1">
        <f t="shared" si="1"/>
        <v>9101.3449999999993</v>
      </c>
      <c r="F12" s="1">
        <f t="shared" si="2"/>
        <v>2619502.9437188744</v>
      </c>
    </row>
    <row r="13" spans="1:10" x14ac:dyDescent="0.2">
      <c r="B13" s="1">
        <v>180</v>
      </c>
      <c r="C13" s="1">
        <v>8460</v>
      </c>
      <c r="D13" s="1">
        <f t="shared" si="0"/>
        <v>954808.16326530557</v>
      </c>
      <c r="E13" s="1">
        <f t="shared" si="1"/>
        <v>8651.4500000000007</v>
      </c>
      <c r="F13" s="1">
        <f t="shared" si="2"/>
        <v>1365609.2657653072</v>
      </c>
    </row>
    <row r="14" spans="1:10" x14ac:dyDescent="0.2">
      <c r="B14" s="1">
        <v>195</v>
      </c>
      <c r="C14" s="1">
        <v>8100</v>
      </c>
      <c r="D14" s="1">
        <f t="shared" si="0"/>
        <v>380865.30612244864</v>
      </c>
      <c r="E14" s="1">
        <f t="shared" si="1"/>
        <v>8002.0250000000015</v>
      </c>
      <c r="F14" s="1">
        <f t="shared" si="2"/>
        <v>269535.26389030734</v>
      </c>
    </row>
    <row r="15" spans="1:10" x14ac:dyDescent="0.2">
      <c r="B15" s="1">
        <v>210</v>
      </c>
      <c r="C15" s="1">
        <v>7740</v>
      </c>
      <c r="D15" s="1">
        <f t="shared" si="0"/>
        <v>66122.448979591703</v>
      </c>
      <c r="E15" s="1">
        <f t="shared" si="1"/>
        <v>7153.0699999999961</v>
      </c>
      <c r="F15" s="1">
        <f t="shared" si="2"/>
        <v>108759.55959388032</v>
      </c>
    </row>
    <row r="16" spans="1:10" x14ac:dyDescent="0.2">
      <c r="A16" s="1" t="s">
        <v>3</v>
      </c>
      <c r="B16" s="1">
        <f>AVERAGE(B2:B15)</f>
        <v>112.5</v>
      </c>
      <c r="C16" s="1">
        <f>AVERAGE(C2:C15)</f>
        <v>7482.8571428571431</v>
      </c>
      <c r="D16" s="1">
        <f t="shared" ref="D16:F16" si="3">AVERAGE(D2:D15)</f>
        <v>4340277.551020409</v>
      </c>
      <c r="E16" s="1">
        <f t="shared" si="3"/>
        <v>7483.4975000000004</v>
      </c>
      <c r="F16" s="1">
        <f t="shared" si="3"/>
        <v>4040721.4695135206</v>
      </c>
    </row>
    <row r="18" spans="1:2" x14ac:dyDescent="0.2">
      <c r="A18" s="1" t="s">
        <v>2</v>
      </c>
      <c r="B18" s="1">
        <f>F16/D16</f>
        <v>0.93098227521498889</v>
      </c>
    </row>
  </sheetData>
  <pageMargins left="0.7" right="0.7" top="0.78749999999999998" bottom="0.78749999999999998" header="0.51180555555555551" footer="0.51180555555555551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0.6640625" defaultRowHeight="15" x14ac:dyDescent="0.2"/>
  <cols>
    <col min="1" max="16384" width="10.6640625" style="1"/>
  </cols>
  <sheetData/>
  <pageMargins left="0.7" right="0.7" top="0.78749999999999998" bottom="0.78749999999999998" header="0.51180555555555551" footer="0.51180555555555551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0.6640625" defaultRowHeight="15" x14ac:dyDescent="0.2"/>
  <cols>
    <col min="1" max="16384" width="10.6640625" style="1"/>
  </cols>
  <sheetData/>
  <pageMargins left="0.7" right="0.7" top="0.78749999999999998" bottom="0.78749999999999998" header="0.51180555555555551" footer="0.51180555555555551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2021-11-09T06:25:51Z</dcterms:modified>
</cp:coreProperties>
</file>