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it\GitHub\klub-100-maker\Examples\Børne Klub 100\"/>
    </mc:Choice>
  </mc:AlternateContent>
  <xr:revisionPtr revIDLastSave="0" documentId="13_ncr:1_{EC90B2E1-A156-4F74-8BC4-601F803F1015}" xr6:coauthVersionLast="44" xr6:coauthVersionMax="44" xr10:uidLastSave="{00000000-0000-0000-0000-000000000000}"/>
  <bookViews>
    <workbookView xWindow="47880" yWindow="-120" windowWidth="29040" windowHeight="15225" activeTab="1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2" l="1"/>
  <c r="E100" i="2"/>
  <c r="E99" i="2"/>
  <c r="F98" i="2"/>
  <c r="E98" i="2"/>
  <c r="F94" i="2"/>
  <c r="E94" i="2"/>
  <c r="F93" i="2"/>
  <c r="E93" i="2"/>
  <c r="F92" i="2"/>
  <c r="E92" i="2"/>
  <c r="F91" i="2"/>
  <c r="E91" i="2"/>
  <c r="E89" i="2"/>
  <c r="F86" i="2"/>
  <c r="E86" i="2"/>
  <c r="F78" i="2"/>
  <c r="E78" i="2"/>
  <c r="F77" i="2"/>
  <c r="E77" i="2"/>
  <c r="F76" i="2"/>
  <c r="E76" i="2"/>
  <c r="F70" i="2"/>
  <c r="E70" i="2"/>
  <c r="E69" i="2"/>
  <c r="F68" i="2"/>
  <c r="E68" i="2"/>
  <c r="F59" i="2"/>
  <c r="E59" i="2"/>
  <c r="F58" i="2"/>
  <c r="E58" i="2"/>
  <c r="F53" i="2"/>
  <c r="E53" i="2"/>
  <c r="F52" i="2"/>
  <c r="E52" i="2"/>
  <c r="F51" i="2"/>
  <c r="E51" i="2"/>
  <c r="E50" i="2"/>
  <c r="F50" i="2" s="1"/>
  <c r="E48" i="2"/>
  <c r="F45" i="2"/>
  <c r="E45" i="2"/>
  <c r="F37" i="2"/>
  <c r="E37" i="2"/>
  <c r="F36" i="2"/>
  <c r="E36" i="2"/>
  <c r="F35" i="2"/>
  <c r="E35" i="2"/>
  <c r="F29" i="2"/>
  <c r="E29" i="2"/>
  <c r="E28" i="2"/>
  <c r="F27" i="2"/>
  <c r="E27" i="2"/>
  <c r="F18" i="2"/>
  <c r="E18" i="2"/>
  <c r="F17" i="2"/>
  <c r="E17" i="2"/>
  <c r="F12" i="2"/>
  <c r="E12" i="2"/>
  <c r="F11" i="2"/>
  <c r="E11" i="2"/>
  <c r="F10" i="2"/>
  <c r="E10" i="2"/>
  <c r="E9" i="2"/>
  <c r="F9" i="2" s="1"/>
  <c r="E7" i="2"/>
  <c r="F4" i="2"/>
  <c r="E4" i="2"/>
  <c r="B11" i="3"/>
  <c r="B10" i="3"/>
  <c r="C6" i="3"/>
  <c r="B6" i="3"/>
  <c r="C4" i="3"/>
  <c r="B4" i="3"/>
  <c r="B2" i="3"/>
  <c r="F109" i="2"/>
  <c r="E109" i="2"/>
  <c r="F108" i="2"/>
  <c r="E108" i="2"/>
  <c r="C2" i="3" l="1"/>
  <c r="C3" i="3" s="1"/>
  <c r="B3" i="3"/>
</calcChain>
</file>

<file path=xl/sharedStrings.xml><?xml version="1.0" encoding="utf-8"?>
<sst xmlns="http://schemas.openxmlformats.org/spreadsheetml/2006/main" count="804" uniqueCount="386">
  <si>
    <t>Shoutout titel</t>
  </si>
  <si>
    <t>Sang - Kunstner</t>
  </si>
  <si>
    <t>Antal sange</t>
  </si>
  <si>
    <t>Serie/program</t>
  </si>
  <si>
    <t>Afsnit</t>
  </si>
  <si>
    <t>link</t>
  </si>
  <si>
    <t>starttidspunkt (i sek)</t>
  </si>
  <si>
    <t>sluttidspunkt (i sek)</t>
  </si>
  <si>
    <t>downloades</t>
  </si>
  <si>
    <t>kommentar</t>
  </si>
  <si>
    <t>Tilføjet til YT playliste</t>
  </si>
  <si>
    <t>Denne her er god og tyk</t>
  </si>
  <si>
    <t>Bamses billedbog</t>
  </si>
  <si>
    <t>S1E1</t>
  </si>
  <si>
    <t>https://www.dr.dk/drtv/se/bamses-billedbog_-laver-baal_129427</t>
  </si>
  <si>
    <t>Shoutout</t>
  </si>
  <si>
    <t>tilføjet til YT playliste</t>
  </si>
  <si>
    <t>Shoutouts</t>
  </si>
  <si>
    <t>Disney Sjov  Intro</t>
  </si>
  <si>
    <t>https://www.youtube.com/watch?v=Bfp4zusaQ5g</t>
  </si>
  <si>
    <t>Udfyldt</t>
  </si>
  <si>
    <t>Coming soon to Disney dvd</t>
  </si>
  <si>
    <t>Reklame</t>
  </si>
  <si>
    <t>https://www.youtube.com/watch?v=Td8t_ZELZXU</t>
  </si>
  <si>
    <t>x</t>
  </si>
  <si>
    <t>Phineas og Ferb intro sang</t>
  </si>
  <si>
    <t>Mangler felter</t>
  </si>
  <si>
    <t>https://www.youtube.com/watch?v=Jr16acS174Y</t>
  </si>
  <si>
    <t>sangpulje feltet</t>
  </si>
  <si>
    <t>Total antal forslag</t>
  </si>
  <si>
    <t xml:space="preserve">Vi skal lige lave børn </t>
  </si>
  <si>
    <t>Anna og Lotte</t>
  </si>
  <si>
    <t>Ideer</t>
  </si>
  <si>
    <t>Vi er tilbage - B-Boys</t>
  </si>
  <si>
    <t>https://www.youtube.com/watch?v=Ceyiktp5eJ4</t>
  </si>
  <si>
    <t>https://www.youtube.com/watch?v=o-x1JyU-iL4</t>
  </si>
  <si>
    <t>Sange fra YT</t>
  </si>
  <si>
    <t>Du er den som jeg vil ha - Emma</t>
  </si>
  <si>
    <t>https://www.youtube.com/watch?v=jEdSPrz8A5Y</t>
  </si>
  <si>
    <t>Sange fra SC</t>
  </si>
  <si>
    <t>Total</t>
  </si>
  <si>
    <t>Nøøj, det for børn</t>
  </si>
  <si>
    <t>Intro</t>
  </si>
  <si>
    <t>Morten Skikdpadde</t>
  </si>
  <si>
    <t>https://www.youtube.com/watch?v=GcFF5k5F9zQ</t>
  </si>
  <si>
    <t xml:space="preserve">Nisse Kalypso - Nissebanden </t>
  </si>
  <si>
    <t>https://www.youtube.com/watch?v=gOa7fagiQj4</t>
  </si>
  <si>
    <t>Alle ved man må have våben</t>
  </si>
  <si>
    <t>Osman og jeppe</t>
  </si>
  <si>
    <t>Maskingeværet</t>
  </si>
  <si>
    <t>https://www.youtube.com/watch?v=zrENu91GP1Y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</si>
  <si>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</si>
  <si>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</si>
  <si>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</si>
  <si>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</si>
  <si>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</si>
  <si>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Bamse tager dig på røven</t>
  </si>
  <si>
    <t>Bamse og Kylling</t>
  </si>
  <si>
    <t>https://www.youtube.com/watch?v=Fz8LqjaNCyI</t>
  </si>
  <si>
    <t>Circle of life (Trap remix) - Unknown</t>
  </si>
  <si>
    <t>https://www.youtube.com/watch?v=hwwg8st_5W4</t>
  </si>
  <si>
    <t>Nogen gode greb</t>
  </si>
  <si>
    <t>Call Me, Beep Me! (The Kim Possible Song)</t>
  </si>
  <si>
    <t>Alfons Åberg</t>
  </si>
  <si>
    <t>https://www.youtube.com/watch?v=GYIzCcCJNlQ</t>
  </si>
  <si>
    <t>https://www.youtube.com/watch?v=6PdX-afuP64</t>
  </si>
  <si>
    <t>ændret til dansk</t>
  </si>
  <si>
    <t>Lokes rapsodi - Loke</t>
  </si>
  <si>
    <t>https://www.youtube.com/watch?v=MU_FmphZ4xA</t>
  </si>
  <si>
    <t>Type</t>
  </si>
  <si>
    <t>Idé</t>
  </si>
  <si>
    <t>Programmer der muligvis indeholder guld</t>
  </si>
  <si>
    <t>Lemonade, Monssiour</t>
  </si>
  <si>
    <t>Tim og Thomas</t>
  </si>
  <si>
    <t>https://www.youtube.com/watch?v=DkcH5MKMysA</t>
  </si>
  <si>
    <t>Sang</t>
  </si>
  <si>
    <t>Magnus og myggen</t>
  </si>
  <si>
    <t>Min egen Maria - Chanlex</t>
  </si>
  <si>
    <t>https://www.youtube.com/watch?v=NObY2YeJ7Oc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</si>
  <si>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</si>
  <si>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</si>
  <si>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</si>
  <si>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</si>
  <si>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</si>
  <si>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</si>
  <si>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</si>
  <si>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film som rejsen til saturn</t>
  </si>
  <si>
    <t>Esbjerg har Sild</t>
  </si>
  <si>
    <t>Hulubulu Lotte hvor er du henne (pitched down) - unknown</t>
  </si>
  <si>
    <t>Skærmtrolden Hugo</t>
  </si>
  <si>
    <t>https://www.youtube.com/watch?v=Ue4PHfMWKzA</t>
  </si>
  <si>
    <t>https://www.youtube.com/watch?v=c1rXyw__1tU</t>
  </si>
  <si>
    <t xml:space="preserve">Bom tjikka bom - Kaj &amp; Andrea </t>
  </si>
  <si>
    <t>https://www.youtube.com/watch?v=ftzn_aOVrLM</t>
  </si>
  <si>
    <t>Vi klapper ik af folk der kommer for sent</t>
  </si>
  <si>
    <t>Amigo</t>
  </si>
  <si>
    <t>https://www.youtube.com/watch?v=Wr9RAk-n4wc</t>
  </si>
  <si>
    <t xml:space="preserve">Arabiens drøm - Anne Gadegaard </t>
  </si>
  <si>
    <t>https://www.youtube.com/watch?v=S2O1tscwNlw</t>
  </si>
  <si>
    <t>Jeg tror det kaldes kærlighed - Shout</t>
  </si>
  <si>
    <t>kunne fungere godt midt på, til folk der joiner sent</t>
  </si>
  <si>
    <t>https://www.youtube.com/watch?v=rklhva6Fhgk</t>
  </si>
  <si>
    <t>Teletubbies siger farvel</t>
  </si>
  <si>
    <t>Teletubbies</t>
  </si>
  <si>
    <t>https://www.youtube.com/watch?v=_b93e5BtcaY</t>
  </si>
  <si>
    <t xml:space="preserve">Rutsj! </t>
  </si>
  <si>
    <t>https://www.youtube.com/watch?v=npKxyOu-APA</t>
  </si>
  <si>
    <t>10 timer, klip selv</t>
  </si>
  <si>
    <t>Dansk Intro til Bubbibjørnene</t>
  </si>
  <si>
    <t>afslutning, farvel</t>
  </si>
  <si>
    <t>https://www.youtube.com/watch?v=VEVDcuqW01Y</t>
  </si>
  <si>
    <t>Osman og døden</t>
  </si>
  <si>
    <t>Osman og Jeppe</t>
  </si>
  <si>
    <t>Hans Pilgaard er død</t>
  </si>
  <si>
    <t>https://www.youtube.com/watch?v=FzYJNAH_GW8</t>
  </si>
  <si>
    <t>Far, mor og blypperne - Peter frodin og Hella joof</t>
  </si>
  <si>
    <t>https://www.youtube.com/watch?v=pz-CoYK8uOs</t>
  </si>
  <si>
    <t xml:space="preserve">Havet er skønt - Sebastian </t>
  </si>
  <si>
    <t>https://www.youtube.com/watch?v=vMfObaxYBV8</t>
  </si>
  <si>
    <t>Det koster penge at nyde nuet</t>
  </si>
  <si>
    <t>Vi er ikke rigtig voksne - Bøllebob</t>
  </si>
  <si>
    <t>https://www.youtube.com/watch?v=4kt_PNlX6vw</t>
  </si>
  <si>
    <t>Pilfingerdansen (remix) - Sigurd</t>
  </si>
  <si>
    <t>https://www.youtube.com/watch?v=y6J6PYjTzxo</t>
  </si>
  <si>
    <t>Jeg vil hellere have Hans Pilgaard på panden</t>
  </si>
  <si>
    <t>Dakmand Per</t>
  </si>
  <si>
    <t>https://www.youtube.com/watch?v=QhqS4YJzx-o</t>
  </si>
  <si>
    <t>Pokemon</t>
  </si>
  <si>
    <t>https://www.youtube.com/watch?v=y9ongoen_oQ</t>
  </si>
  <si>
    <t xml:space="preserve">Jodlesangen MDS Remix - Bamse og Kylling </t>
  </si>
  <si>
    <t>Kage uden kakaomælk, fy for satan</t>
  </si>
  <si>
    <t>Smutvejen</t>
  </si>
  <si>
    <t>https://www.youtube.com/watch?v=3QIR60h3s84</t>
  </si>
  <si>
    <t>https://www.youtube.com/watch?v=1TnftK66cOE</t>
  </si>
  <si>
    <t>Venindetanker - Nanna</t>
  </si>
  <si>
    <t>https://www.youtube.com/watch?v=tRAcn0TmOeA</t>
  </si>
  <si>
    <t>De ville savne mig meget mere</t>
  </si>
  <si>
    <t>Teen Titans dansk Intro</t>
  </si>
  <si>
    <t>https://www.youtube.com/watch?v=0P0TWueNjrQ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</si>
  <si>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</si>
  <si>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</si>
  <si>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</si>
  <si>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</si>
  <si>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Det totalt taken</t>
  </si>
  <si>
    <t>Dobbelgængeren</t>
  </si>
  <si>
    <t>https://www.youtube.com/watch?v=qUp0eZlIMj8</t>
  </si>
  <si>
    <t>Max pinlig intro</t>
  </si>
  <si>
    <t>https://www.youtube.com/watch?v=aCpanIj3uv0</t>
  </si>
  <si>
    <t>Vi er på vej til dig - Bamse og Kylling</t>
  </si>
  <si>
    <t>https://www.youtube.com/watch?v=7-vfYIkQ72I</t>
  </si>
  <si>
    <t>Tænker du det samme som jeg B1</t>
  </si>
  <si>
    <t>Bananer i pyjamas</t>
  </si>
  <si>
    <t>https://www.youtube.com/watch?v=WEj9Bz7Lpac</t>
  </si>
  <si>
    <t>Nana - Sebastian</t>
  </si>
  <si>
    <t>https://www.youtube.com/watch?v=yTJ4Uh8g8Nk</t>
  </si>
  <si>
    <t>Vi gir den op - B-boys</t>
  </si>
  <si>
    <t>https://www.youtube.com/watch?v=ERJQZZ2Osrw</t>
  </si>
  <si>
    <t>Hvad laver i? Vi boller</t>
  </si>
  <si>
    <t>Nanna</t>
  </si>
  <si>
    <t>https://www.youtube.com/watch?v=h1kBNCRB6hw</t>
  </si>
  <si>
    <t>Wizards of Waverly place - Selena Gomez</t>
  </si>
  <si>
    <t>https://www.youtube.com/watch?v=R0YeziOBa1k</t>
  </si>
  <si>
    <t>Jeg syntes også jeg var god</t>
  </si>
  <si>
    <t>Kaj og Andrea</t>
  </si>
  <si>
    <t>https://www.youtube.com/watch?v=bguCPjnCcMo</t>
  </si>
  <si>
    <t>Tramper Torben - Hjulene på bussen</t>
  </si>
  <si>
    <t>https://soundcloud.com/tramperentorben/hjulene-pa-bussen-korer-rundt-remix-velkommen-til-torbens-legestue</t>
  </si>
  <si>
    <t>Lilo &amp; Stitch Intro/Theme [HQ]</t>
  </si>
  <si>
    <t>https://www.youtube.com/watch?v=WREobnmYO4M</t>
  </si>
  <si>
    <t>Er du pip gok påske-plim?</t>
  </si>
  <si>
    <t>https://www.youtube.com/watch?v=9YiywIPxtIM</t>
  </si>
  <si>
    <t>Fremmed som mig - Stig Rossen</t>
  </si>
  <si>
    <t>https://www.youtube.com/watch?v=0Z3BgCuo8Fg</t>
  </si>
  <si>
    <t>Tihvertifald</t>
  </si>
  <si>
    <t>https://www.facebook.com/drp1/videos/2003008406655092</t>
  </si>
  <si>
    <t xml:space="preserve">Bim Bam Busse - Ingolf &amp; Haletudserne </t>
  </si>
  <si>
    <t>https://www.youtube.com/watch?v=sDUQHMXTTRA</t>
  </si>
  <si>
    <t>ændret til en med mere sang</t>
  </si>
  <si>
    <t>Bim Bam Busse - Pattesutter</t>
  </si>
  <si>
    <t>https://soundcloud.com/skraldespand/pattesutter-bim-bam-busse</t>
  </si>
  <si>
    <t>X</t>
  </si>
  <si>
    <t>Snakker du pensionistisk</t>
  </si>
  <si>
    <t>overvej om vi skal have begge versioner og ik kun den her</t>
  </si>
  <si>
    <t>Menneskesøn - Stig Rossen</t>
  </si>
  <si>
    <t>https://www.youtube.com/watch?v=rtB-LQY5EVY</t>
  </si>
  <si>
    <t>Du kunne have set dig for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</si>
  <si>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</si>
  <si>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</si>
  <si>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</si>
  <si>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</si>
  <si>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Its over 9000</t>
  </si>
  <si>
    <t>Dragon ball</t>
  </si>
  <si>
    <t>https://www.youtube.com/watch?v=SiMHTK15Pik</t>
  </si>
  <si>
    <t>ændret til dansk og dak</t>
  </si>
  <si>
    <t>Dansk Peter Plys Intro</t>
  </si>
  <si>
    <t>https://www.youtube.com/watch?v=qGC7KyIv1P4</t>
  </si>
  <si>
    <t>Nu er jeg klar</t>
  </si>
  <si>
    <t>https://www.youtube.com/watch?v=w-oFygzVOrA</t>
  </si>
  <si>
    <t>Rasmus Klump intro</t>
  </si>
  <si>
    <t>https://www.youtube.com/watch?v=d77NrgRlSK0</t>
  </si>
  <si>
    <t>Inspector Gadget theme song</t>
  </si>
  <si>
    <t>https://www.youtube.com/watch?v=e-JHfXVlkik</t>
  </si>
  <si>
    <t>Kom så kan du varme dig lidt</t>
  </si>
  <si>
    <t>https://www.youtube.com/watch?v=Zt72bsGazww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</si>
  <si>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</si>
  <si>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</si>
  <si>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</si>
  <si>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</si>
  <si>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>Ja så kan de også sutte på den</t>
  </si>
  <si>
    <t xml:space="preserve">Helt man vil huske - Musserne fra Herkules </t>
  </si>
  <si>
    <t>https://www.youtube.com/watch?v=fz6e7K3i5zA</t>
  </si>
  <si>
    <t>Fragglerne Intro</t>
  </si>
  <si>
    <t>Den smager meget godt</t>
  </si>
  <si>
    <t>https://www.youtube.com/watch?v=LD83B_gsuWM</t>
  </si>
  <si>
    <t>Hjulene på bussen - TramperTorben</t>
  </si>
  <si>
    <t>https://www.youtube.com/watch?v=_4tMVK30gig</t>
  </si>
  <si>
    <t>https://www.youtube.com/watch?v=4Z5f25b48ng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</si>
  <si>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</si>
  <si>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</si>
  <si>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</si>
  <si>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</si>
  <si>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Kom gutter vi skrider</t>
  </si>
  <si>
    <t>Er kun 42 sekunder... men er en banger</t>
  </si>
  <si>
    <t>Op til dig - Alberte</t>
  </si>
  <si>
    <t>https://www.youtube.com/watch?v=49qOFAUIOik</t>
  </si>
  <si>
    <t>Trashin the Camp - Phil Collins</t>
  </si>
  <si>
    <t>https://www.youtube.com/watch?v=I6TQZMA5XV4</t>
  </si>
  <si>
    <t>Nissernes Ø - Nissebanden</t>
  </si>
  <si>
    <t>https://www.youtube.com/watch?v=0spBd5jgEDU</t>
  </si>
  <si>
    <t>overvej at cutte tidligere og droppe del om jesus fesus</t>
  </si>
  <si>
    <t>Tid til pause, der er et andet hul der skal fyldes</t>
  </si>
  <si>
    <t>Byggemand Bob</t>
  </si>
  <si>
    <t>https://www.youtube.com/watch?v=1yz-RSi28LE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</si>
  <si>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</si>
  <si>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</si>
  <si>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</si>
  <si>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</si>
  <si>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Jeg kan ikke lide mørke</t>
  </si>
  <si>
    <t>Pippi Langstrømpe</t>
  </si>
  <si>
    <t>https://www.youtube.com/watch?v=RB-5-091k-w</t>
  </si>
  <si>
    <t>Man tror det er saftevand, men det er medicin</t>
  </si>
  <si>
    <t>https://www.youtube.com/watch?v=58uv-e3IP2s</t>
  </si>
  <si>
    <t xml:space="preserve">Tro på os to - SEB </t>
  </si>
  <si>
    <t>https://www.youtube.com/watch?v=bDhkQtYe5Lw</t>
  </si>
  <si>
    <t>Du kan ik noget ælling, gå hjem</t>
  </si>
  <si>
    <t>Emil fra Lønneberg- Unknown</t>
  </si>
  <si>
    <t>https://www.youtube.com/watch?v=HkWo08b1lLo</t>
  </si>
  <si>
    <t>bliver pludseligt lavere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</si>
  <si>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</si>
  <si>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</si>
  <si>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</si>
  <si>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</si>
  <si>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Puljen</t>
  </si>
  <si>
    <t>Få den væk fra mig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</si>
  <si>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</si>
  <si>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</si>
  <si>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</si>
  <si>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</si>
  <si>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Indianerne er uduelige mennesker</t>
  </si>
  <si>
    <t>Kartoffel Ja tak</t>
  </si>
  <si>
    <t>https://www.youtube.com/watch?v=3-P831rA37I</t>
  </si>
  <si>
    <t>Pigen er min - Cool Kids</t>
  </si>
  <si>
    <t>https://www.youtube.com/watch?v=0ZQ5UzVhg7w</t>
  </si>
  <si>
    <t>Ikke godkendt af Gud</t>
  </si>
  <si>
    <t>Emperor's New School Danish Intro - Kuzco</t>
  </si>
  <si>
    <t>https://www.youtube.com/watch?v=mp-gNsO2Z_8</t>
  </si>
  <si>
    <t>Hvilken dans synes du er bedst til disco</t>
  </si>
  <si>
    <t>Postmand Per</t>
  </si>
  <si>
    <t>https://www.youtube.com/watch?v=Xa6cB4x4OUk</t>
  </si>
  <si>
    <t>Hey hey hyv - Der var engang en dreng</t>
  </si>
  <si>
    <t>https://www.youtube.com/watch?v=x-1hBndlBME</t>
  </si>
  <si>
    <t>Av min ryg, jeg er så gammel</t>
  </si>
  <si>
    <t>Kickflipper - Razz</t>
  </si>
  <si>
    <t>https://www.youtube.com/watch?v=S1Tgr5xMqz4</t>
  </si>
  <si>
    <t>Disneys Robin Hood (1973) Intro</t>
  </si>
  <si>
    <t>https://www.youtube.com/watch?v=PKYEKhxWy6o</t>
  </si>
  <si>
    <t>Han er godt nok dejlig når han bøvser</t>
  </si>
  <si>
    <t>Man er som man er - Krummerne</t>
  </si>
  <si>
    <t>https://www.youtube.com/watch?v=cfYGBRb5Ka0</t>
  </si>
  <si>
    <t>Min mave er tom</t>
  </si>
  <si>
    <t>https://www.youtube.com/watch?v=wpw4VN3quAo</t>
  </si>
  <si>
    <t>Braceface Intro Danish/Dansk</t>
  </si>
  <si>
    <t>https://www.youtube.com/watch?v=ZsUgQlM5Hn8</t>
  </si>
  <si>
    <t>Hola Chica - Sandra Monique</t>
  </si>
  <si>
    <t>https://www.youtube.com/watch?v=vjt8dUJjUik</t>
  </si>
  <si>
    <t>Ved du ikke, man ikke må gå</t>
  </si>
  <si>
    <t>Det rent og skær nødvendige - Baloo</t>
  </si>
  <si>
    <t>https://www.youtube.com/watch?v=HkSSxMruiyI</t>
  </si>
  <si>
    <t>Jeg har dårlig nok tid til at drikke min kaffe</t>
  </si>
  <si>
    <t>Katja Kaj og Bente Bent</t>
  </si>
  <si>
    <t>https://www.youtube.com/watch?v=SZXicC4tbaE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</si>
  <si>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</si>
  <si>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</si>
  <si>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</si>
  <si>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</si>
  <si>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</si>
  <si>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</si>
  <si>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</si>
  <si>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</si>
  <si>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</si>
  <si>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</si>
  <si>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</si>
  <si>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</si>
  <si>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</si>
  <si>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</si>
  <si>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</si>
  <si>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</si>
  <si>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</si>
  <si>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</si>
  <si>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</si>
  <si>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</si>
  <si>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</si>
  <si>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</si>
  <si>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</si>
  <si>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</si>
  <si>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</si>
  <si>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</si>
  <si>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</si>
  <si>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</si>
  <si>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</si>
  <si>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</si>
  <si>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</si>
  <si>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</si>
  <si>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</si>
  <si>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</si>
  <si>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</si>
  <si>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</si>
  <si>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</si>
  <si>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</si>
  <si>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</si>
  <si>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</si>
  <si>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</si>
  <si>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</si>
  <si>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</si>
  <si>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</si>
  <si>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</si>
  <si>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</si>
  <si>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</si>
  <si>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</si>
  <si>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</si>
  <si>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</si>
  <si>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</si>
  <si>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</si>
  <si>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</si>
  <si>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</si>
  <si>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</si>
  <si>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</si>
  <si>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</si>
  <si>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</si>
  <si>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</si>
  <si>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</si>
  <si>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</si>
  <si>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</si>
  <si>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</si>
  <si>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</si>
  <si>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</si>
  <si>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</si>
  <si>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</si>
  <si>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</si>
  <si>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</si>
  <si>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</si>
  <si>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</si>
  <si>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</si>
  <si>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</t>
  </si>
  <si>
    <t>F for får intro</t>
  </si>
  <si>
    <t>https://www.youtube.com/watch?v=XFMqDeAhvzg</t>
  </si>
  <si>
    <t>Dyrepasser sang - Sebastian</t>
  </si>
  <si>
    <t>https://www.youtube.com/watch?v=bnw3Dywvs2s</t>
  </si>
  <si>
    <t xml:space="preserve">Oggy og karkelakerne </t>
  </si>
  <si>
    <t>https://www.youtube.com/watch?v=YBdekGSC68A</t>
  </si>
  <si>
    <t>Anton min hemmelig ven sangen</t>
  </si>
  <si>
    <t>https://www.youtube.com/watch?v=-6Q7RxsGjM0</t>
  </si>
  <si>
    <t>Hodja fra Pjort</t>
  </si>
  <si>
    <t>https://www.youtube.com/watch?v=YE5ZEZn-aSA</t>
  </si>
  <si>
    <t>Magnus og Myggen</t>
  </si>
  <si>
    <t>https://www.youtube.com/watch?v=PL2vLofezww</t>
  </si>
  <si>
    <t>Vi vil elske lidt i fred - Gepetto News</t>
  </si>
  <si>
    <t>https://www.youtube.com/watch?v=Um6MsbJmaa8</t>
  </si>
  <si>
    <t>Vil du have et glas vand - Gepetto News</t>
  </si>
  <si>
    <t>https://www.youtube.com/watch?v=5FPXNjiBhHs</t>
  </si>
  <si>
    <t>Skal du ha en ostemad - Gepetto News</t>
  </si>
  <si>
    <t>https://www.youtube.com/watch?v=wi-nZySpfE4</t>
  </si>
  <si>
    <t>Pomfritter og pomfritter - Rasmus Bjerg</t>
  </si>
  <si>
    <t>https://www.youtube.com/watch?v=CImnC94QuoU</t>
  </si>
  <si>
    <t>Oggy og karkelakerne</t>
  </si>
  <si>
    <t>behold placering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</si>
</sst>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Roboto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9" fillId="0" borderId="0" xfId="0" applyFont="1" applyAlignment="1">
      <alignment wrapText="1"/>
    </xf>
    <xf numFmtId="0" fontId="8" fillId="0" borderId="0" xfId="1" applyAlignment="1">
      <alignment wrapText="1"/>
    </xf>
    <xf numFmtId="0" fontId="9" fillId="0" borderId="0" xfId="0" applyFont="1" applyAlignment="1">
      <alignment horizontal="right" wrapText="1"/>
    </xf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tRAcn0TmOeA&amp;feature=youtu.be" TargetMode="External"/><Relationship Id="rId117" Type="http://schemas.openxmlformats.org/officeDocument/2006/relationships/hyperlink" Target="https://www.youtube.com/watch?v=wi-nZySpfE4&amp;list=RDwi-nZySpfE4&amp;index=1" TargetMode="External"/><Relationship Id="rId21" Type="http://schemas.openxmlformats.org/officeDocument/2006/relationships/hyperlink" Target="https://www.youtube.com/watch?v=4kt_PNlX6vw" TargetMode="External"/><Relationship Id="rId42" Type="http://schemas.openxmlformats.org/officeDocument/2006/relationships/hyperlink" Target="https://soundcloud.com/rasmus-brinch/bananer-i-pyjamas-dak-mix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63" Type="http://schemas.openxmlformats.org/officeDocument/2006/relationships/hyperlink" Target="https://www.youtube.com/watch?v=CTyB89fOqhE" TargetMode="External"/><Relationship Id="rId68" Type="http://schemas.openxmlformats.org/officeDocument/2006/relationships/hyperlink" Target="https://www.youtube.com/watch?v=S1Tgr5xMqz4" TargetMode="External"/><Relationship Id="rId84" Type="http://schemas.openxmlformats.org/officeDocument/2006/relationships/hyperlink" Target="https://www.youtube.com/watch?v=tmNqf4wYW4k" TargetMode="External"/><Relationship Id="rId89" Type="http://schemas.openxmlformats.org/officeDocument/2006/relationships/hyperlink" Target="https://www.youtube.com/watch?v=fK4dh3rJrFQ&amp;list=PLH6CpuAMwnbhWWrm2vPeOeFOb0Eo7Oq9f" TargetMode="External"/><Relationship Id="rId112" Type="http://schemas.openxmlformats.org/officeDocument/2006/relationships/hyperlink" Target="https://www.youtube.com/watch?v=-6Q7RxsGjM0&amp;fbclid=IwAR3-45CipK7vRR2W3w4_4cDOCJav2sWPD5l3xS5TOlR_toC9JqRQu77MJ6Q" TargetMode="External"/><Relationship Id="rId16" Type="http://schemas.openxmlformats.org/officeDocument/2006/relationships/hyperlink" Target="https://www.youtube.com/watch?v=rklhva6Fhgk&amp;feature=youtu.be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1" Type="http://schemas.openxmlformats.org/officeDocument/2006/relationships/hyperlink" Target="https://www.youtube.com/watch?v=MU_FmphZ4xA" TargetMode="External"/><Relationship Id="rId32" Type="http://schemas.openxmlformats.org/officeDocument/2006/relationships/hyperlink" Target="https://www.youtube.com/watch?v=yTJ4Uh8g8Nk" TargetMode="External"/><Relationship Id="rId37" Type="http://schemas.openxmlformats.org/officeDocument/2006/relationships/hyperlink" Target="https://www.youtube.com/watch?v=0Z3BgCuo8Fg&amp;feature=youtu.be" TargetMode="External"/><Relationship Id="rId53" Type="http://schemas.openxmlformats.org/officeDocument/2006/relationships/hyperlink" Target="https://www.youtube.com/watch?v=49qOFAUIOik&amp;feature=youtu.be" TargetMode="External"/><Relationship Id="rId58" Type="http://schemas.openxmlformats.org/officeDocument/2006/relationships/hyperlink" Target="https://www.youtube.com/watch?v=RB-5-091k-w&amp;feature=youtu.be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9" Type="http://schemas.openxmlformats.org/officeDocument/2006/relationships/hyperlink" Target="https://www.youtube.com/watch?v=u-46GTL5IQY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23" Type="http://schemas.openxmlformats.org/officeDocument/2006/relationships/hyperlink" Target="https://www.youtube.com/watch?v=bnw3Dywvs2s&amp;list=PLVZFxulTtgNO64S-jrop7Sqw2Lq2Qan59&amp;index=194" TargetMode="External"/><Relationship Id="rId5" Type="http://schemas.openxmlformats.org/officeDocument/2006/relationships/hyperlink" Target="https://www.youtube.com/watch?v=GcFF5k5F9zQ&amp;feature=youtu.be" TargetMode="External"/><Relationship Id="rId61" Type="http://schemas.openxmlformats.org/officeDocument/2006/relationships/hyperlink" Target="https://www.youtube.com/watch?v=ZfJQ4BQ37Ls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90" Type="http://schemas.openxmlformats.org/officeDocument/2006/relationships/hyperlink" Target="https://www.youtube.com/watch?v=Y4CW0IAnBiU" TargetMode="External"/><Relationship Id="rId95" Type="http://schemas.openxmlformats.org/officeDocument/2006/relationships/hyperlink" Target="https://www.youtube.com/watch?v=tiMhhGm_sns" TargetMode="External"/><Relationship Id="rId19" Type="http://schemas.openxmlformats.org/officeDocument/2006/relationships/hyperlink" Target="https://www.youtube.com/watch?v=pz-CoYK8uOs" TargetMode="External"/><Relationship Id="rId14" Type="http://schemas.openxmlformats.org/officeDocument/2006/relationships/hyperlink" Target="https://www.youtube.com/watch?v=ftzn_aOVrLM" TargetMode="External"/><Relationship Id="rId22" Type="http://schemas.openxmlformats.org/officeDocument/2006/relationships/hyperlink" Target="https://www.youtube.com/watch?v=y6J6PYjTzxo" TargetMode="External"/><Relationship Id="rId27" Type="http://schemas.openxmlformats.org/officeDocument/2006/relationships/hyperlink" Target="https://www.youtube.com/watch?v=0P0TWueNjrQ" TargetMode="External"/><Relationship Id="rId30" Type="http://schemas.openxmlformats.org/officeDocument/2006/relationships/hyperlink" Target="https://www.youtube.com/watch?v=aCpanIj3uv0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64" Type="http://schemas.openxmlformats.org/officeDocument/2006/relationships/hyperlink" Target="https://www.youtube.com/watch?v=FJPotonU_hI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77" Type="http://schemas.openxmlformats.org/officeDocument/2006/relationships/hyperlink" Target="https://www.youtube.com/watch?v=0IYOKfQ0vjM" TargetMode="External"/><Relationship Id="rId100" Type="http://schemas.openxmlformats.org/officeDocument/2006/relationships/hyperlink" Target="https://www.youtube.com/watch?v=g4hAtH_BCNU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113" Type="http://schemas.openxmlformats.org/officeDocument/2006/relationships/hyperlink" Target="https://www.youtube.com/watch?v=YE5ZEZn-aSA" TargetMode="External"/><Relationship Id="rId118" Type="http://schemas.openxmlformats.org/officeDocument/2006/relationships/hyperlink" Target="https://www.youtube.com/watch?v=CImnC94QuoU&amp;list=OLAK5uy_l1KVjsekVeU5Be8RCDp27dWVE-U7m20_I&amp;index=6" TargetMode="External"/><Relationship Id="rId8" Type="http://schemas.openxmlformats.org/officeDocument/2006/relationships/hyperlink" Target="https://www.youtube.com/watch?v=wTCO5tZ7zZ8" TargetMode="External"/><Relationship Id="rId51" Type="http://schemas.openxmlformats.org/officeDocument/2006/relationships/hyperlink" Target="https://www.youtube.com/watch?v=gV8HejTfPAY" TargetMode="External"/><Relationship Id="rId72" Type="http://schemas.openxmlformats.org/officeDocument/2006/relationships/hyperlink" Target="https://www.youtube.com/watch?v=vjt8dUJjUik" TargetMode="External"/><Relationship Id="rId80" Type="http://schemas.openxmlformats.org/officeDocument/2006/relationships/hyperlink" Target="https://www.youtube.com/watch?v=nNa2Fr6CA0E" TargetMode="External"/><Relationship Id="rId85" Type="http://schemas.openxmlformats.org/officeDocument/2006/relationships/hyperlink" Target="https://www.youtube.com/watch?v=uVjRe8QXFHY" TargetMode="External"/><Relationship Id="rId93" Type="http://schemas.openxmlformats.org/officeDocument/2006/relationships/hyperlink" Target="https://www.youtube.com/watch?v=HBMCQp88OF8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121" Type="http://schemas.openxmlformats.org/officeDocument/2006/relationships/hyperlink" Target="https://www.youtube.com/watch?v=YE5ZEZn-aSA" TargetMode="External"/><Relationship Id="rId3" Type="http://schemas.openxmlformats.org/officeDocument/2006/relationships/hyperlink" Target="https://www.youtube.com/watch?v=o-x1JyU-iL4" TargetMode="External"/><Relationship Id="rId12" Type="http://schemas.openxmlformats.org/officeDocument/2006/relationships/hyperlink" Target="https://www.youtube.com/watch?v=NObY2YeJ7Oc&amp;feature=youtu.be" TargetMode="External"/><Relationship Id="rId17" Type="http://schemas.openxmlformats.org/officeDocument/2006/relationships/hyperlink" Target="https://www.youtube.com/watch?v=npKxyOu-APA" TargetMode="External"/><Relationship Id="rId25" Type="http://schemas.openxmlformats.org/officeDocument/2006/relationships/hyperlink" Target="https://www.youtube.com/watch?v=3QIR60h3s84" TargetMode="External"/><Relationship Id="rId33" Type="http://schemas.openxmlformats.org/officeDocument/2006/relationships/hyperlink" Target="https://www.youtube.com/watch?v=ERJQZZ2Osrw" TargetMode="External"/><Relationship Id="rId38" Type="http://schemas.openxmlformats.org/officeDocument/2006/relationships/hyperlink" Target="https://www.youtube.com/watch?v=sDUQHMXTTRA" TargetMode="External"/><Relationship Id="rId46" Type="http://schemas.openxmlformats.org/officeDocument/2006/relationships/hyperlink" Target="https://www.youtube.com/watch?v=ZVXWYqIYdEc" TargetMode="External"/><Relationship Id="rId59" Type="http://schemas.openxmlformats.org/officeDocument/2006/relationships/hyperlink" Target="https://www.youtube.com/watch?v=bDhkQtYe5Lw" TargetMode="External"/><Relationship Id="rId67" Type="http://schemas.openxmlformats.org/officeDocument/2006/relationships/hyperlink" Target="https://www.youtube.com/watch?v=x-1hBndlBME" TargetMode="External"/><Relationship Id="rId103" Type="http://schemas.openxmlformats.org/officeDocument/2006/relationships/hyperlink" Target="https://www.youtube.com/watch?v=FrSoOfMNwrI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116" Type="http://schemas.openxmlformats.org/officeDocument/2006/relationships/hyperlink" Target="https://www.youtube.com/watch?v=5FPXNjiBhHs" TargetMode="External"/><Relationship Id="rId124" Type="http://schemas.openxmlformats.org/officeDocument/2006/relationships/hyperlink" Target="https://www.youtube.com/watch?v=CImnC94QuoU&amp;list=OLAK5uy_l1KVjsekVeU5Be8RCDp27dWVE-U7m20_I&amp;index=6" TargetMode="External"/><Relationship Id="rId20" Type="http://schemas.openxmlformats.org/officeDocument/2006/relationships/hyperlink" Target="https://www.youtube.com/watch?v=vMfObaxYBV8" TargetMode="External"/><Relationship Id="rId41" Type="http://schemas.openxmlformats.org/officeDocument/2006/relationships/hyperlink" Target="https://www.youtube.com/watch?v=4_T3E2IxBDM" TargetMode="External"/><Relationship Id="rId54" Type="http://schemas.openxmlformats.org/officeDocument/2006/relationships/hyperlink" Target="https://www.youtube.com/watch?v=I6TQZMA5XV4&amp;feature=youtu.be" TargetMode="External"/><Relationship Id="rId62" Type="http://schemas.openxmlformats.org/officeDocument/2006/relationships/hyperlink" Target="https://www.youtube.com/watch?v=yvEC0wDtAU4" TargetMode="External"/><Relationship Id="rId70" Type="http://schemas.openxmlformats.org/officeDocument/2006/relationships/hyperlink" Target="https://www.youtube.com/watch?v=cfYGBRb5Ka0" TargetMode="External"/><Relationship Id="rId75" Type="http://schemas.openxmlformats.org/officeDocument/2006/relationships/hyperlink" Target="https://www.youtube.com/watch?v=LLQt1QbUtrE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8" Type="http://schemas.openxmlformats.org/officeDocument/2006/relationships/hyperlink" Target="https://www.youtube.com/watch?v=wrV1V_77NtY" TargetMode="External"/><Relationship Id="rId91" Type="http://schemas.openxmlformats.org/officeDocument/2006/relationships/hyperlink" Target="https://www.youtube.com/watch?v=0bGjlvukgHU&amp;feature=youtu.be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11" Type="http://schemas.openxmlformats.org/officeDocument/2006/relationships/hyperlink" Target="https://www.youtube.com/watch?v=YBdekGSC68A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5" Type="http://schemas.openxmlformats.org/officeDocument/2006/relationships/hyperlink" Target="https://www.youtube.com/watch?v=S2O1tscwNlw&amp;list=PLl5ED-hfWzrd_yZIKczmiUVhkhEff9FY2" TargetMode="External"/><Relationship Id="rId23" Type="http://schemas.openxmlformats.org/officeDocument/2006/relationships/hyperlink" Target="https://www.youtube.com/watch?v=QhqS4YJzx-o" TargetMode="External"/><Relationship Id="rId28" Type="http://schemas.openxmlformats.org/officeDocument/2006/relationships/hyperlink" Target="https://www.youtube.com/watch?v=IihH6cFXzI0" TargetMode="External"/><Relationship Id="rId36" Type="http://schemas.openxmlformats.org/officeDocument/2006/relationships/hyperlink" Target="https://www.youtube.com/watch?v=WREobnmYO4M" TargetMode="External"/><Relationship Id="rId49" Type="http://schemas.openxmlformats.org/officeDocument/2006/relationships/hyperlink" Target="https://www.youtube.com/watch?v=LD83B_gsuWM" TargetMode="External"/><Relationship Id="rId57" Type="http://schemas.openxmlformats.org/officeDocument/2006/relationships/hyperlink" Target="https://www.youtube.com/watch?v=BXSrk8OjcyI&amp;t=1s" TargetMode="External"/><Relationship Id="rId106" Type="http://schemas.openxmlformats.org/officeDocument/2006/relationships/hyperlink" Target="https://www.youtube.com/watch?v=zknZhc49Mnw" TargetMode="External"/><Relationship Id="rId114" Type="http://schemas.openxmlformats.org/officeDocument/2006/relationships/hyperlink" Target="https://www.youtube.com/watch?v=PL2vLofezww&amp;list=PLEG595mu74_I43OTB_YAzdH1D0Jf2CCj3&amp;index=110" TargetMode="External"/><Relationship Id="rId119" Type="http://schemas.openxmlformats.org/officeDocument/2006/relationships/hyperlink" Target="https://www.youtube.com/watch?v=YBdekGSC68A" TargetMode="External"/><Relationship Id="rId10" Type="http://schemas.openxmlformats.org/officeDocument/2006/relationships/hyperlink" Target="https://www.youtube.com/watch?v=GYIzCcCJNlQ" TargetMode="External"/><Relationship Id="rId31" Type="http://schemas.openxmlformats.org/officeDocument/2006/relationships/hyperlink" Target="https://www.youtube.com/watch?v=7-vfYIkQ72I" TargetMode="External"/><Relationship Id="rId44" Type="http://schemas.openxmlformats.org/officeDocument/2006/relationships/hyperlink" Target="https://www.youtube.com/watch?v=d77NrgRlSK0&amp;feature=youtu.be" TargetMode="External"/><Relationship Id="rId52" Type="http://schemas.openxmlformats.org/officeDocument/2006/relationships/hyperlink" Target="https://www.youtube.com/watch?v=CeoxrSBXMiE" TargetMode="External"/><Relationship Id="rId60" Type="http://schemas.openxmlformats.org/officeDocument/2006/relationships/hyperlink" Target="https://www.youtube.com/watch?v=HkWo08b1lLo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73" Type="http://schemas.openxmlformats.org/officeDocument/2006/relationships/hyperlink" Target="https://www.youtube.com/watch?v=HkSSxMruiyI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81" Type="http://schemas.openxmlformats.org/officeDocument/2006/relationships/hyperlink" Target="https://www.youtube.com/watch?v=ADYu9jkImAE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9" Type="http://schemas.openxmlformats.org/officeDocument/2006/relationships/hyperlink" Target="https://www.youtube.com/watch?v=Xt-a7zwGZvs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122" Type="http://schemas.openxmlformats.org/officeDocument/2006/relationships/hyperlink" Target="https://www.youtube.com/watch?v=wi-nZySpfE4&amp;list=RDwi-nZySpfE4&amp;index=1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3" Type="http://schemas.openxmlformats.org/officeDocument/2006/relationships/hyperlink" Target="https://www.youtube.com/watch?v=Ue4PHfMWKzA" TargetMode="External"/><Relationship Id="rId18" Type="http://schemas.openxmlformats.org/officeDocument/2006/relationships/hyperlink" Target="https://www.youtube.com/watch?v=VEVDcuqW01Y" TargetMode="External"/><Relationship Id="rId39" Type="http://schemas.openxmlformats.org/officeDocument/2006/relationships/hyperlink" Target="https://soundcloud.com/skraldespand/pattesutter-bim-bam-busse" TargetMode="External"/><Relationship Id="rId109" Type="http://schemas.openxmlformats.org/officeDocument/2006/relationships/hyperlink" Target="https://www.youtube.com/watch?v=XFMqDeAhvzg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50" Type="http://schemas.openxmlformats.org/officeDocument/2006/relationships/hyperlink" Target="https://www.youtube.com/watch?v=_4tMVK30gig" TargetMode="External"/><Relationship Id="rId55" Type="http://schemas.openxmlformats.org/officeDocument/2006/relationships/hyperlink" Target="https://www.youtube.com/watch?v=0spBd5jgEDU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97" Type="http://schemas.openxmlformats.org/officeDocument/2006/relationships/hyperlink" Target="https://www.youtube.com/watch?v=ZL4x7a2YeBo" TargetMode="External"/><Relationship Id="rId104" Type="http://schemas.openxmlformats.org/officeDocument/2006/relationships/hyperlink" Target="https://www.youtube.com/watch?v=IDFm68Rc4_k" TargetMode="External"/><Relationship Id="rId120" Type="http://schemas.openxmlformats.org/officeDocument/2006/relationships/hyperlink" Target="https://www.youtube.com/watch?v=PL2vLofezww&amp;list=PLEG595mu74_I43OTB_YAzdH1D0Jf2CCj3&amp;index=110" TargetMode="External"/><Relationship Id="rId125" Type="http://schemas.openxmlformats.org/officeDocument/2006/relationships/hyperlink" Target="https://www.youtube.com/watch?v=5FPXNjiBhHs" TargetMode="External"/><Relationship Id="rId7" Type="http://schemas.openxmlformats.org/officeDocument/2006/relationships/hyperlink" Target="https://www.youtube.com/watch?v=QL0me7ENQRE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92" Type="http://schemas.openxmlformats.org/officeDocument/2006/relationships/hyperlink" Target="https://www.youtube.com/watch?v=bOP677cReKU&amp;list=PLRPPZKDhbHmKsLUJHdX6iIbudf28bYo2I&amp;index=40" TargetMode="External"/><Relationship Id="rId2" Type="http://schemas.openxmlformats.org/officeDocument/2006/relationships/hyperlink" Target="https://www.youtube.com/watch?v=Jr16acS174Y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24" Type="http://schemas.openxmlformats.org/officeDocument/2006/relationships/hyperlink" Target="https://www.youtube.com/watch?v=y9ongoen_oQ" TargetMode="External"/><Relationship Id="rId40" Type="http://schemas.openxmlformats.org/officeDocument/2006/relationships/hyperlink" Target="https://www.youtube.com/watch?v=rtB-LQY5EVY&amp;feature=youtu.be" TargetMode="External"/><Relationship Id="rId45" Type="http://schemas.openxmlformats.org/officeDocument/2006/relationships/hyperlink" Target="https://www.youtube.com/watch?v=e-JHfXVlkik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87" Type="http://schemas.openxmlformats.org/officeDocument/2006/relationships/hyperlink" Target="https://www.youtube.com/watch?v=Qm83-qTfxV8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115" Type="http://schemas.openxmlformats.org/officeDocument/2006/relationships/hyperlink" Target="https://www.youtube.com/watch?v=Um6MsbJmaa8&amp;list=PLEG595mu74_I43OTB_YAzdH1D0Jf2CCj3&amp;index=18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.dk/drtv/se/bamses-billedbog_-laver-baal_129427" TargetMode="External"/><Relationship Id="rId21" Type="http://schemas.openxmlformats.org/officeDocument/2006/relationships/hyperlink" Target="https://www.youtube.com/watch?v=qUp0eZlIMj8" TargetMode="External"/><Relationship Id="rId42" Type="http://schemas.openxmlformats.org/officeDocument/2006/relationships/hyperlink" Target="https://www.youtube.com/watch?v=Zt72bsGazww" TargetMode="External"/><Relationship Id="rId47" Type="http://schemas.openxmlformats.org/officeDocument/2006/relationships/hyperlink" Target="https://www.youtube.com/watch?v=FzYJNAH_GW8" TargetMode="External"/><Relationship Id="rId63" Type="http://schemas.openxmlformats.org/officeDocument/2006/relationships/hyperlink" Target="https://www.youtube.com/watch?v=Fz8LqjaNCyI" TargetMode="External"/><Relationship Id="rId68" Type="http://schemas.openxmlformats.org/officeDocument/2006/relationships/hyperlink" Target="https://www.youtube.com/watch?v=wpw4VN3quAo&amp;list=RDDmJpfh2803Y&amp;index=3" TargetMode="External"/><Relationship Id="rId84" Type="http://schemas.openxmlformats.org/officeDocument/2006/relationships/hyperlink" Target="https://www.youtube.com/watch?v=w-oFygzVOrA" TargetMode="External"/><Relationship Id="rId89" Type="http://schemas.openxmlformats.org/officeDocument/2006/relationships/hyperlink" Target="https://www.youtube.com/watch?v=9YiywIPxtIM" TargetMode="External"/><Relationship Id="rId2" Type="http://schemas.openxmlformats.org/officeDocument/2006/relationships/hyperlink" Target="https://www.youtube.com/watch?v=3-P831rA37I&amp;list=RDDmJpfh2803Y&amp;index=12" TargetMode="External"/><Relationship Id="rId16" Type="http://schemas.openxmlformats.org/officeDocument/2006/relationships/hyperlink" Target="https://www.youtube.com/watch?v=4Z5f25b48ng" TargetMode="External"/><Relationship Id="rId29" Type="http://schemas.openxmlformats.org/officeDocument/2006/relationships/hyperlink" Target="https://www.youtube.com/watch?v=4Z5f25b48ng" TargetMode="External"/><Relationship Id="rId107" Type="http://schemas.openxmlformats.org/officeDocument/2006/relationships/hyperlink" Target="https://www.youtube.com/watch?v=Ceyiktp5eJ4&amp;feature=youtu.be" TargetMode="External"/><Relationship Id="rId11" Type="http://schemas.openxmlformats.org/officeDocument/2006/relationships/hyperlink" Target="https://www.youtube.com/watch?v=SZXicC4tbaE&amp;list=PLEG595mu74_I43OTB_YAzdH1D0Jf2CCj3&amp;index=241" TargetMode="External"/><Relationship Id="rId24" Type="http://schemas.openxmlformats.org/officeDocument/2006/relationships/hyperlink" Target="https://www.youtube.com/watch?v=Fz8LqjaNCyI" TargetMode="External"/><Relationship Id="rId32" Type="http://schemas.openxmlformats.org/officeDocument/2006/relationships/hyperlink" Target="https://www.youtube.com/watch?v=3-P831rA37I" TargetMode="External"/><Relationship Id="rId37" Type="http://schemas.openxmlformats.org/officeDocument/2006/relationships/hyperlink" Target="https://www.youtube.com/watch?v=1yz-RSi28LE&amp;list=RDDmJpfh2803Y&amp;index=11" TargetMode="External"/><Relationship Id="rId40" Type="http://schemas.openxmlformats.org/officeDocument/2006/relationships/hyperlink" Target="https://www.youtube.com/watch?v=4Z5f25b48ng" TargetMode="External"/><Relationship Id="rId45" Type="http://schemas.openxmlformats.org/officeDocument/2006/relationships/hyperlink" Target="https://www.youtube.com/watch?v=SiMHTK15Pik" TargetMode="External"/><Relationship Id="rId53" Type="http://schemas.openxmlformats.org/officeDocument/2006/relationships/hyperlink" Target="https://www.youtube.com/watch?v=qUp0eZlIMj8" TargetMode="External"/><Relationship Id="rId58" Type="http://schemas.openxmlformats.org/officeDocument/2006/relationships/hyperlink" Target="https://www.youtube.com/watch?v=FzYJNAH_GW8" TargetMode="External"/><Relationship Id="rId66" Type="http://schemas.openxmlformats.org/officeDocument/2006/relationships/hyperlink" Target="https://www.dr.dk/drtv/se/bamses-billedbog_-laver-baal_129427" TargetMode="External"/><Relationship Id="rId74" Type="http://schemas.openxmlformats.org/officeDocument/2006/relationships/hyperlink" Target="https://www.youtube.com/watch?v=1yz-RSi28LE&amp;list=RDDmJpfh2803Y&amp;index=11" TargetMode="External"/><Relationship Id="rId79" Type="http://schemas.openxmlformats.org/officeDocument/2006/relationships/hyperlink" Target="https://www.youtube.com/watch?v=4Z5f25b48ng" TargetMode="External"/><Relationship Id="rId87" Type="http://schemas.openxmlformats.org/officeDocument/2006/relationships/hyperlink" Target="https://www.youtube.com/watch?v=FzYJNAH_GW8" TargetMode="External"/><Relationship Id="rId102" Type="http://schemas.openxmlformats.org/officeDocument/2006/relationships/hyperlink" Target="https://www.youtube.com/watch?v=DkcH5MKMysA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4Z5f25b48ng" TargetMode="External"/><Relationship Id="rId61" Type="http://schemas.openxmlformats.org/officeDocument/2006/relationships/hyperlink" Target="https://www.youtube.com/watch?v=DkcH5MKMysA" TargetMode="External"/><Relationship Id="rId82" Type="http://schemas.openxmlformats.org/officeDocument/2006/relationships/hyperlink" Target="https://www.youtube.com/watch?v=Zt72bsGazww" TargetMode="External"/><Relationship Id="rId90" Type="http://schemas.openxmlformats.org/officeDocument/2006/relationships/hyperlink" Target="https://www.youtube.com/watch?v=bguCPjnCcMo&amp;list=PL-hyVqFVpC9GxX55uz07bbl7VmTgDdSpX&amp;index=4" TargetMode="External"/><Relationship Id="rId95" Type="http://schemas.openxmlformats.org/officeDocument/2006/relationships/hyperlink" Target="https://www.youtube.com/watch?v=1TnftK66cOE" TargetMode="External"/><Relationship Id="rId19" Type="http://schemas.openxmlformats.org/officeDocument/2006/relationships/hyperlink" Target="https://www.youtube.com/watch?v=ftzn_aOVrLM&amp;list=PLfk9z2Rny97VW2-M8VeEuQaVkf7OJBiGK" TargetMode="External"/><Relationship Id="rId14" Type="http://schemas.openxmlformats.org/officeDocument/2006/relationships/hyperlink" Target="https://www.youtube.com/watch?v=1TnftK66cOE" TargetMode="External"/><Relationship Id="rId22" Type="http://schemas.openxmlformats.org/officeDocument/2006/relationships/hyperlink" Target="https://www.youtube.com/watch?v=1TnftK66cOE" TargetMode="External"/><Relationship Id="rId27" Type="http://schemas.openxmlformats.org/officeDocument/2006/relationships/hyperlink" Target="https://www.youtube.com/watch?v=58uv-e3IP2s&amp;list=RDDmJpfh2803Y&amp;index=28" TargetMode="External"/><Relationship Id="rId30" Type="http://schemas.openxmlformats.org/officeDocument/2006/relationships/hyperlink" Target="https://www.youtube.com/watch?v=4Z5f25b48ng" TargetMode="External"/><Relationship Id="rId35" Type="http://schemas.openxmlformats.org/officeDocument/2006/relationships/hyperlink" Target="https://www.youtube.com/watch?v=58uv-e3IP2s&amp;list=RDDmJpfh2803Y&amp;index=28" TargetMode="External"/><Relationship Id="rId43" Type="http://schemas.openxmlformats.org/officeDocument/2006/relationships/hyperlink" Target="https://www.youtube.com/watch?v=Zt72bsGazww" TargetMode="External"/><Relationship Id="rId48" Type="http://schemas.openxmlformats.org/officeDocument/2006/relationships/hyperlink" Target="https://www.facebook.com/drp1/videos/2003008406655092" TargetMode="External"/><Relationship Id="rId56" Type="http://schemas.openxmlformats.org/officeDocument/2006/relationships/hyperlink" Target="https://www.youtube.com/watch?v=FzYJNAH_GW8" TargetMode="External"/><Relationship Id="rId64" Type="http://schemas.openxmlformats.org/officeDocument/2006/relationships/hyperlink" Target="https://www.youtube.com/watch?v=zrENu91GP1Y" TargetMode="External"/><Relationship Id="rId69" Type="http://schemas.openxmlformats.org/officeDocument/2006/relationships/hyperlink" Target="https://www.youtube.com/watch?v=4Z5f25b48ng" TargetMode="External"/><Relationship Id="rId77" Type="http://schemas.openxmlformats.org/officeDocument/2006/relationships/hyperlink" Target="https://www.youtube.com/watch?v=1yz-RSi28LE&amp;list=RDDmJpfh2803Y&amp;index=11" TargetMode="External"/><Relationship Id="rId100" Type="http://schemas.openxmlformats.org/officeDocument/2006/relationships/hyperlink" Target="https://www.youtube.com/watch?v=Wr9RAk-n4wc" TargetMode="External"/><Relationship Id="rId105" Type="http://schemas.openxmlformats.org/officeDocument/2006/relationships/hyperlink" Target="https://www.youtube.com/watch?v=zrENu91GP1Y" TargetMode="External"/><Relationship Id="rId8" Type="http://schemas.openxmlformats.org/officeDocument/2006/relationships/hyperlink" Target="https://www.youtube.com/watch?v=58uv-e3IP2s&amp;list=RDDmJpfh2803Y&amp;index=28" TargetMode="External"/><Relationship Id="rId51" Type="http://schemas.openxmlformats.org/officeDocument/2006/relationships/hyperlink" Target="https://www.youtube.com/watch?v=h1kBNCRB6hw" TargetMode="External"/><Relationship Id="rId72" Type="http://schemas.openxmlformats.org/officeDocument/2006/relationships/hyperlink" Target="https://www.youtube.com/watch?v=3-P831rA37I" TargetMode="External"/><Relationship Id="rId80" Type="http://schemas.openxmlformats.org/officeDocument/2006/relationships/hyperlink" Target="https://www.youtube.com/watch?v=4Z5f25b48ng" TargetMode="External"/><Relationship Id="rId85" Type="http://schemas.openxmlformats.org/officeDocument/2006/relationships/hyperlink" Target="https://www.youtube.com/watch?v=SiMHTK15Pik" TargetMode="External"/><Relationship Id="rId93" Type="http://schemas.openxmlformats.org/officeDocument/2006/relationships/hyperlink" Target="https://www.youtube.com/watch?v=qUp0eZlIMj8" TargetMode="External"/><Relationship Id="rId98" Type="http://schemas.openxmlformats.org/officeDocument/2006/relationships/hyperlink" Target="https://www.youtube.com/watch?v=FzYJNAH_GW8" TargetMode="External"/><Relationship Id="rId3" Type="http://schemas.openxmlformats.org/officeDocument/2006/relationships/hyperlink" Target="https://www.youtube.com/watch?v=3-P831rA37I" TargetMode="External"/><Relationship Id="rId12" Type="http://schemas.openxmlformats.org/officeDocument/2006/relationships/hyperlink" Target="https://www.youtube.com/watch?v=1yz-RSi28LE&amp;list=RDDmJpfh2803Y&amp;index=11" TargetMode="External"/><Relationship Id="rId17" Type="http://schemas.openxmlformats.org/officeDocument/2006/relationships/hyperlink" Target="https://www.youtube.com/watch?v=58uv-e3IP2s&amp;list=RDDmJpfh2803Y&amp;index=28" TargetMode="External"/><Relationship Id="rId25" Type="http://schemas.openxmlformats.org/officeDocument/2006/relationships/hyperlink" Target="https://www.youtube.com/watch?v=zrENu91GP1Y" TargetMode="External"/><Relationship Id="rId33" Type="http://schemas.openxmlformats.org/officeDocument/2006/relationships/hyperlink" Target="https://www.youtube.com/watch?v=3-P831rA37I&amp;list=RDDmJpfh2803Y&amp;index=12" TargetMode="External"/><Relationship Id="rId38" Type="http://schemas.openxmlformats.org/officeDocument/2006/relationships/hyperlink" Target="https://www.youtube.com/watch?v=1yz-RSi28LE&amp;list=RDDmJpfh2803Y&amp;index=11" TargetMode="External"/><Relationship Id="rId46" Type="http://schemas.openxmlformats.org/officeDocument/2006/relationships/hyperlink" Target="https://www.youtube.com/watch?v=ftzn_aOVrLM&amp;list=PLfk9z2Rny97VW2-M8VeEuQaVkf7OJBiGK" TargetMode="External"/><Relationship Id="rId59" Type="http://schemas.openxmlformats.org/officeDocument/2006/relationships/hyperlink" Target="https://www.youtube.com/watch?v=Wr9RAk-n4wc" TargetMode="External"/><Relationship Id="rId67" Type="http://schemas.openxmlformats.org/officeDocument/2006/relationships/hyperlink" Target="https://www.youtube.com/watch?v=58uv-e3IP2s&amp;list=RDDmJpfh2803Y&amp;index=28" TargetMode="External"/><Relationship Id="rId103" Type="http://schemas.openxmlformats.org/officeDocument/2006/relationships/hyperlink" Target="https://www.youtube.com/watch?v=6PdX-afuP64" TargetMode="External"/><Relationship Id="rId108" Type="http://schemas.openxmlformats.org/officeDocument/2006/relationships/hyperlink" Target="https://www.youtube.com/watch?v=Td8t_ZELZXU&amp;feature=youtu.be" TargetMode="External"/><Relationship Id="rId20" Type="http://schemas.openxmlformats.org/officeDocument/2006/relationships/hyperlink" Target="https://www.youtube.com/watch?v=9YiywIPxtIM" TargetMode="External"/><Relationship Id="rId41" Type="http://schemas.openxmlformats.org/officeDocument/2006/relationships/hyperlink" Target="https://www.youtube.com/watch?v=Zt72bsGazww" TargetMode="External"/><Relationship Id="rId54" Type="http://schemas.openxmlformats.org/officeDocument/2006/relationships/hyperlink" Target="https://www.youtube.com/watch?v=1TnftK66cOE" TargetMode="External"/><Relationship Id="rId62" Type="http://schemas.openxmlformats.org/officeDocument/2006/relationships/hyperlink" Target="https://www.youtube.com/watch?v=6PdX-afuP64" TargetMode="External"/><Relationship Id="rId70" Type="http://schemas.openxmlformats.org/officeDocument/2006/relationships/hyperlink" Target="https://www.youtube.com/watch?v=4Z5f25b48ng" TargetMode="External"/><Relationship Id="rId75" Type="http://schemas.openxmlformats.org/officeDocument/2006/relationships/hyperlink" Target="https://www.youtube.com/watch?v=58uv-e3IP2s&amp;list=RDDmJpfh2803Y&amp;index=28" TargetMode="External"/><Relationship Id="rId83" Type="http://schemas.openxmlformats.org/officeDocument/2006/relationships/hyperlink" Target="https://www.youtube.com/watch?v=Zt72bsGazww" TargetMode="External"/><Relationship Id="rId88" Type="http://schemas.openxmlformats.org/officeDocument/2006/relationships/hyperlink" Target="https://www.facebook.com/drp1/videos/2003008406655092" TargetMode="External"/><Relationship Id="rId91" Type="http://schemas.openxmlformats.org/officeDocument/2006/relationships/hyperlink" Target="https://www.youtube.com/watch?v=h1kBNCRB6hw" TargetMode="External"/><Relationship Id="rId96" Type="http://schemas.openxmlformats.org/officeDocument/2006/relationships/hyperlink" Target="https://www.youtube.com/watch?v=FzYJNAH_GW8" TargetMode="External"/><Relationship Id="rId1" Type="http://schemas.openxmlformats.org/officeDocument/2006/relationships/hyperlink" Target="https://www.youtube.com/watch?v=1yz-RSi28LE&amp;list=RDDmJpfh2803Y&amp;index=11" TargetMode="External"/><Relationship Id="rId6" Type="http://schemas.openxmlformats.org/officeDocument/2006/relationships/hyperlink" Target="https://www.youtube.com/watch?v=4Z5f25b48ng" TargetMode="External"/><Relationship Id="rId15" Type="http://schemas.openxmlformats.org/officeDocument/2006/relationships/hyperlink" Target="https://www.youtube.com/watch?v=FzYJNAH_GW8" TargetMode="External"/><Relationship Id="rId23" Type="http://schemas.openxmlformats.org/officeDocument/2006/relationships/hyperlink" Target="https://www.youtube.com/watch?v=FzYJNAH_GW8" TargetMode="External"/><Relationship Id="rId28" Type="http://schemas.openxmlformats.org/officeDocument/2006/relationships/hyperlink" Target="https://www.youtube.com/watch?v=wpw4VN3quAo&amp;list=RDDmJpfh2803Y&amp;index=3" TargetMode="External"/><Relationship Id="rId36" Type="http://schemas.openxmlformats.org/officeDocument/2006/relationships/hyperlink" Target="https://www.youtube.com/watch?v=58uv-e3IP2s&amp;list=RDDmJpfh2803Y&amp;index=28" TargetMode="External"/><Relationship Id="rId49" Type="http://schemas.openxmlformats.org/officeDocument/2006/relationships/hyperlink" Target="https://www.youtube.com/watch?v=9YiywIPxtIM" TargetMode="External"/><Relationship Id="rId57" Type="http://schemas.openxmlformats.org/officeDocument/2006/relationships/hyperlink" Target="https://www.youtube.com/watch?v=FzYJNAH_GW8" TargetMode="External"/><Relationship Id="rId106" Type="http://schemas.openxmlformats.org/officeDocument/2006/relationships/hyperlink" Target="https://www.youtube.com/watch?v=Ceyiktp5eJ4&amp;feature=youtu.be" TargetMode="External"/><Relationship Id="rId10" Type="http://schemas.openxmlformats.org/officeDocument/2006/relationships/hyperlink" Target="https://www.youtube.com/watch?v=SZXicC4tbaE&amp;list=PLEG595mu74_I43OTB_YAzdH1D0Jf2CCj3&amp;index=241" TargetMode="External"/><Relationship Id="rId31" Type="http://schemas.openxmlformats.org/officeDocument/2006/relationships/hyperlink" Target="https://www.youtube.com/watch?v=Xa6cB4x4OUk&amp;list=RDDmJpfh2803Y&amp;index=14" TargetMode="External"/><Relationship Id="rId44" Type="http://schemas.openxmlformats.org/officeDocument/2006/relationships/hyperlink" Target="https://www.youtube.com/watch?v=w-oFygzVOrA" TargetMode="External"/><Relationship Id="rId52" Type="http://schemas.openxmlformats.org/officeDocument/2006/relationships/hyperlink" Target="https://www.youtube.com/watch?v=WEj9Bz7Lpac&amp;list=PLYM7bxRyJmQje343zAGGjywUcGSqCigNG&amp;index=1" TargetMode="External"/><Relationship Id="rId60" Type="http://schemas.openxmlformats.org/officeDocument/2006/relationships/hyperlink" Target="https://www.youtube.com/watch?v=c1rXyw__1tU" TargetMode="External"/><Relationship Id="rId65" Type="http://schemas.openxmlformats.org/officeDocument/2006/relationships/hyperlink" Target="https://www.youtube.com/watch?v=Ceyiktp5eJ4&amp;feature=youtu.be" TargetMode="External"/><Relationship Id="rId73" Type="http://schemas.openxmlformats.org/officeDocument/2006/relationships/hyperlink" Target="https://www.youtube.com/watch?v=3-P831rA37I&amp;list=RDDmJpfh2803Y&amp;index=12" TargetMode="External"/><Relationship Id="rId78" Type="http://schemas.openxmlformats.org/officeDocument/2006/relationships/hyperlink" Target="https://www.youtube.com/watch?v=1yz-RSi28LE&amp;list=RDDmJpfh2803Y&amp;index=11" TargetMode="External"/><Relationship Id="rId81" Type="http://schemas.openxmlformats.org/officeDocument/2006/relationships/hyperlink" Target="https://www.youtube.com/watch?v=Zt72bsGazww" TargetMode="External"/><Relationship Id="rId86" Type="http://schemas.openxmlformats.org/officeDocument/2006/relationships/hyperlink" Target="https://www.youtube.com/watch?v=ftzn_aOVrLM&amp;list=PLfk9z2Rny97VW2-M8VeEuQaVkf7OJBiGK" TargetMode="External"/><Relationship Id="rId94" Type="http://schemas.openxmlformats.org/officeDocument/2006/relationships/hyperlink" Target="https://www.youtube.com/watch?v=1TnftK66cOE" TargetMode="External"/><Relationship Id="rId99" Type="http://schemas.openxmlformats.org/officeDocument/2006/relationships/hyperlink" Target="https://www.youtube.com/watch?v=_b93e5BtcaY" TargetMode="External"/><Relationship Id="rId101" Type="http://schemas.openxmlformats.org/officeDocument/2006/relationships/hyperlink" Target="https://www.youtube.com/watch?v=c1rXyw__1tU" TargetMode="External"/><Relationship Id="rId4" Type="http://schemas.openxmlformats.org/officeDocument/2006/relationships/hyperlink" Target="https://www.youtube.com/watch?v=Xa6cB4x4OUk&amp;list=RDDmJpfh2803Y&amp;index=14" TargetMode="External"/><Relationship Id="rId9" Type="http://schemas.openxmlformats.org/officeDocument/2006/relationships/hyperlink" Target="https://www.youtube.com/watch?v=SZXicC4tbaE&amp;list=PLEG595mu74_I43OTB_YAzdH1D0Jf2CCj3&amp;index=241" TargetMode="External"/><Relationship Id="rId13" Type="http://schemas.openxmlformats.org/officeDocument/2006/relationships/hyperlink" Target="https://www.youtube.com/watch?v=4Z5f25b48ng" TargetMode="External"/><Relationship Id="rId18" Type="http://schemas.openxmlformats.org/officeDocument/2006/relationships/hyperlink" Target="https://www.youtube.com/watch?v=Zt72bsGazww" TargetMode="External"/><Relationship Id="rId39" Type="http://schemas.openxmlformats.org/officeDocument/2006/relationships/hyperlink" Target="https://www.youtube.com/watch?v=4Z5f25b48ng" TargetMode="External"/><Relationship Id="rId109" Type="http://schemas.openxmlformats.org/officeDocument/2006/relationships/hyperlink" Target="https://www.dr.dk/drtv/se/bamses-billedbog_-laver-baal_129427" TargetMode="External"/><Relationship Id="rId34" Type="http://schemas.openxmlformats.org/officeDocument/2006/relationships/hyperlink" Target="https://www.youtube.com/watch?v=1yz-RSi28LE&amp;list=RDDmJpfh2803Y&amp;index=11" TargetMode="External"/><Relationship Id="rId50" Type="http://schemas.openxmlformats.org/officeDocument/2006/relationships/hyperlink" Target="https://www.youtube.com/watch?v=bguCPjnCcMo&amp;list=PL-hyVqFVpC9GxX55uz07bbl7VmTgDdSpX&amp;index=4" TargetMode="External"/><Relationship Id="rId55" Type="http://schemas.openxmlformats.org/officeDocument/2006/relationships/hyperlink" Target="https://www.youtube.com/watch?v=1TnftK66cOE" TargetMode="External"/><Relationship Id="rId76" Type="http://schemas.openxmlformats.org/officeDocument/2006/relationships/hyperlink" Target="https://www.youtube.com/watch?v=58uv-e3IP2s&amp;list=RDDmJpfh2803Y&amp;index=28" TargetMode="External"/><Relationship Id="rId97" Type="http://schemas.openxmlformats.org/officeDocument/2006/relationships/hyperlink" Target="https://www.youtube.com/watch?v=FzYJNAH_GW8" TargetMode="External"/><Relationship Id="rId104" Type="http://schemas.openxmlformats.org/officeDocument/2006/relationships/hyperlink" Target="https://www.youtube.com/watch?v=Fz8LqjaNCyI" TargetMode="External"/><Relationship Id="rId7" Type="http://schemas.openxmlformats.org/officeDocument/2006/relationships/hyperlink" Target="https://www.youtube.com/watch?v=wpw4VN3quAo&amp;list=RDDmJpfh2803Y&amp;index=3" TargetMode="External"/><Relationship Id="rId71" Type="http://schemas.openxmlformats.org/officeDocument/2006/relationships/hyperlink" Target="https://www.youtube.com/watch?v=Xa6cB4x4OUk&amp;list=RDDmJpfh2803Y&amp;index=14" TargetMode="External"/><Relationship Id="rId92" Type="http://schemas.openxmlformats.org/officeDocument/2006/relationships/hyperlink" Target="https://www.youtube.com/watch?v=WEj9Bz7Lpac&amp;list=PLYM7bxRyJmQje343zAGGjywUcGSqCigNG&amp;inde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8"/>
  <sheetViews>
    <sheetView topLeftCell="A52" workbookViewId="0">
      <selection activeCell="D16" sqref="D16"/>
    </sheetView>
  </sheetViews>
  <sheetFormatPr defaultColWidth="14.41015625" defaultRowHeight="15.75" customHeight="1"/>
  <cols>
    <col min="1" max="1" width="67.1171875" customWidth="1"/>
    <col min="2" max="2" width="64.3515625" customWidth="1"/>
    <col min="3" max="3" width="19.52734375" customWidth="1"/>
    <col min="4" max="5" width="20.1171875" customWidth="1"/>
    <col min="6" max="6" width="49" customWidth="1"/>
  </cols>
  <sheetData>
    <row r="1" spans="1:8" ht="12.7">
      <c r="A1" s="1" t="s">
        <v>1</v>
      </c>
      <c r="B1" s="3" t="s">
        <v>5</v>
      </c>
      <c r="C1" s="3" t="s">
        <v>6</v>
      </c>
      <c r="D1" s="1" t="s">
        <v>15</v>
      </c>
      <c r="E1" s="3" t="s">
        <v>385</v>
      </c>
      <c r="F1" s="1" t="s">
        <v>9</v>
      </c>
      <c r="G1" s="1" t="s">
        <v>16</v>
      </c>
      <c r="H1" s="3" t="s">
        <v>7</v>
      </c>
    </row>
    <row r="2" spans="1:8" ht="12.7">
      <c r="A2" s="2" t="s">
        <v>18</v>
      </c>
      <c r="B2" s="6" t="s">
        <v>19</v>
      </c>
      <c r="C2" s="2">
        <v>3</v>
      </c>
      <c r="D2" s="5" t="s">
        <v>41</v>
      </c>
      <c r="E2" s="2" t="s">
        <v>24</v>
      </c>
      <c r="G2" s="2" t="s">
        <v>24</v>
      </c>
    </row>
    <row r="3" spans="1:8" ht="12.7">
      <c r="A3" s="7" t="s">
        <v>25</v>
      </c>
      <c r="B3" s="4" t="s">
        <v>27</v>
      </c>
      <c r="C3" s="2">
        <v>0</v>
      </c>
      <c r="G3" s="2" t="s">
        <v>24</v>
      </c>
    </row>
    <row r="4" spans="1:8" ht="12.7">
      <c r="A4" s="2" t="s">
        <v>33</v>
      </c>
      <c r="B4" s="6" t="s">
        <v>35</v>
      </c>
      <c r="C4" s="2">
        <v>25</v>
      </c>
      <c r="G4" s="2" t="s">
        <v>24</v>
      </c>
      <c r="H4">
        <v>100</v>
      </c>
    </row>
    <row r="5" spans="1:8" ht="12.7">
      <c r="A5" s="2" t="s">
        <v>37</v>
      </c>
      <c r="B5" s="6" t="s">
        <v>38</v>
      </c>
      <c r="C5" s="2">
        <v>50</v>
      </c>
      <c r="G5" s="2" t="s">
        <v>24</v>
      </c>
    </row>
    <row r="6" spans="1:8" ht="12.7">
      <c r="A6" s="2" t="s">
        <v>43</v>
      </c>
      <c r="B6" s="6" t="s">
        <v>44</v>
      </c>
      <c r="C6" s="2">
        <v>0</v>
      </c>
      <c r="G6" s="2" t="s">
        <v>24</v>
      </c>
    </row>
    <row r="7" spans="1:8" ht="12.7">
      <c r="A7" s="2" t="s">
        <v>45</v>
      </c>
      <c r="B7" s="4" t="s">
        <v>46</v>
      </c>
      <c r="C7" s="2">
        <v>20</v>
      </c>
      <c r="G7" s="2" t="s">
        <v>24</v>
      </c>
    </row>
    <row r="8" spans="1:8" ht="12.7">
      <c r="A8" s="7" t="s">
        <v>51</v>
      </c>
      <c r="B8" s="4" t="s">
        <v>52</v>
      </c>
      <c r="C8" s="2">
        <v>0</v>
      </c>
      <c r="F8" s="2" t="s">
        <v>53</v>
      </c>
      <c r="G8" s="2" t="s">
        <v>24</v>
      </c>
    </row>
    <row r="9" spans="1:8" ht="12.7">
      <c r="A9" s="2" t="s">
        <v>54</v>
      </c>
      <c r="B9" s="4" t="s">
        <v>55</v>
      </c>
      <c r="C9" s="2">
        <v>10</v>
      </c>
      <c r="G9" s="2" t="s">
        <v>24</v>
      </c>
    </row>
    <row r="10" spans="1:8" ht="12.7">
      <c r="A10" s="2" t="s">
        <v>59</v>
      </c>
      <c r="B10" s="4" t="s">
        <v>60</v>
      </c>
      <c r="C10" s="2">
        <v>0</v>
      </c>
      <c r="G10" s="2" t="s">
        <v>24</v>
      </c>
    </row>
    <row r="11" spans="1:8" ht="12.7">
      <c r="A11" s="7" t="s">
        <v>62</v>
      </c>
      <c r="B11" s="4" t="s">
        <v>64</v>
      </c>
      <c r="C11" s="2">
        <v>0</v>
      </c>
      <c r="F11" s="2" t="s">
        <v>66</v>
      </c>
      <c r="G11" s="2" t="s">
        <v>24</v>
      </c>
    </row>
    <row r="12" spans="1:8" ht="12.7">
      <c r="A12" s="2" t="s">
        <v>67</v>
      </c>
      <c r="B12" s="4" t="s">
        <v>68</v>
      </c>
      <c r="C12" s="2">
        <v>55</v>
      </c>
      <c r="G12" s="2" t="s">
        <v>24</v>
      </c>
    </row>
    <row r="13" spans="1:8" ht="12.7">
      <c r="A13" s="2" t="s">
        <v>77</v>
      </c>
      <c r="B13" s="6" t="s">
        <v>78</v>
      </c>
      <c r="C13" s="2">
        <v>43</v>
      </c>
      <c r="G13" s="2" t="s">
        <v>24</v>
      </c>
    </row>
    <row r="14" spans="1:8" ht="12.7">
      <c r="A14" s="7" t="s">
        <v>88</v>
      </c>
      <c r="B14" s="4" t="s">
        <v>90</v>
      </c>
      <c r="C14" s="2">
        <v>40</v>
      </c>
      <c r="G14" s="2" t="s">
        <v>24</v>
      </c>
    </row>
    <row r="15" spans="1:8" ht="15.75" customHeight="1">
      <c r="A15" s="10" t="s">
        <v>384</v>
      </c>
      <c r="B15" s="11" t="s">
        <v>369</v>
      </c>
      <c r="C15" s="12">
        <v>0</v>
      </c>
    </row>
    <row r="16" spans="1:8" ht="12.7">
      <c r="A16" s="2" t="s">
        <v>92</v>
      </c>
      <c r="B16" s="4" t="s">
        <v>93</v>
      </c>
      <c r="C16" s="2">
        <v>0</v>
      </c>
      <c r="G16" s="2" t="s">
        <v>24</v>
      </c>
    </row>
    <row r="17" spans="1:7" ht="12.7">
      <c r="A17" s="2" t="s">
        <v>97</v>
      </c>
      <c r="B17" s="6" t="s">
        <v>98</v>
      </c>
      <c r="C17" s="2">
        <v>15</v>
      </c>
      <c r="G17" s="2" t="s">
        <v>24</v>
      </c>
    </row>
    <row r="18" spans="1:7" ht="12.7">
      <c r="A18" s="2" t="s">
        <v>99</v>
      </c>
      <c r="B18" s="6" t="s">
        <v>101</v>
      </c>
      <c r="C18" s="2">
        <v>7</v>
      </c>
      <c r="G18" s="2" t="s">
        <v>24</v>
      </c>
    </row>
    <row r="19" spans="1:7" ht="12.7">
      <c r="A19" s="2" t="s">
        <v>105</v>
      </c>
      <c r="B19" s="4" t="s">
        <v>106</v>
      </c>
      <c r="C19" s="2">
        <v>0</v>
      </c>
      <c r="F19" s="2" t="s">
        <v>107</v>
      </c>
      <c r="G19" s="2" t="s">
        <v>24</v>
      </c>
    </row>
    <row r="20" spans="1:7" ht="12.7">
      <c r="A20" s="7" t="s">
        <v>108</v>
      </c>
      <c r="B20" s="4" t="s">
        <v>110</v>
      </c>
      <c r="C20" s="2">
        <v>0</v>
      </c>
      <c r="G20" s="2" t="s">
        <v>24</v>
      </c>
    </row>
    <row r="21" spans="1:7" ht="15.75" customHeight="1">
      <c r="A21" s="10" t="s">
        <v>374</v>
      </c>
      <c r="B21" s="11" t="s">
        <v>375</v>
      </c>
      <c r="C21" s="12">
        <v>0</v>
      </c>
      <c r="D21" s="13"/>
      <c r="E21" s="13"/>
    </row>
    <row r="22" spans="1:7" ht="12.7">
      <c r="A22" s="2" t="s">
        <v>115</v>
      </c>
      <c r="B22" s="4" t="s">
        <v>116</v>
      </c>
      <c r="C22" s="8">
        <v>0</v>
      </c>
      <c r="G22" s="2" t="s">
        <v>24</v>
      </c>
    </row>
    <row r="23" spans="1:7" ht="12.7">
      <c r="A23" s="2" t="s">
        <v>117</v>
      </c>
      <c r="B23" s="4" t="s">
        <v>118</v>
      </c>
      <c r="C23" s="2">
        <v>0</v>
      </c>
      <c r="G23" s="2" t="s">
        <v>24</v>
      </c>
    </row>
    <row r="24" spans="1:7" ht="12.7">
      <c r="A24" s="2" t="s">
        <v>120</v>
      </c>
      <c r="B24" s="4" t="s">
        <v>121</v>
      </c>
      <c r="C24" s="2">
        <v>10</v>
      </c>
      <c r="G24" s="2" t="s">
        <v>24</v>
      </c>
    </row>
    <row r="25" spans="1:7" ht="12.7">
      <c r="A25" s="2" t="s">
        <v>122</v>
      </c>
      <c r="B25" s="4" t="s">
        <v>123</v>
      </c>
      <c r="C25" s="2">
        <v>0</v>
      </c>
      <c r="G25" s="2" t="s">
        <v>24</v>
      </c>
    </row>
    <row r="26" spans="1:7" ht="12.7">
      <c r="A26" s="2" t="s">
        <v>125</v>
      </c>
      <c r="B26" s="4" t="s">
        <v>126</v>
      </c>
      <c r="C26" s="2">
        <v>0</v>
      </c>
      <c r="G26" s="2" t="s">
        <v>24</v>
      </c>
    </row>
    <row r="27" spans="1:7" ht="12.7">
      <c r="A27" s="2" t="s">
        <v>127</v>
      </c>
      <c r="B27" s="4" t="s">
        <v>128</v>
      </c>
      <c r="C27" s="2">
        <v>0</v>
      </c>
      <c r="G27" s="2" t="s">
        <v>24</v>
      </c>
    </row>
    <row r="28" spans="1:7" ht="13.7">
      <c r="A28" s="9" t="s">
        <v>129</v>
      </c>
      <c r="B28" s="4" t="s">
        <v>132</v>
      </c>
      <c r="C28" s="2">
        <v>0</v>
      </c>
      <c r="G28" s="2" t="s">
        <v>24</v>
      </c>
    </row>
    <row r="29" spans="1:7" ht="12.7">
      <c r="A29" s="2" t="s">
        <v>134</v>
      </c>
      <c r="B29" s="6" t="s">
        <v>135</v>
      </c>
      <c r="C29" s="2">
        <v>0</v>
      </c>
      <c r="G29" s="2" t="s">
        <v>24</v>
      </c>
    </row>
    <row r="30" spans="1:7" ht="12.7">
      <c r="A30" s="2" t="s">
        <v>137</v>
      </c>
      <c r="B30" s="4" t="s">
        <v>138</v>
      </c>
      <c r="C30" s="2">
        <v>0</v>
      </c>
      <c r="G30" s="2" t="s">
        <v>24</v>
      </c>
    </row>
    <row r="31" spans="1:7" ht="12.7">
      <c r="A31" s="7" t="s">
        <v>139</v>
      </c>
      <c r="B31" s="4" t="s">
        <v>140</v>
      </c>
      <c r="C31" s="2">
        <v>0</v>
      </c>
      <c r="G31" s="2" t="s">
        <v>24</v>
      </c>
    </row>
    <row r="32" spans="1:7" ht="12.7">
      <c r="A32" s="7" t="s">
        <v>141</v>
      </c>
      <c r="B32" s="6" t="s">
        <v>142</v>
      </c>
      <c r="C32" s="2">
        <v>0</v>
      </c>
      <c r="G32" s="2" t="s">
        <v>24</v>
      </c>
    </row>
    <row r="33" spans="1:7" ht="12.7">
      <c r="A33" s="2" t="s">
        <v>146</v>
      </c>
      <c r="B33" s="4" t="s">
        <v>147</v>
      </c>
      <c r="C33" s="2">
        <v>0</v>
      </c>
      <c r="G33" s="2" t="s">
        <v>24</v>
      </c>
    </row>
    <row r="34" spans="1:7" ht="12.7">
      <c r="A34" s="2" t="s">
        <v>148</v>
      </c>
      <c r="B34" s="4" t="s">
        <v>149</v>
      </c>
      <c r="C34" s="2">
        <v>0</v>
      </c>
      <c r="G34" s="2" t="s">
        <v>24</v>
      </c>
    </row>
    <row r="35" spans="1:7" ht="12.7">
      <c r="A35" s="2" t="s">
        <v>153</v>
      </c>
      <c r="B35" s="4" t="s">
        <v>154</v>
      </c>
      <c r="C35" s="2">
        <v>0</v>
      </c>
      <c r="G35" s="2" t="s">
        <v>24</v>
      </c>
    </row>
    <row r="36" spans="1:7" ht="12.7">
      <c r="A36" s="2" t="s">
        <v>155</v>
      </c>
      <c r="B36" s="4" t="s">
        <v>156</v>
      </c>
      <c r="C36" s="2">
        <v>76</v>
      </c>
      <c r="G36" s="2" t="s">
        <v>24</v>
      </c>
    </row>
    <row r="37" spans="1:7" ht="12.7">
      <c r="A37" s="2" t="s">
        <v>160</v>
      </c>
      <c r="B37" s="6" t="s">
        <v>161</v>
      </c>
      <c r="C37" s="2">
        <v>0</v>
      </c>
      <c r="G37" s="2" t="s">
        <v>24</v>
      </c>
    </row>
    <row r="38" spans="1:7" ht="12.7">
      <c r="A38" s="2" t="s">
        <v>165</v>
      </c>
      <c r="B38" s="4" t="s">
        <v>166</v>
      </c>
      <c r="C38" s="2">
        <v>6</v>
      </c>
      <c r="G38" s="2" t="s">
        <v>24</v>
      </c>
    </row>
    <row r="39" spans="1:7" ht="12.7">
      <c r="A39" s="7" t="s">
        <v>167</v>
      </c>
      <c r="B39" s="4" t="s">
        <v>168</v>
      </c>
      <c r="C39" s="2">
        <v>0</v>
      </c>
      <c r="G39" s="2" t="s">
        <v>24</v>
      </c>
    </row>
    <row r="40" spans="1:7" ht="12.7">
      <c r="A40" s="2" t="s">
        <v>171</v>
      </c>
      <c r="B40" s="6" t="s">
        <v>172</v>
      </c>
      <c r="C40" s="2">
        <v>0</v>
      </c>
      <c r="G40" s="2" t="s">
        <v>24</v>
      </c>
    </row>
    <row r="41" spans="1:7" ht="12.7">
      <c r="A41" s="2" t="s">
        <v>175</v>
      </c>
      <c r="B41" s="4" t="s">
        <v>176</v>
      </c>
      <c r="C41" s="2">
        <v>0</v>
      </c>
      <c r="F41" s="2" t="s">
        <v>177</v>
      </c>
      <c r="G41" s="2" t="s">
        <v>24</v>
      </c>
    </row>
    <row r="42" spans="1:7" ht="12.7">
      <c r="A42" s="2" t="s">
        <v>178</v>
      </c>
      <c r="B42" s="4" t="s">
        <v>179</v>
      </c>
      <c r="C42" s="2">
        <v>0</v>
      </c>
      <c r="F42" s="2" t="s">
        <v>182</v>
      </c>
      <c r="G42" s="2" t="s">
        <v>24</v>
      </c>
    </row>
    <row r="43" spans="1:7" ht="12.7">
      <c r="A43" s="2" t="s">
        <v>183</v>
      </c>
      <c r="B43" s="6" t="s">
        <v>184</v>
      </c>
      <c r="C43" s="2">
        <v>0</v>
      </c>
      <c r="G43" s="2" t="s">
        <v>24</v>
      </c>
    </row>
    <row r="44" spans="1:7" ht="12.7">
      <c r="A44" s="2" t="s">
        <v>186</v>
      </c>
      <c r="B44" s="4" t="s">
        <v>187</v>
      </c>
      <c r="C44" s="2">
        <v>1</v>
      </c>
      <c r="G44" s="2" t="s">
        <v>24</v>
      </c>
    </row>
    <row r="45" spans="1:7" ht="12.7">
      <c r="A45" s="7" t="s">
        <v>188</v>
      </c>
      <c r="B45" s="4" t="s">
        <v>189</v>
      </c>
      <c r="C45" s="2">
        <v>0</v>
      </c>
      <c r="F45" s="2" t="s">
        <v>193</v>
      </c>
      <c r="G45" s="2" t="s">
        <v>24</v>
      </c>
    </row>
    <row r="46" spans="1:7" ht="12.7">
      <c r="A46" s="7" t="s">
        <v>194</v>
      </c>
      <c r="B46" s="6" t="s">
        <v>195</v>
      </c>
      <c r="C46" s="2">
        <v>0</v>
      </c>
      <c r="G46" s="2" t="s">
        <v>24</v>
      </c>
    </row>
    <row r="47" spans="1:7" ht="12.7">
      <c r="A47" s="2" t="s">
        <v>198</v>
      </c>
      <c r="B47" s="6" t="s">
        <v>199</v>
      </c>
      <c r="C47" s="2">
        <v>15</v>
      </c>
      <c r="G47" s="2" t="s">
        <v>24</v>
      </c>
    </row>
    <row r="48" spans="1:7" ht="12.7">
      <c r="A48" s="2" t="s">
        <v>200</v>
      </c>
      <c r="B48" s="4" t="s">
        <v>201</v>
      </c>
      <c r="C48" s="2">
        <v>3</v>
      </c>
      <c r="G48" s="2" t="s">
        <v>24</v>
      </c>
    </row>
    <row r="49" spans="1:7" ht="12.7">
      <c r="A49" s="2" t="s">
        <v>204</v>
      </c>
      <c r="B49" s="4" t="s">
        <v>205</v>
      </c>
      <c r="C49" s="2">
        <v>13</v>
      </c>
      <c r="G49" s="2" t="s">
        <v>24</v>
      </c>
    </row>
    <row r="50" spans="1:7" ht="12.7">
      <c r="A50" s="2" t="s">
        <v>206</v>
      </c>
      <c r="B50" s="6" t="s">
        <v>207</v>
      </c>
      <c r="C50" s="2">
        <v>20</v>
      </c>
      <c r="G50" s="2" t="s">
        <v>24</v>
      </c>
    </row>
    <row r="51" spans="1:7" ht="12.7">
      <c r="A51" s="2" t="s">
        <v>209</v>
      </c>
      <c r="B51" s="6" t="s">
        <v>210</v>
      </c>
      <c r="C51" s="2">
        <v>3</v>
      </c>
      <c r="G51" s="2" t="s">
        <v>24</v>
      </c>
    </row>
    <row r="52" spans="1:7" ht="12.7">
      <c r="A52" s="2" t="s">
        <v>211</v>
      </c>
      <c r="B52" s="4" t="s">
        <v>213</v>
      </c>
      <c r="C52" s="2">
        <v>0</v>
      </c>
      <c r="G52" s="2" t="s">
        <v>24</v>
      </c>
    </row>
    <row r="53" spans="1:7" ht="12.7">
      <c r="A53" s="2" t="s">
        <v>214</v>
      </c>
      <c r="B53" s="4" t="s">
        <v>215</v>
      </c>
      <c r="C53" s="2">
        <v>0</v>
      </c>
      <c r="G53" s="2" t="s">
        <v>24</v>
      </c>
    </row>
    <row r="54" spans="1:7" ht="12.7">
      <c r="A54" s="2" t="s">
        <v>217</v>
      </c>
      <c r="B54" s="4" t="s">
        <v>218</v>
      </c>
      <c r="C54" s="2">
        <v>0</v>
      </c>
      <c r="G54" s="2" t="s">
        <v>24</v>
      </c>
    </row>
    <row r="55" spans="1:7" ht="15.75" customHeight="1">
      <c r="A55" s="10" t="s">
        <v>372</v>
      </c>
      <c r="B55" s="11" t="s">
        <v>373</v>
      </c>
      <c r="C55" s="12">
        <v>15</v>
      </c>
    </row>
    <row r="56" spans="1:7" ht="12.7">
      <c r="A56" s="7" t="s">
        <v>219</v>
      </c>
      <c r="B56" s="4" t="s">
        <v>220</v>
      </c>
      <c r="C56" s="2">
        <v>0</v>
      </c>
      <c r="F56" s="2" t="s">
        <v>222</v>
      </c>
      <c r="G56" s="2" t="s">
        <v>24</v>
      </c>
    </row>
    <row r="57" spans="1:7" ht="12.7">
      <c r="A57" s="2" t="s">
        <v>223</v>
      </c>
      <c r="B57" s="6" t="s">
        <v>224</v>
      </c>
      <c r="C57" s="2">
        <v>0</v>
      </c>
      <c r="G57" s="2" t="s">
        <v>24</v>
      </c>
    </row>
    <row r="58" spans="1:7" ht="12.7">
      <c r="A58" s="2" t="s">
        <v>225</v>
      </c>
      <c r="B58" s="6" t="s">
        <v>226</v>
      </c>
      <c r="C58" s="2">
        <v>50</v>
      </c>
      <c r="G58" s="2" t="s">
        <v>24</v>
      </c>
    </row>
    <row r="59" spans="1:7" ht="12.7">
      <c r="A59" s="2" t="s">
        <v>227</v>
      </c>
      <c r="B59" s="4" t="s">
        <v>228</v>
      </c>
      <c r="C59" s="2">
        <v>46</v>
      </c>
      <c r="G59" s="2" t="s">
        <v>24</v>
      </c>
    </row>
    <row r="60" spans="1:7" ht="12.7">
      <c r="A60" s="7" t="s">
        <v>233</v>
      </c>
      <c r="B60" s="6" t="s">
        <v>234</v>
      </c>
      <c r="C60" s="2">
        <v>0</v>
      </c>
      <c r="G60" s="2" t="s">
        <v>24</v>
      </c>
    </row>
    <row r="61" spans="1:7" ht="12.7">
      <c r="A61" s="2" t="s">
        <v>235</v>
      </c>
      <c r="B61" s="6" t="s">
        <v>236</v>
      </c>
      <c r="C61" s="2">
        <v>38</v>
      </c>
      <c r="G61" s="2" t="s">
        <v>24</v>
      </c>
    </row>
    <row r="62" spans="1:7" ht="12.7">
      <c r="A62" s="2" t="s">
        <v>238</v>
      </c>
      <c r="B62" s="6" t="s">
        <v>239</v>
      </c>
      <c r="C62" s="2">
        <v>3</v>
      </c>
      <c r="G62" s="2" t="s">
        <v>24</v>
      </c>
    </row>
    <row r="63" spans="1:7" ht="12.7">
      <c r="A63" s="2" t="s">
        <v>242</v>
      </c>
      <c r="B63" s="4" t="s">
        <v>243</v>
      </c>
      <c r="C63" s="2">
        <v>5</v>
      </c>
      <c r="G63" s="2" t="s">
        <v>24</v>
      </c>
    </row>
    <row r="64" spans="1:7" ht="12.7">
      <c r="A64" s="2" t="s">
        <v>245</v>
      </c>
      <c r="B64" s="4" t="s">
        <v>246</v>
      </c>
      <c r="C64" s="2">
        <v>11</v>
      </c>
      <c r="F64" s="2" t="s">
        <v>247</v>
      </c>
      <c r="G64" s="2" t="s">
        <v>24</v>
      </c>
    </row>
    <row r="65" spans="1:7" ht="12.7">
      <c r="A65" s="7" t="s">
        <v>248</v>
      </c>
      <c r="B65" s="4" t="s">
        <v>249</v>
      </c>
      <c r="C65" s="2">
        <v>0</v>
      </c>
      <c r="G65" s="2" t="s">
        <v>24</v>
      </c>
    </row>
    <row r="66" spans="1:7" ht="12.7">
      <c r="A66" s="2" t="s">
        <v>250</v>
      </c>
      <c r="B66" s="4" t="s">
        <v>251</v>
      </c>
      <c r="C66" s="2">
        <v>0</v>
      </c>
      <c r="G66" s="2" t="s">
        <v>24</v>
      </c>
    </row>
    <row r="67" spans="1:7" ht="12.7">
      <c r="A67" s="2" t="s">
        <v>254</v>
      </c>
      <c r="B67" s="4" t="s">
        <v>255</v>
      </c>
      <c r="C67" s="2">
        <v>15</v>
      </c>
      <c r="G67" s="2" t="s">
        <v>24</v>
      </c>
    </row>
    <row r="68" spans="1:7" ht="12.7">
      <c r="A68" s="2" t="s">
        <v>256</v>
      </c>
      <c r="B68" s="4" t="s">
        <v>257</v>
      </c>
      <c r="C68" s="2">
        <v>0</v>
      </c>
      <c r="G68" s="2" t="s">
        <v>24</v>
      </c>
    </row>
    <row r="69" spans="1:7" ht="12.7">
      <c r="A69" s="2" t="s">
        <v>261</v>
      </c>
      <c r="B69" s="6" t="s">
        <v>262</v>
      </c>
      <c r="C69" s="2">
        <v>6</v>
      </c>
      <c r="G69" s="2" t="s">
        <v>24</v>
      </c>
    </row>
    <row r="70" spans="1:7" ht="12.7">
      <c r="A70" s="2" t="s">
        <v>264</v>
      </c>
      <c r="B70" s="6" t="s">
        <v>265</v>
      </c>
      <c r="C70" s="2">
        <v>0</v>
      </c>
      <c r="G70" s="2" t="s">
        <v>24</v>
      </c>
    </row>
    <row r="71" spans="1:7" ht="12.7">
      <c r="A71" s="2" t="s">
        <v>269</v>
      </c>
      <c r="B71" s="4" t="s">
        <v>270</v>
      </c>
      <c r="C71" s="2">
        <v>30</v>
      </c>
      <c r="G71" s="2" t="s">
        <v>24</v>
      </c>
    </row>
    <row r="72" spans="1:7" ht="12.7">
      <c r="A72" s="2" t="s">
        <v>272</v>
      </c>
      <c r="B72" s="4" t="s">
        <v>273</v>
      </c>
      <c r="C72" s="2">
        <v>50</v>
      </c>
      <c r="G72" s="2" t="s">
        <v>24</v>
      </c>
    </row>
    <row r="73" spans="1:7" ht="12.7">
      <c r="A73" s="7" t="s">
        <v>274</v>
      </c>
      <c r="B73" s="6" t="s">
        <v>275</v>
      </c>
      <c r="C73" s="2">
        <v>0</v>
      </c>
      <c r="G73" s="2" t="s">
        <v>24</v>
      </c>
    </row>
    <row r="74" spans="1:7" ht="12.7">
      <c r="A74" s="2" t="s">
        <v>277</v>
      </c>
      <c r="B74" s="4" t="s">
        <v>278</v>
      </c>
      <c r="C74" s="2">
        <v>5</v>
      </c>
      <c r="G74" s="2" t="s">
        <v>24</v>
      </c>
    </row>
    <row r="75" spans="1:7" ht="12.7">
      <c r="A75" s="7" t="s">
        <v>281</v>
      </c>
      <c r="B75" s="6" t="s">
        <v>282</v>
      </c>
      <c r="C75" s="2">
        <v>0</v>
      </c>
      <c r="G75" s="2" t="s">
        <v>24</v>
      </c>
    </row>
    <row r="76" spans="1:7" ht="12.7">
      <c r="A76" s="2" t="s">
        <v>283</v>
      </c>
      <c r="B76" s="4" t="s">
        <v>284</v>
      </c>
      <c r="C76" s="8">
        <v>3</v>
      </c>
      <c r="G76" s="2" t="s">
        <v>24</v>
      </c>
    </row>
    <row r="77" spans="1:7" ht="12.7">
      <c r="A77" s="2" t="s">
        <v>286</v>
      </c>
      <c r="B77" s="4" t="s">
        <v>287</v>
      </c>
      <c r="C77" s="2">
        <v>3</v>
      </c>
      <c r="G77" s="2" t="s">
        <v>24</v>
      </c>
    </row>
    <row r="78" spans="1:7" ht="12.7">
      <c r="A78" s="2" t="s">
        <v>291</v>
      </c>
      <c r="B78" s="6" t="s">
        <v>292</v>
      </c>
      <c r="C78" s="2">
        <v>10</v>
      </c>
      <c r="G78" s="2" t="s">
        <v>24</v>
      </c>
    </row>
    <row r="79" spans="1:7" ht="12.7">
      <c r="A79" s="2" t="s">
        <v>293</v>
      </c>
      <c r="B79" s="4" t="s">
        <v>294</v>
      </c>
      <c r="C79" s="2">
        <v>32</v>
      </c>
      <c r="G79" s="2" t="s">
        <v>24</v>
      </c>
    </row>
    <row r="80" spans="1:7" ht="12.7">
      <c r="A80" s="2" t="s">
        <v>295</v>
      </c>
      <c r="B80" s="6" t="s">
        <v>296</v>
      </c>
      <c r="C80" s="2">
        <v>0</v>
      </c>
      <c r="G80" s="2" t="s">
        <v>24</v>
      </c>
    </row>
    <row r="81" spans="1:7" ht="12.7">
      <c r="A81" s="2" t="s">
        <v>297</v>
      </c>
      <c r="B81" s="4" t="s">
        <v>298</v>
      </c>
      <c r="C81" s="2">
        <v>6</v>
      </c>
      <c r="G81" s="2" t="s">
        <v>24</v>
      </c>
    </row>
    <row r="82" spans="1:7" ht="12.7">
      <c r="A82" s="2" t="s">
        <v>299</v>
      </c>
      <c r="B82" s="6" t="s">
        <v>300</v>
      </c>
      <c r="C82" s="2">
        <v>0</v>
      </c>
      <c r="G82" s="2" t="s">
        <v>24</v>
      </c>
    </row>
    <row r="83" spans="1:7" ht="12.7">
      <c r="A83" s="2" t="s">
        <v>301</v>
      </c>
      <c r="B83" s="4" t="s">
        <v>302</v>
      </c>
      <c r="C83" s="2">
        <v>0</v>
      </c>
      <c r="G83" s="2" t="s">
        <v>24</v>
      </c>
    </row>
    <row r="84" spans="1:7" ht="12.7">
      <c r="A84" s="2" t="s">
        <v>303</v>
      </c>
      <c r="B84" s="4" t="s">
        <v>304</v>
      </c>
      <c r="C84" s="2">
        <v>0</v>
      </c>
      <c r="G84" s="2" t="s">
        <v>24</v>
      </c>
    </row>
    <row r="85" spans="1:7" ht="12.7">
      <c r="A85" s="7" t="s">
        <v>305</v>
      </c>
      <c r="B85" s="4" t="s">
        <v>306</v>
      </c>
      <c r="C85" s="2">
        <v>0</v>
      </c>
      <c r="G85" s="2" t="s">
        <v>24</v>
      </c>
    </row>
    <row r="86" spans="1:7" ht="12.7">
      <c r="A86" s="2" t="s">
        <v>307</v>
      </c>
      <c r="B86" s="6" t="s">
        <v>308</v>
      </c>
      <c r="C86" s="2">
        <v>0</v>
      </c>
      <c r="G86" s="2" t="s">
        <v>24</v>
      </c>
    </row>
    <row r="87" spans="1:7" ht="12.7">
      <c r="A87" s="2" t="s">
        <v>309</v>
      </c>
      <c r="B87" s="6" t="s">
        <v>310</v>
      </c>
      <c r="C87" s="2">
        <v>0</v>
      </c>
      <c r="G87" s="2" t="s">
        <v>24</v>
      </c>
    </row>
    <row r="88" spans="1:7" ht="12.7">
      <c r="A88" s="2" t="s">
        <v>311</v>
      </c>
      <c r="B88" s="4" t="s">
        <v>312</v>
      </c>
      <c r="C88" s="2">
        <v>0</v>
      </c>
      <c r="G88" s="2" t="s">
        <v>24</v>
      </c>
    </row>
    <row r="89" spans="1:7" ht="15.75" customHeight="1">
      <c r="A89" s="10" t="s">
        <v>380</v>
      </c>
      <c r="B89" s="11" t="s">
        <v>381</v>
      </c>
      <c r="C89" s="12">
        <v>70</v>
      </c>
    </row>
    <row r="90" spans="1:7" ht="12.7">
      <c r="A90" s="7" t="s">
        <v>313</v>
      </c>
      <c r="B90" s="4" t="s">
        <v>314</v>
      </c>
      <c r="C90" s="2">
        <v>18</v>
      </c>
      <c r="G90" s="2" t="s">
        <v>24</v>
      </c>
    </row>
    <row r="91" spans="1:7" ht="12.7">
      <c r="A91" s="2" t="s">
        <v>315</v>
      </c>
      <c r="B91" s="6" t="s">
        <v>316</v>
      </c>
      <c r="C91" s="2">
        <v>0</v>
      </c>
      <c r="G91" s="2" t="s">
        <v>24</v>
      </c>
    </row>
    <row r="92" spans="1:7" ht="12.7">
      <c r="A92" s="2" t="s">
        <v>317</v>
      </c>
      <c r="B92" s="4" t="s">
        <v>318</v>
      </c>
      <c r="C92" s="2">
        <v>10</v>
      </c>
      <c r="G92" s="2" t="s">
        <v>24</v>
      </c>
    </row>
    <row r="93" spans="1:7" ht="12.7">
      <c r="A93" s="7" t="s">
        <v>319</v>
      </c>
      <c r="B93" s="4" t="s">
        <v>320</v>
      </c>
      <c r="C93" s="2">
        <v>0</v>
      </c>
      <c r="G93" s="2" t="s">
        <v>24</v>
      </c>
    </row>
    <row r="94" spans="1:7" ht="15.75" customHeight="1">
      <c r="A94" s="10" t="s">
        <v>366</v>
      </c>
      <c r="B94" s="11" t="s">
        <v>367</v>
      </c>
      <c r="C94" s="12">
        <v>6</v>
      </c>
    </row>
    <row r="95" spans="1:7" ht="15.75" customHeight="1">
      <c r="A95" s="10" t="s">
        <v>382</v>
      </c>
      <c r="B95" s="11" t="s">
        <v>383</v>
      </c>
      <c r="C95" s="12">
        <v>20</v>
      </c>
    </row>
    <row r="96" spans="1:7" ht="12.7">
      <c r="A96" s="2" t="s">
        <v>321</v>
      </c>
      <c r="B96" s="6" t="s">
        <v>322</v>
      </c>
      <c r="C96" s="2">
        <v>19</v>
      </c>
      <c r="G96" s="2" t="s">
        <v>24</v>
      </c>
    </row>
    <row r="97" spans="1:7" ht="15.75" customHeight="1">
      <c r="A97" s="10" t="s">
        <v>378</v>
      </c>
      <c r="B97" s="11" t="s">
        <v>379</v>
      </c>
      <c r="C97" s="12">
        <v>5</v>
      </c>
    </row>
    <row r="98" spans="1:7" ht="12.7">
      <c r="A98" s="2" t="s">
        <v>323</v>
      </c>
      <c r="B98" s="4" t="s">
        <v>324</v>
      </c>
      <c r="C98" s="2">
        <v>0</v>
      </c>
      <c r="G98" s="2" t="s">
        <v>24</v>
      </c>
    </row>
    <row r="99" spans="1:7" ht="12.7">
      <c r="A99" s="2" t="s">
        <v>325</v>
      </c>
      <c r="B99" s="6" t="s">
        <v>326</v>
      </c>
      <c r="C99" s="2">
        <v>70</v>
      </c>
      <c r="G99" s="2" t="s">
        <v>24</v>
      </c>
    </row>
    <row r="100" spans="1:7" ht="12.7">
      <c r="A100" s="2" t="s">
        <v>327</v>
      </c>
      <c r="B100" s="6" t="s">
        <v>328</v>
      </c>
      <c r="C100" s="2">
        <v>0</v>
      </c>
      <c r="G100" s="2" t="s">
        <v>24</v>
      </c>
    </row>
    <row r="101" spans="1:7" ht="12.7">
      <c r="A101" s="2" t="s">
        <v>329</v>
      </c>
      <c r="B101" s="4" t="s">
        <v>330</v>
      </c>
      <c r="C101" s="2">
        <v>18</v>
      </c>
      <c r="D101" s="2" t="s">
        <v>102</v>
      </c>
      <c r="E101" s="2" t="s">
        <v>24</v>
      </c>
      <c r="F101" s="2" t="s">
        <v>331</v>
      </c>
      <c r="G101" s="2" t="s">
        <v>24</v>
      </c>
    </row>
    <row r="103" spans="1:7" ht="12.7">
      <c r="A103" s="1" t="s">
        <v>332</v>
      </c>
    </row>
    <row r="104" spans="1:7" ht="12.7">
      <c r="A104" s="2" t="s">
        <v>333</v>
      </c>
      <c r="B104" s="6" t="s">
        <v>334</v>
      </c>
      <c r="C104" s="2">
        <v>0</v>
      </c>
      <c r="G104" s="2" t="s">
        <v>24</v>
      </c>
    </row>
    <row r="105" spans="1:7" ht="12.7">
      <c r="A105" s="2" t="s">
        <v>335</v>
      </c>
      <c r="B105" s="4" t="s">
        <v>336</v>
      </c>
      <c r="C105" s="2">
        <v>80</v>
      </c>
      <c r="F105" s="2" t="s">
        <v>337</v>
      </c>
      <c r="G105" s="2" t="s">
        <v>24</v>
      </c>
    </row>
    <row r="106" spans="1:7" ht="12.7">
      <c r="A106" s="2" t="s">
        <v>338</v>
      </c>
      <c r="B106" s="6" t="s">
        <v>339</v>
      </c>
      <c r="C106" s="2">
        <v>0</v>
      </c>
      <c r="G106" s="2" t="s">
        <v>24</v>
      </c>
    </row>
    <row r="107" spans="1:7" ht="12.7">
      <c r="A107" s="7" t="s">
        <v>340</v>
      </c>
      <c r="B107" s="4" t="s">
        <v>341</v>
      </c>
      <c r="C107" s="2">
        <v>15</v>
      </c>
      <c r="G107" s="2" t="s">
        <v>24</v>
      </c>
    </row>
    <row r="108" spans="1:7" ht="12.7">
      <c r="A108" s="2" t="s">
        <v>342</v>
      </c>
      <c r="B108" s="6" t="s">
        <v>343</v>
      </c>
      <c r="C108" s="2">
        <v>0</v>
      </c>
      <c r="G108" s="2" t="s">
        <v>24</v>
      </c>
    </row>
    <row r="109" spans="1:7" ht="12.7">
      <c r="A109" s="2" t="s">
        <v>344</v>
      </c>
      <c r="B109" s="4" t="s">
        <v>345</v>
      </c>
      <c r="C109" s="2">
        <v>0</v>
      </c>
      <c r="G109" s="2" t="s">
        <v>24</v>
      </c>
    </row>
    <row r="110" spans="1:7" ht="12.7">
      <c r="A110" s="2" t="s">
        <v>346</v>
      </c>
      <c r="B110" s="4" t="s">
        <v>347</v>
      </c>
      <c r="C110" s="2">
        <v>6</v>
      </c>
      <c r="G110" s="2" t="s">
        <v>24</v>
      </c>
    </row>
    <row r="111" spans="1:7" ht="12.7">
      <c r="A111" s="2" t="s">
        <v>348</v>
      </c>
      <c r="B111" s="6" t="s">
        <v>349</v>
      </c>
      <c r="C111" s="2">
        <v>0</v>
      </c>
      <c r="G111" s="2" t="s">
        <v>24</v>
      </c>
    </row>
    <row r="112" spans="1:7" ht="12.7">
      <c r="A112" s="7" t="s">
        <v>350</v>
      </c>
      <c r="B112" s="6" t="s">
        <v>351</v>
      </c>
      <c r="C112" s="2">
        <v>0</v>
      </c>
      <c r="G112" s="2" t="s">
        <v>24</v>
      </c>
    </row>
    <row r="113" spans="1:7" ht="12.7">
      <c r="A113" s="2" t="s">
        <v>352</v>
      </c>
      <c r="B113" s="4" t="s">
        <v>353</v>
      </c>
      <c r="C113" s="2">
        <v>198</v>
      </c>
      <c r="G113" s="2" t="s">
        <v>24</v>
      </c>
    </row>
    <row r="114" spans="1:7" ht="12.7">
      <c r="A114" s="2" t="s">
        <v>354</v>
      </c>
      <c r="B114" s="4" t="s">
        <v>355</v>
      </c>
      <c r="C114" s="2">
        <v>17</v>
      </c>
      <c r="G114" s="2" t="s">
        <v>24</v>
      </c>
    </row>
    <row r="115" spans="1:7" ht="12.7">
      <c r="A115" s="2" t="s">
        <v>356</v>
      </c>
      <c r="B115" s="6" t="s">
        <v>357</v>
      </c>
      <c r="C115" s="2">
        <v>5</v>
      </c>
      <c r="G115" s="2" t="s">
        <v>24</v>
      </c>
    </row>
    <row r="116" spans="1:7" ht="12.7">
      <c r="A116" s="2" t="s">
        <v>358</v>
      </c>
      <c r="B116" s="4" t="s">
        <v>359</v>
      </c>
      <c r="C116" s="2">
        <v>0</v>
      </c>
      <c r="G116" s="2" t="s">
        <v>24</v>
      </c>
    </row>
    <row r="117" spans="1:7" ht="12.7">
      <c r="A117" s="2" t="s">
        <v>360</v>
      </c>
      <c r="B117" s="6" t="s">
        <v>361</v>
      </c>
      <c r="C117" s="2">
        <v>0</v>
      </c>
      <c r="G117" s="2" t="s">
        <v>24</v>
      </c>
    </row>
    <row r="118" spans="1:7" ht="12.7">
      <c r="A118" s="2" t="s">
        <v>362</v>
      </c>
      <c r="B118" s="6" t="s">
        <v>363</v>
      </c>
      <c r="C118" s="2">
        <v>0</v>
      </c>
      <c r="G118" s="2" t="s">
        <v>24</v>
      </c>
    </row>
    <row r="119" spans="1:7" ht="12.7">
      <c r="A119" s="2" t="s">
        <v>364</v>
      </c>
      <c r="B119" s="4" t="s">
        <v>365</v>
      </c>
      <c r="C119" s="2">
        <v>0</v>
      </c>
      <c r="G119" s="2" t="s">
        <v>24</v>
      </c>
    </row>
    <row r="120" spans="1:7" ht="12.7">
      <c r="A120" s="2" t="s">
        <v>366</v>
      </c>
      <c r="B120" s="6" t="s">
        <v>367</v>
      </c>
      <c r="C120" s="2">
        <v>6</v>
      </c>
      <c r="G120" s="2" t="s">
        <v>24</v>
      </c>
    </row>
    <row r="121" spans="1:7" ht="12.7">
      <c r="A121" s="2" t="s">
        <v>368</v>
      </c>
      <c r="B121" s="4" t="s">
        <v>369</v>
      </c>
      <c r="C121" s="2">
        <v>0</v>
      </c>
      <c r="G121" s="2" t="s">
        <v>24</v>
      </c>
    </row>
    <row r="122" spans="1:7" ht="12.7">
      <c r="A122" s="2" t="s">
        <v>370</v>
      </c>
      <c r="B122" s="6" t="s">
        <v>371</v>
      </c>
      <c r="C122" s="2">
        <v>0</v>
      </c>
    </row>
    <row r="123" spans="1:7" ht="12.7">
      <c r="A123" s="2" t="s">
        <v>372</v>
      </c>
      <c r="B123" s="4" t="s">
        <v>373</v>
      </c>
      <c r="C123" s="2">
        <v>15</v>
      </c>
    </row>
    <row r="124" spans="1:7" ht="12.7">
      <c r="A124" s="2" t="s">
        <v>374</v>
      </c>
      <c r="B124" s="6" t="s">
        <v>375</v>
      </c>
      <c r="C124" s="2">
        <v>0</v>
      </c>
    </row>
    <row r="125" spans="1:7" ht="12.7">
      <c r="A125" s="2" t="s">
        <v>376</v>
      </c>
      <c r="B125" s="6" t="s">
        <v>377</v>
      </c>
      <c r="C125" s="2">
        <v>12</v>
      </c>
    </row>
    <row r="126" spans="1:7" ht="12.7">
      <c r="A126" s="2" t="s">
        <v>378</v>
      </c>
      <c r="B126" s="4" t="s">
        <v>379</v>
      </c>
      <c r="C126" s="2">
        <v>5</v>
      </c>
    </row>
    <row r="127" spans="1:7" ht="12.7">
      <c r="A127" s="2" t="s">
        <v>380</v>
      </c>
      <c r="B127" s="6" t="s">
        <v>381</v>
      </c>
      <c r="C127" s="2">
        <v>70</v>
      </c>
    </row>
    <row r="128" spans="1:7" ht="12.7">
      <c r="A128" s="2" t="s">
        <v>382</v>
      </c>
      <c r="B128" s="6" t="s">
        <v>383</v>
      </c>
      <c r="C128" s="2">
        <v>20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6" r:id="rId89" xr:uid="{00000000-0004-0000-0000-000058000000}"/>
    <hyperlink ref="B98" r:id="rId90" xr:uid="{00000000-0004-0000-0000-000059000000}"/>
    <hyperlink ref="B99" r:id="rId91" xr:uid="{00000000-0004-0000-0000-00005A000000}"/>
    <hyperlink ref="B100" r:id="rId92" xr:uid="{00000000-0004-0000-0000-00005B000000}"/>
    <hyperlink ref="B101" r:id="rId93" xr:uid="{00000000-0004-0000-0000-00005C000000}"/>
    <hyperlink ref="B104" r:id="rId94" xr:uid="{00000000-0004-0000-0000-00005D000000}"/>
    <hyperlink ref="B105" r:id="rId95" xr:uid="{00000000-0004-0000-0000-00005E000000}"/>
    <hyperlink ref="B106" r:id="rId96" xr:uid="{00000000-0004-0000-0000-00005F000000}"/>
    <hyperlink ref="B107" r:id="rId97" xr:uid="{00000000-0004-0000-0000-000060000000}"/>
    <hyperlink ref="B108" r:id="rId98" xr:uid="{00000000-0004-0000-0000-000061000000}"/>
    <hyperlink ref="B109" r:id="rId99" xr:uid="{00000000-0004-0000-0000-000062000000}"/>
    <hyperlink ref="B110" r:id="rId100" xr:uid="{00000000-0004-0000-0000-000063000000}"/>
    <hyperlink ref="B111" r:id="rId101" xr:uid="{00000000-0004-0000-0000-000064000000}"/>
    <hyperlink ref="B112" r:id="rId102" xr:uid="{00000000-0004-0000-0000-000065000000}"/>
    <hyperlink ref="B113" r:id="rId103" xr:uid="{00000000-0004-0000-0000-000066000000}"/>
    <hyperlink ref="B114" r:id="rId104" xr:uid="{00000000-0004-0000-0000-000067000000}"/>
    <hyperlink ref="B115" r:id="rId105" xr:uid="{00000000-0004-0000-0000-000068000000}"/>
    <hyperlink ref="B116" r:id="rId106" xr:uid="{00000000-0004-0000-0000-000069000000}"/>
    <hyperlink ref="B117" r:id="rId107" xr:uid="{00000000-0004-0000-0000-00006A000000}"/>
    <hyperlink ref="B118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7" r:id="rId117" xr:uid="{00000000-0004-0000-0000-000074000000}"/>
    <hyperlink ref="B128" r:id="rId118" xr:uid="{00000000-0004-0000-0000-000075000000}"/>
    <hyperlink ref="B15" r:id="rId119" xr:uid="{2D2D8EB1-6920-4515-B6D4-945211AC023B}"/>
    <hyperlink ref="B21" r:id="rId120" display="https://www.youtube.com/watch?v=PL2vLofezww&amp;list=PLEG595mu74_I43OTB_YAzdH1D0Jf2CCj3&amp;index=110" xr:uid="{D59BA3D4-2AA4-4D2C-AA1A-CC480D4C8232}"/>
    <hyperlink ref="B55" r:id="rId121" xr:uid="{A9E1288B-B805-4725-8D51-AC0BD65D33BE}"/>
    <hyperlink ref="B89" r:id="rId122" display="https://www.youtube.com/watch?v=wi-nZySpfE4&amp;list=RDwi-nZySpfE4&amp;index=1" xr:uid="{C75D4EB8-160A-4CD9-A917-85F266E63A36}"/>
    <hyperlink ref="B94" r:id="rId123" display="https://www.youtube.com/watch?v=bnw3Dywvs2s&amp;list=PLVZFxulTtgNO64S-jrop7Sqw2Lq2Qan59&amp;index=194" xr:uid="{7D09E73E-32CA-408D-9C4F-BADACA191B8F}"/>
    <hyperlink ref="B95" r:id="rId124" display="https://www.youtube.com/watch?v=CImnC94QuoU&amp;list=OLAK5uy_l1KVjsekVeU5Be8RCDp27dWVE-U7m20_I&amp;index=6" xr:uid="{B93DB35A-4810-4148-A836-0EC32CE7A3D7}"/>
    <hyperlink ref="B97" r:id="rId125" xr:uid="{2D67464E-003F-4C9A-8886-3F199387AA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2"/>
  <sheetViews>
    <sheetView tabSelected="1" workbookViewId="0">
      <selection activeCell="A8" sqref="A8"/>
    </sheetView>
  </sheetViews>
  <sheetFormatPr defaultColWidth="14.41015625" defaultRowHeight="15.75" customHeight="1"/>
  <cols>
    <col min="1" max="1" width="42.87890625" customWidth="1"/>
    <col min="2" max="2" width="21.41015625" customWidth="1"/>
    <col min="4" max="4" width="53.41015625" customWidth="1"/>
    <col min="7" max="7" width="12.1171875" customWidth="1"/>
    <col min="8" max="8" width="41.87890625" customWidth="1"/>
  </cols>
  <sheetData>
    <row r="1" spans="1:9" ht="12.7">
      <c r="A1" s="16" t="s">
        <v>0</v>
      </c>
      <c r="B1" s="16" t="s">
        <v>3</v>
      </c>
      <c r="C1" s="16" t="s">
        <v>4</v>
      </c>
      <c r="D1" s="16" t="s">
        <v>5</v>
      </c>
      <c r="E1" s="17" t="s">
        <v>6</v>
      </c>
      <c r="F1" s="17" t="s">
        <v>7</v>
      </c>
      <c r="G1" s="16" t="s">
        <v>8</v>
      </c>
      <c r="H1" s="16" t="s">
        <v>9</v>
      </c>
      <c r="I1" s="16" t="s">
        <v>10</v>
      </c>
    </row>
    <row r="2" spans="1:9" ht="12.7">
      <c r="A2" s="5" t="s">
        <v>47</v>
      </c>
      <c r="B2" s="5" t="s">
        <v>48</v>
      </c>
      <c r="C2" s="5" t="s">
        <v>49</v>
      </c>
      <c r="D2" s="14" t="s">
        <v>50</v>
      </c>
      <c r="E2" s="5">
        <v>266</v>
      </c>
      <c r="F2" s="5">
        <v>277</v>
      </c>
      <c r="G2" s="13"/>
      <c r="H2" s="13"/>
      <c r="I2" s="5" t="s">
        <v>24</v>
      </c>
    </row>
    <row r="3" spans="1:9" ht="12.7">
      <c r="A3" s="5" t="s">
        <v>41</v>
      </c>
      <c r="B3" s="5" t="s">
        <v>31</v>
      </c>
      <c r="C3" s="5" t="s">
        <v>42</v>
      </c>
      <c r="D3" s="14" t="s">
        <v>34</v>
      </c>
      <c r="E3" s="5">
        <v>20</v>
      </c>
      <c r="F3" s="5">
        <v>24</v>
      </c>
      <c r="G3" s="13"/>
      <c r="H3" s="13"/>
      <c r="I3" s="13"/>
    </row>
    <row r="4" spans="1:9" ht="12.7">
      <c r="A4" s="5" t="s">
        <v>271</v>
      </c>
      <c r="B4" s="5" t="s">
        <v>112</v>
      </c>
      <c r="C4" s="13"/>
      <c r="D4" s="15" t="s">
        <v>216</v>
      </c>
      <c r="E4" s="5">
        <f>3*60+44</f>
        <v>224</v>
      </c>
      <c r="F4" s="5">
        <f>3*60+50</f>
        <v>230</v>
      </c>
      <c r="G4" s="13"/>
      <c r="H4" s="13"/>
      <c r="I4" s="5" t="s">
        <v>24</v>
      </c>
    </row>
    <row r="5" spans="1:9" ht="12.7">
      <c r="A5" s="5" t="s">
        <v>56</v>
      </c>
      <c r="B5" s="5" t="s">
        <v>57</v>
      </c>
      <c r="C5" s="13"/>
      <c r="D5" s="14" t="s">
        <v>58</v>
      </c>
      <c r="E5" s="5">
        <v>57</v>
      </c>
      <c r="F5" s="5">
        <v>66</v>
      </c>
      <c r="G5" s="5"/>
      <c r="H5" s="13"/>
      <c r="I5" s="5" t="s">
        <v>24</v>
      </c>
    </row>
    <row r="6" spans="1:9" ht="12.7">
      <c r="A6" s="5" t="s">
        <v>21</v>
      </c>
      <c r="B6" s="5" t="s">
        <v>22</v>
      </c>
      <c r="C6" s="13"/>
      <c r="D6" s="14" t="s">
        <v>23</v>
      </c>
      <c r="E6" s="5">
        <v>31</v>
      </c>
      <c r="F6" s="13"/>
      <c r="G6" s="13"/>
      <c r="H6" s="13"/>
      <c r="I6" s="5" t="s">
        <v>24</v>
      </c>
    </row>
    <row r="7" spans="1:9" ht="12.7">
      <c r="A7" s="5" t="s">
        <v>136</v>
      </c>
      <c r="B7" s="5" t="s">
        <v>112</v>
      </c>
      <c r="C7" s="5" t="s">
        <v>131</v>
      </c>
      <c r="D7" s="14" t="s">
        <v>133</v>
      </c>
      <c r="E7" s="5">
        <f>9*60+55</f>
        <v>595</v>
      </c>
      <c r="F7" s="5">
        <v>605</v>
      </c>
      <c r="G7" s="13"/>
      <c r="H7" s="13"/>
      <c r="I7" s="5" t="s">
        <v>24</v>
      </c>
    </row>
    <row r="8" spans="1:9" ht="12.7">
      <c r="A8" s="5" t="s">
        <v>212</v>
      </c>
      <c r="B8" s="5" t="s">
        <v>57</v>
      </c>
      <c r="C8" s="13"/>
      <c r="D8" s="15" t="s">
        <v>203</v>
      </c>
      <c r="E8" s="5">
        <v>42</v>
      </c>
      <c r="F8" s="5">
        <v>47</v>
      </c>
      <c r="G8" s="13"/>
      <c r="H8" s="13"/>
      <c r="I8" s="5" t="s">
        <v>24</v>
      </c>
    </row>
    <row r="9" spans="1:9" ht="12.7">
      <c r="A9" s="5" t="s">
        <v>11</v>
      </c>
      <c r="B9" s="5" t="s">
        <v>12</v>
      </c>
      <c r="C9" s="5" t="s">
        <v>13</v>
      </c>
      <c r="D9" s="15" t="s">
        <v>14</v>
      </c>
      <c r="E9" s="5">
        <f>9*60+21</f>
        <v>561</v>
      </c>
      <c r="F9" s="5">
        <f>E9+12</f>
        <v>573</v>
      </c>
      <c r="G9" s="13"/>
      <c r="H9" s="13"/>
      <c r="I9" s="5" t="s">
        <v>24</v>
      </c>
    </row>
    <row r="10" spans="1:9" ht="12.7">
      <c r="A10" s="5" t="s">
        <v>119</v>
      </c>
      <c r="B10" s="5" t="s">
        <v>112</v>
      </c>
      <c r="C10" s="5" t="s">
        <v>113</v>
      </c>
      <c r="D10" s="14" t="s">
        <v>114</v>
      </c>
      <c r="E10" s="5">
        <f>13*60+55</f>
        <v>835</v>
      </c>
      <c r="F10" s="5">
        <f>14*60+11</f>
        <v>851</v>
      </c>
      <c r="G10" s="13"/>
      <c r="H10" s="13"/>
      <c r="I10" s="5" t="s">
        <v>24</v>
      </c>
    </row>
    <row r="11" spans="1:9" ht="12.7">
      <c r="A11" s="5" t="s">
        <v>143</v>
      </c>
      <c r="B11" s="5" t="s">
        <v>112</v>
      </c>
      <c r="C11" s="5" t="s">
        <v>144</v>
      </c>
      <c r="D11" s="14" t="s">
        <v>145</v>
      </c>
      <c r="E11" s="5">
        <f>13*60+24</f>
        <v>804</v>
      </c>
      <c r="F11" s="5">
        <f>13*60+35</f>
        <v>815</v>
      </c>
      <c r="G11" s="13"/>
      <c r="H11" s="13"/>
      <c r="I11" s="5" t="s">
        <v>24</v>
      </c>
    </row>
    <row r="12" spans="1:9" ht="12.7">
      <c r="A12" s="18" t="s">
        <v>244</v>
      </c>
      <c r="B12" s="5" t="s">
        <v>57</v>
      </c>
      <c r="C12" s="13"/>
      <c r="D12" s="14" t="s">
        <v>241</v>
      </c>
      <c r="E12" s="5">
        <f>2*60+29</f>
        <v>149</v>
      </c>
      <c r="F12" s="5">
        <f>2*60+33</f>
        <v>153</v>
      </c>
      <c r="G12" s="13"/>
      <c r="H12" s="13"/>
      <c r="I12" s="5" t="s">
        <v>24</v>
      </c>
    </row>
    <row r="13" spans="1:9" ht="12.7">
      <c r="A13" s="5" t="s">
        <v>185</v>
      </c>
      <c r="B13" s="5" t="s">
        <v>163</v>
      </c>
      <c r="C13" s="13"/>
      <c r="D13" s="14" t="s">
        <v>93</v>
      </c>
      <c r="E13" s="5">
        <v>175</v>
      </c>
      <c r="F13" s="13"/>
      <c r="G13" s="13"/>
      <c r="H13" s="13"/>
      <c r="I13" s="5" t="s">
        <v>24</v>
      </c>
    </row>
    <row r="14" spans="1:9" ht="12.7">
      <c r="A14" s="5" t="s">
        <v>169</v>
      </c>
      <c r="B14" s="5" t="s">
        <v>57</v>
      </c>
      <c r="C14" s="13"/>
      <c r="D14" s="14" t="s">
        <v>170</v>
      </c>
      <c r="E14" s="5">
        <v>0</v>
      </c>
      <c r="F14" s="13"/>
      <c r="G14" s="13"/>
      <c r="H14" s="13"/>
      <c r="I14" s="5" t="s">
        <v>24</v>
      </c>
    </row>
    <row r="15" spans="1:9" ht="12.7">
      <c r="A15" s="5" t="s">
        <v>87</v>
      </c>
      <c r="B15" s="5" t="s">
        <v>89</v>
      </c>
      <c r="C15" s="13"/>
      <c r="D15" s="14" t="s">
        <v>91</v>
      </c>
      <c r="E15" s="5">
        <v>185</v>
      </c>
      <c r="F15" s="5">
        <v>191</v>
      </c>
      <c r="G15" s="13"/>
      <c r="H15" s="13"/>
      <c r="I15" s="5" t="s">
        <v>24</v>
      </c>
    </row>
    <row r="16" spans="1:9" ht="12.7">
      <c r="A16" s="5" t="s">
        <v>253</v>
      </c>
      <c r="B16" s="5" t="s">
        <v>231</v>
      </c>
      <c r="C16" s="13"/>
      <c r="D16" s="14" t="s">
        <v>232</v>
      </c>
      <c r="E16" s="5">
        <v>60</v>
      </c>
      <c r="F16" s="5">
        <v>62</v>
      </c>
      <c r="G16" s="13"/>
      <c r="H16" s="13"/>
      <c r="I16" s="5" t="s">
        <v>24</v>
      </c>
    </row>
    <row r="17" spans="1:9" ht="12.7">
      <c r="A17" s="5" t="s">
        <v>276</v>
      </c>
      <c r="B17" s="5" t="s">
        <v>112</v>
      </c>
      <c r="C17" s="13"/>
      <c r="D17" s="15" t="s">
        <v>216</v>
      </c>
      <c r="E17" s="5">
        <f>1*60+27</f>
        <v>87</v>
      </c>
      <c r="F17" s="5">
        <f>1*60+31</f>
        <v>91</v>
      </c>
      <c r="G17" s="13"/>
      <c r="H17" s="13"/>
      <c r="I17" s="5" t="s">
        <v>24</v>
      </c>
    </row>
    <row r="18" spans="1:9" ht="12.7">
      <c r="A18" s="5" t="s">
        <v>113</v>
      </c>
      <c r="B18" s="5" t="s">
        <v>112</v>
      </c>
      <c r="C18" s="13"/>
      <c r="D18" s="15" t="s">
        <v>216</v>
      </c>
      <c r="E18" s="5">
        <f>2*60+54</f>
        <v>174</v>
      </c>
      <c r="F18" s="5">
        <f>3*60+1</f>
        <v>181</v>
      </c>
      <c r="G18" s="13"/>
      <c r="H18" s="13"/>
      <c r="I18" s="5" t="s">
        <v>24</v>
      </c>
    </row>
    <row r="19" spans="1:9" ht="12.7">
      <c r="A19" s="5" t="s">
        <v>157</v>
      </c>
      <c r="B19" s="5" t="s">
        <v>158</v>
      </c>
      <c r="C19" s="13"/>
      <c r="D19" s="14" t="s">
        <v>159</v>
      </c>
      <c r="E19" s="5">
        <v>28</v>
      </c>
      <c r="F19" s="5">
        <v>38</v>
      </c>
      <c r="G19" s="13"/>
      <c r="H19" s="13"/>
      <c r="I19" s="5" t="s">
        <v>24</v>
      </c>
    </row>
    <row r="20" spans="1:9" ht="12.7">
      <c r="A20" s="5" t="s">
        <v>266</v>
      </c>
      <c r="B20" s="5" t="s">
        <v>267</v>
      </c>
      <c r="C20" s="13"/>
      <c r="D20" s="14" t="s">
        <v>268</v>
      </c>
      <c r="E20" s="5">
        <v>0</v>
      </c>
      <c r="F20" s="5">
        <v>4</v>
      </c>
      <c r="G20" s="13"/>
      <c r="H20" s="13"/>
      <c r="I20" s="5" t="s">
        <v>24</v>
      </c>
    </row>
    <row r="21" spans="1:9" ht="12.7">
      <c r="A21" s="5" t="s">
        <v>263</v>
      </c>
      <c r="B21" s="5" t="s">
        <v>259</v>
      </c>
      <c r="C21" s="13"/>
      <c r="D21" s="15" t="s">
        <v>260</v>
      </c>
      <c r="E21" s="5">
        <v>81</v>
      </c>
      <c r="F21" s="5">
        <v>87</v>
      </c>
      <c r="G21" s="13"/>
      <c r="H21" s="13"/>
      <c r="I21" s="5" t="s">
        <v>24</v>
      </c>
    </row>
    <row r="22" spans="1:9" ht="12.7">
      <c r="A22" s="5" t="s">
        <v>258</v>
      </c>
      <c r="B22" s="5" t="s">
        <v>259</v>
      </c>
      <c r="C22" s="13"/>
      <c r="D22" s="14" t="s">
        <v>260</v>
      </c>
      <c r="E22" s="5">
        <v>18</v>
      </c>
      <c r="F22" s="5">
        <v>24</v>
      </c>
      <c r="G22" s="13"/>
      <c r="H22" s="13"/>
      <c r="I22" s="5" t="s">
        <v>24</v>
      </c>
    </row>
    <row r="23" spans="1:9" ht="12.7">
      <c r="A23" s="5" t="s">
        <v>190</v>
      </c>
      <c r="B23" s="5" t="s">
        <v>191</v>
      </c>
      <c r="C23" s="13"/>
      <c r="D23" s="14" t="s">
        <v>192</v>
      </c>
      <c r="E23" s="5">
        <v>6</v>
      </c>
      <c r="F23" s="13"/>
      <c r="G23" s="13"/>
      <c r="H23" s="13"/>
      <c r="I23" s="13"/>
    </row>
    <row r="24" spans="1:9" ht="12.7">
      <c r="A24" s="5" t="s">
        <v>208</v>
      </c>
      <c r="B24" s="5" t="s">
        <v>57</v>
      </c>
      <c r="C24" s="13"/>
      <c r="D24" s="14" t="s">
        <v>203</v>
      </c>
      <c r="E24" s="5">
        <v>34</v>
      </c>
      <c r="F24" s="5">
        <v>39</v>
      </c>
      <c r="G24" s="13"/>
      <c r="H24" s="13"/>
      <c r="I24" s="5" t="s">
        <v>24</v>
      </c>
    </row>
    <row r="25" spans="1:9" ht="12.7">
      <c r="A25" s="5" t="s">
        <v>237</v>
      </c>
      <c r="B25" s="5" t="s">
        <v>231</v>
      </c>
      <c r="C25" s="13"/>
      <c r="D25" s="14" t="s">
        <v>232</v>
      </c>
      <c r="E25" s="5">
        <v>23</v>
      </c>
      <c r="F25" s="5">
        <v>28</v>
      </c>
      <c r="G25" s="13"/>
      <c r="H25" s="13"/>
      <c r="I25" s="5" t="s">
        <v>24</v>
      </c>
    </row>
    <row r="26" spans="1:9" ht="12.7">
      <c r="A26" s="5" t="s">
        <v>162</v>
      </c>
      <c r="B26" s="5" t="s">
        <v>163</v>
      </c>
      <c r="C26" s="13"/>
      <c r="D26" s="14" t="s">
        <v>164</v>
      </c>
      <c r="E26" s="5">
        <v>61</v>
      </c>
      <c r="F26" s="5">
        <v>71</v>
      </c>
      <c r="G26" s="13"/>
      <c r="H26" s="13"/>
      <c r="I26" s="13"/>
    </row>
    <row r="27" spans="1:9" ht="12.7">
      <c r="A27" s="5" t="s">
        <v>124</v>
      </c>
      <c r="B27" s="5" t="s">
        <v>112</v>
      </c>
      <c r="C27" s="5" t="s">
        <v>113</v>
      </c>
      <c r="D27" s="14" t="s">
        <v>114</v>
      </c>
      <c r="E27" s="5">
        <f>5*60+25</f>
        <v>325</v>
      </c>
      <c r="F27" s="5">
        <f>5*60+40</f>
        <v>340</v>
      </c>
      <c r="G27" s="13"/>
      <c r="H27" s="13"/>
      <c r="I27" s="13"/>
    </row>
    <row r="28" spans="1:9" ht="12.7">
      <c r="A28" s="5" t="s">
        <v>130</v>
      </c>
      <c r="B28" s="5" t="s">
        <v>112</v>
      </c>
      <c r="C28" s="5" t="s">
        <v>131</v>
      </c>
      <c r="D28" s="14" t="s">
        <v>133</v>
      </c>
      <c r="E28" s="5">
        <f>3*60+44</f>
        <v>224</v>
      </c>
      <c r="F28" s="5">
        <v>228</v>
      </c>
      <c r="G28" s="13"/>
      <c r="H28" s="5" t="s">
        <v>229</v>
      </c>
      <c r="I28" s="13"/>
    </row>
    <row r="29" spans="1:9" ht="12.7">
      <c r="A29" s="5" t="s">
        <v>221</v>
      </c>
      <c r="B29" s="5" t="s">
        <v>112</v>
      </c>
      <c r="C29" s="13"/>
      <c r="D29" s="15" t="s">
        <v>216</v>
      </c>
      <c r="E29" s="5">
        <f>3*60+32</f>
        <v>212</v>
      </c>
      <c r="F29" s="5">
        <f>3*60+39</f>
        <v>219</v>
      </c>
      <c r="G29" s="13"/>
      <c r="H29" s="13"/>
      <c r="I29" s="13"/>
    </row>
    <row r="30" spans="1:9" ht="12.7">
      <c r="A30" s="5" t="s">
        <v>202</v>
      </c>
      <c r="B30" s="5" t="s">
        <v>57</v>
      </c>
      <c r="C30" s="13"/>
      <c r="D30" s="14" t="s">
        <v>203</v>
      </c>
      <c r="E30" s="5">
        <v>13</v>
      </c>
      <c r="F30" s="5">
        <v>18</v>
      </c>
      <c r="G30" s="13"/>
      <c r="H30" s="13"/>
      <c r="I30" s="13"/>
    </row>
    <row r="31" spans="1:9" ht="12.7">
      <c r="A31" s="5" t="s">
        <v>72</v>
      </c>
      <c r="B31" s="5" t="s">
        <v>73</v>
      </c>
      <c r="C31" s="13"/>
      <c r="D31" s="14" t="s">
        <v>74</v>
      </c>
      <c r="E31" s="5">
        <v>378</v>
      </c>
      <c r="F31" s="5">
        <v>383</v>
      </c>
      <c r="G31" s="13"/>
      <c r="H31" s="13"/>
      <c r="I31" s="13"/>
    </row>
    <row r="32" spans="1:9" ht="12.7">
      <c r="A32" s="5" t="s">
        <v>240</v>
      </c>
      <c r="B32" s="5" t="s">
        <v>57</v>
      </c>
      <c r="C32" s="13"/>
      <c r="D32" s="14" t="s">
        <v>241</v>
      </c>
      <c r="E32" s="5">
        <v>65</v>
      </c>
      <c r="F32" s="5">
        <v>73</v>
      </c>
      <c r="G32" s="13"/>
      <c r="H32" s="13"/>
      <c r="I32" s="13"/>
    </row>
    <row r="33" spans="1:9" ht="12.7">
      <c r="A33" s="5" t="s">
        <v>279</v>
      </c>
      <c r="B33" s="5" t="s">
        <v>57</v>
      </c>
      <c r="C33" s="13"/>
      <c r="D33" s="14" t="s">
        <v>280</v>
      </c>
      <c r="E33" s="5">
        <v>82</v>
      </c>
      <c r="F33" s="5">
        <v>85</v>
      </c>
      <c r="G33" s="13"/>
      <c r="H33" s="13"/>
      <c r="I33" s="13"/>
    </row>
    <row r="34" spans="1:9" ht="12.7">
      <c r="A34" s="5" t="s">
        <v>61</v>
      </c>
      <c r="B34" s="5" t="s">
        <v>63</v>
      </c>
      <c r="C34" s="13"/>
      <c r="D34" s="14" t="s">
        <v>65</v>
      </c>
      <c r="E34" s="5">
        <v>183</v>
      </c>
      <c r="F34" s="5">
        <v>192</v>
      </c>
      <c r="G34" s="13"/>
      <c r="H34" s="13"/>
      <c r="I34" s="13"/>
    </row>
    <row r="35" spans="1:9" ht="12.7">
      <c r="A35" s="5" t="s">
        <v>196</v>
      </c>
      <c r="B35" s="5" t="s">
        <v>57</v>
      </c>
      <c r="C35" s="13"/>
      <c r="D35" s="14" t="s">
        <v>197</v>
      </c>
      <c r="E35" s="5">
        <f>7*60+35</f>
        <v>455</v>
      </c>
      <c r="F35" s="5">
        <f>7*60+41</f>
        <v>461</v>
      </c>
      <c r="G35" s="13"/>
      <c r="H35" s="13"/>
      <c r="I35" s="13"/>
    </row>
    <row r="36" spans="1:9" ht="12.7">
      <c r="A36" s="5" t="s">
        <v>111</v>
      </c>
      <c r="B36" s="5" t="s">
        <v>112</v>
      </c>
      <c r="C36" s="5" t="s">
        <v>113</v>
      </c>
      <c r="D36" s="14" t="s">
        <v>114</v>
      </c>
      <c r="E36" s="5">
        <f>6*60+42</f>
        <v>402</v>
      </c>
      <c r="F36" s="5">
        <f>6*60+53</f>
        <v>413</v>
      </c>
      <c r="G36" s="13"/>
      <c r="H36" s="13"/>
      <c r="I36" s="13"/>
    </row>
    <row r="37" spans="1:9" ht="15.75" customHeight="1">
      <c r="A37" s="5" t="s">
        <v>181</v>
      </c>
      <c r="B37" s="5" t="s">
        <v>112</v>
      </c>
      <c r="C37" s="5" t="s">
        <v>113</v>
      </c>
      <c r="D37" s="14" t="s">
        <v>114</v>
      </c>
      <c r="E37" s="5">
        <f>7*60+7</f>
        <v>427</v>
      </c>
      <c r="F37" s="5">
        <f>7*60+30</f>
        <v>450</v>
      </c>
      <c r="G37" s="13"/>
      <c r="H37" s="13"/>
      <c r="I37" s="13"/>
    </row>
    <row r="38" spans="1:9" ht="12.7">
      <c r="A38" s="5" t="s">
        <v>230</v>
      </c>
      <c r="B38" s="5" t="s">
        <v>231</v>
      </c>
      <c r="C38" s="13"/>
      <c r="D38" s="14" t="s">
        <v>232</v>
      </c>
      <c r="E38" s="5">
        <v>3</v>
      </c>
      <c r="F38" s="5">
        <v>9</v>
      </c>
      <c r="G38" s="13"/>
      <c r="H38" s="13"/>
      <c r="I38" s="13"/>
    </row>
    <row r="39" spans="1:9" ht="15.75" customHeight="1">
      <c r="A39" s="5" t="s">
        <v>173</v>
      </c>
      <c r="B39" s="5" t="s">
        <v>57</v>
      </c>
      <c r="C39" s="13"/>
      <c r="D39" s="14" t="s">
        <v>174</v>
      </c>
      <c r="E39" s="5">
        <v>70</v>
      </c>
      <c r="F39" s="5">
        <v>87</v>
      </c>
      <c r="G39" s="5" t="s">
        <v>180</v>
      </c>
      <c r="H39" s="13"/>
      <c r="I39" s="13"/>
    </row>
    <row r="40" spans="1:9" ht="15.75" customHeight="1">
      <c r="A40" s="5" t="s">
        <v>150</v>
      </c>
      <c r="B40" s="5" t="s">
        <v>151</v>
      </c>
      <c r="C40" s="13"/>
      <c r="D40" s="14" t="s">
        <v>152</v>
      </c>
      <c r="E40" s="5">
        <v>149</v>
      </c>
      <c r="F40" s="5">
        <v>158</v>
      </c>
      <c r="G40" s="13"/>
      <c r="H40" s="13"/>
      <c r="I40" s="13"/>
    </row>
    <row r="41" spans="1:9" ht="15.75" customHeight="1">
      <c r="A41" s="5" t="s">
        <v>285</v>
      </c>
      <c r="B41" s="5" t="s">
        <v>57</v>
      </c>
      <c r="C41" s="13"/>
      <c r="D41" s="14" t="s">
        <v>241</v>
      </c>
      <c r="E41" s="5">
        <v>25</v>
      </c>
      <c r="F41" s="5">
        <v>29</v>
      </c>
      <c r="G41" s="13"/>
      <c r="H41" s="13"/>
      <c r="I41" s="13"/>
    </row>
    <row r="42" spans="1:9" ht="15.75" customHeight="1">
      <c r="A42" s="5" t="s">
        <v>94</v>
      </c>
      <c r="B42" s="5" t="s">
        <v>95</v>
      </c>
      <c r="C42" s="13"/>
      <c r="D42" s="14" t="s">
        <v>96</v>
      </c>
      <c r="E42" s="5">
        <v>49</v>
      </c>
      <c r="F42" s="5">
        <v>69</v>
      </c>
      <c r="G42" s="13"/>
      <c r="H42" s="5" t="s">
        <v>100</v>
      </c>
      <c r="I42" s="13"/>
    </row>
    <row r="43" spans="1:9" ht="15.75" customHeight="1">
      <c r="A43" s="5" t="s">
        <v>30</v>
      </c>
      <c r="B43" s="5" t="s">
        <v>31</v>
      </c>
      <c r="C43" s="13"/>
      <c r="D43" s="14" t="s">
        <v>34</v>
      </c>
      <c r="E43" s="5">
        <v>39</v>
      </c>
      <c r="F43" s="5">
        <v>49</v>
      </c>
      <c r="G43" s="13"/>
      <c r="H43" s="13"/>
      <c r="I43" s="13"/>
    </row>
    <row r="44" spans="1:9" ht="15.75" customHeight="1">
      <c r="A44" s="5" t="s">
        <v>47</v>
      </c>
      <c r="B44" s="5" t="s">
        <v>48</v>
      </c>
      <c r="C44" s="5" t="s">
        <v>49</v>
      </c>
      <c r="D44" s="14" t="s">
        <v>50</v>
      </c>
      <c r="E44" s="5">
        <v>266</v>
      </c>
      <c r="F44" s="5">
        <v>277</v>
      </c>
      <c r="G44" s="13"/>
      <c r="H44" s="13"/>
      <c r="I44" s="13"/>
    </row>
    <row r="45" spans="1:9" ht="15.75" customHeight="1">
      <c r="A45" s="5" t="s">
        <v>271</v>
      </c>
      <c r="B45" s="5" t="s">
        <v>112</v>
      </c>
      <c r="C45" s="13"/>
      <c r="D45" s="15" t="s">
        <v>216</v>
      </c>
      <c r="E45" s="5">
        <f>3*60+44</f>
        <v>224</v>
      </c>
      <c r="F45" s="5">
        <f>3*60+50</f>
        <v>230</v>
      </c>
      <c r="G45" s="13"/>
      <c r="H45" s="13"/>
      <c r="I45" s="13"/>
    </row>
    <row r="46" spans="1:9" ht="15.75" customHeight="1">
      <c r="A46" s="5" t="s">
        <v>56</v>
      </c>
      <c r="B46" s="5" t="s">
        <v>57</v>
      </c>
      <c r="C46" s="13"/>
      <c r="D46" s="14" t="s">
        <v>58</v>
      </c>
      <c r="E46" s="5">
        <v>57</v>
      </c>
      <c r="F46" s="5">
        <v>66</v>
      </c>
      <c r="G46" s="5"/>
      <c r="H46" s="13"/>
      <c r="I46" s="13"/>
    </row>
    <row r="47" spans="1:9" ht="15.75" customHeight="1">
      <c r="A47" s="5" t="s">
        <v>288</v>
      </c>
      <c r="B47" s="5" t="s">
        <v>289</v>
      </c>
      <c r="C47" s="13"/>
      <c r="D47" s="14" t="s">
        <v>290</v>
      </c>
      <c r="E47" s="5">
        <v>60</v>
      </c>
      <c r="F47" s="5">
        <v>72</v>
      </c>
      <c r="G47" s="13"/>
      <c r="H47" s="13"/>
      <c r="I47" s="13"/>
    </row>
    <row r="48" spans="1:9" ht="15.75" customHeight="1">
      <c r="A48" s="5" t="s">
        <v>136</v>
      </c>
      <c r="B48" s="5" t="s">
        <v>112</v>
      </c>
      <c r="C48" s="5" t="s">
        <v>131</v>
      </c>
      <c r="D48" s="14" t="s">
        <v>133</v>
      </c>
      <c r="E48" s="5">
        <f>9*60+55</f>
        <v>595</v>
      </c>
      <c r="F48" s="5">
        <v>605</v>
      </c>
      <c r="G48" s="13"/>
      <c r="H48" s="13"/>
      <c r="I48" s="13"/>
    </row>
    <row r="49" spans="1:9" ht="15.75" customHeight="1">
      <c r="A49" s="5" t="s">
        <v>212</v>
      </c>
      <c r="B49" s="5" t="s">
        <v>57</v>
      </c>
      <c r="C49" s="13"/>
      <c r="D49" s="15" t="s">
        <v>203</v>
      </c>
      <c r="E49" s="5">
        <v>42</v>
      </c>
      <c r="F49" s="5">
        <v>47</v>
      </c>
      <c r="G49" s="13"/>
      <c r="H49" s="13"/>
      <c r="I49" s="13"/>
    </row>
    <row r="50" spans="1:9" ht="15.75" customHeight="1">
      <c r="A50" s="5" t="s">
        <v>11</v>
      </c>
      <c r="B50" s="5" t="s">
        <v>12</v>
      </c>
      <c r="C50" s="5" t="s">
        <v>13</v>
      </c>
      <c r="D50" s="15" t="s">
        <v>14</v>
      </c>
      <c r="E50" s="5">
        <f>9*60+21</f>
        <v>561</v>
      </c>
      <c r="F50" s="5">
        <f>E50+12</f>
        <v>573</v>
      </c>
      <c r="G50" s="13"/>
      <c r="H50" s="13"/>
      <c r="I50" s="13"/>
    </row>
    <row r="51" spans="1:9" ht="15.75" customHeight="1">
      <c r="A51" s="5" t="s">
        <v>119</v>
      </c>
      <c r="B51" s="5" t="s">
        <v>112</v>
      </c>
      <c r="C51" s="5" t="s">
        <v>113</v>
      </c>
      <c r="D51" s="14" t="s">
        <v>114</v>
      </c>
      <c r="E51" s="5">
        <f>13*60+55</f>
        <v>835</v>
      </c>
      <c r="F51" s="5">
        <f>14*60+11</f>
        <v>851</v>
      </c>
      <c r="G51" s="13"/>
      <c r="H51" s="13"/>
      <c r="I51" s="13"/>
    </row>
    <row r="52" spans="1:9" ht="15.75" customHeight="1">
      <c r="A52" s="5" t="s">
        <v>143</v>
      </c>
      <c r="B52" s="5" t="s">
        <v>112</v>
      </c>
      <c r="C52" s="5" t="s">
        <v>144</v>
      </c>
      <c r="D52" s="14" t="s">
        <v>145</v>
      </c>
      <c r="E52" s="5">
        <f>13*60+24</f>
        <v>804</v>
      </c>
      <c r="F52" s="5">
        <f>13*60+35</f>
        <v>815</v>
      </c>
      <c r="G52" s="13"/>
      <c r="H52" s="13"/>
      <c r="I52" s="13"/>
    </row>
    <row r="53" spans="1:9" ht="15.75" customHeight="1">
      <c r="A53" s="5" t="s">
        <v>244</v>
      </c>
      <c r="B53" s="5" t="s">
        <v>57</v>
      </c>
      <c r="C53" s="13"/>
      <c r="D53" s="14" t="s">
        <v>241</v>
      </c>
      <c r="E53" s="5">
        <f>2*60+29</f>
        <v>149</v>
      </c>
      <c r="F53" s="5">
        <f>2*60+33</f>
        <v>153</v>
      </c>
      <c r="G53" s="13"/>
      <c r="H53" s="13"/>
      <c r="I53" s="13"/>
    </row>
    <row r="54" spans="1:9" ht="15.75" customHeight="1">
      <c r="A54" s="5" t="s">
        <v>185</v>
      </c>
      <c r="B54" s="5" t="s">
        <v>163</v>
      </c>
      <c r="C54" s="13"/>
      <c r="D54" s="14" t="s">
        <v>93</v>
      </c>
      <c r="E54" s="5">
        <v>175</v>
      </c>
      <c r="F54" s="13"/>
      <c r="G54" s="13"/>
      <c r="H54" s="13"/>
      <c r="I54" s="13"/>
    </row>
    <row r="55" spans="1:9" ht="15.75" customHeight="1">
      <c r="A55" s="5" t="s">
        <v>169</v>
      </c>
      <c r="B55" s="5" t="s">
        <v>57</v>
      </c>
      <c r="C55" s="13"/>
      <c r="D55" s="14" t="s">
        <v>170</v>
      </c>
      <c r="E55" s="5">
        <v>0</v>
      </c>
      <c r="F55" s="13"/>
      <c r="G55" s="13"/>
      <c r="H55" s="13"/>
      <c r="I55" s="13"/>
    </row>
    <row r="56" spans="1:9" ht="15.75" customHeight="1">
      <c r="A56" s="5" t="s">
        <v>87</v>
      </c>
      <c r="B56" s="5" t="s">
        <v>89</v>
      </c>
      <c r="C56" s="13"/>
      <c r="D56" s="14" t="s">
        <v>91</v>
      </c>
      <c r="E56" s="5">
        <v>185</v>
      </c>
      <c r="F56" s="5">
        <v>191</v>
      </c>
      <c r="G56" s="13"/>
      <c r="H56" s="13"/>
      <c r="I56" s="13"/>
    </row>
    <row r="57" spans="1:9" ht="15.75" customHeight="1">
      <c r="A57" s="5" t="s">
        <v>253</v>
      </c>
      <c r="B57" s="5" t="s">
        <v>231</v>
      </c>
      <c r="C57" s="13"/>
      <c r="D57" s="14" t="s">
        <v>232</v>
      </c>
      <c r="E57" s="5">
        <v>60</v>
      </c>
      <c r="F57" s="5">
        <v>62</v>
      </c>
      <c r="G57" s="13"/>
      <c r="H57" s="13"/>
      <c r="I57" s="13"/>
    </row>
    <row r="58" spans="1:9" ht="15.75" customHeight="1">
      <c r="A58" s="5" t="s">
        <v>276</v>
      </c>
      <c r="B58" s="5" t="s">
        <v>112</v>
      </c>
      <c r="C58" s="13"/>
      <c r="D58" s="15" t="s">
        <v>216</v>
      </c>
      <c r="E58" s="5">
        <f>1*60+27</f>
        <v>87</v>
      </c>
      <c r="F58" s="5">
        <f>1*60+31</f>
        <v>91</v>
      </c>
      <c r="G58" s="13"/>
      <c r="H58" s="13"/>
      <c r="I58" s="13"/>
    </row>
    <row r="59" spans="1:9" ht="15.75" customHeight="1">
      <c r="A59" s="5" t="s">
        <v>113</v>
      </c>
      <c r="B59" s="5" t="s">
        <v>112</v>
      </c>
      <c r="C59" s="13"/>
      <c r="D59" s="15" t="s">
        <v>216</v>
      </c>
      <c r="E59" s="5">
        <f>2*60+54</f>
        <v>174</v>
      </c>
      <c r="F59" s="5">
        <f>3*60+1</f>
        <v>181</v>
      </c>
      <c r="G59" s="13"/>
      <c r="H59" s="13"/>
      <c r="I59" s="13"/>
    </row>
    <row r="60" spans="1:9" ht="15.75" customHeight="1">
      <c r="A60" s="5" t="s">
        <v>157</v>
      </c>
      <c r="B60" s="5" t="s">
        <v>158</v>
      </c>
      <c r="C60" s="13"/>
      <c r="D60" s="14" t="s">
        <v>159</v>
      </c>
      <c r="E60" s="5">
        <v>28</v>
      </c>
      <c r="F60" s="5">
        <v>38</v>
      </c>
      <c r="G60" s="13"/>
      <c r="H60" s="13"/>
      <c r="I60" s="13"/>
    </row>
    <row r="61" spans="1:9" ht="15.75" customHeight="1">
      <c r="A61" s="5" t="s">
        <v>266</v>
      </c>
      <c r="B61" s="5" t="s">
        <v>267</v>
      </c>
      <c r="C61" s="13"/>
      <c r="D61" s="14" t="s">
        <v>268</v>
      </c>
      <c r="E61" s="5">
        <v>0</v>
      </c>
      <c r="F61" s="5">
        <v>4</v>
      </c>
      <c r="G61" s="13"/>
      <c r="H61" s="13"/>
      <c r="I61" s="13"/>
    </row>
    <row r="62" spans="1:9" ht="15.75" customHeight="1">
      <c r="A62" s="5" t="s">
        <v>263</v>
      </c>
      <c r="B62" s="5" t="s">
        <v>259</v>
      </c>
      <c r="C62" s="13"/>
      <c r="D62" s="15" t="s">
        <v>260</v>
      </c>
      <c r="E62" s="5">
        <v>81</v>
      </c>
      <c r="F62" s="5">
        <v>87</v>
      </c>
      <c r="G62" s="13"/>
      <c r="H62" s="13"/>
      <c r="I62" s="13"/>
    </row>
    <row r="63" spans="1:9" ht="15.75" customHeight="1">
      <c r="A63" s="5" t="s">
        <v>258</v>
      </c>
      <c r="B63" s="5" t="s">
        <v>259</v>
      </c>
      <c r="C63" s="13"/>
      <c r="D63" s="14" t="s">
        <v>260</v>
      </c>
      <c r="E63" s="5">
        <v>18</v>
      </c>
      <c r="F63" s="5">
        <v>24</v>
      </c>
      <c r="G63" s="13"/>
      <c r="H63" s="13"/>
      <c r="I63" s="13"/>
    </row>
    <row r="64" spans="1:9" ht="15.75" customHeight="1">
      <c r="A64" s="5" t="s">
        <v>190</v>
      </c>
      <c r="B64" s="5" t="s">
        <v>191</v>
      </c>
      <c r="C64" s="13"/>
      <c r="D64" s="14" t="s">
        <v>192</v>
      </c>
      <c r="E64" s="5">
        <v>6</v>
      </c>
      <c r="F64" s="13"/>
      <c r="G64" s="13"/>
      <c r="H64" s="13"/>
      <c r="I64" s="13"/>
    </row>
    <row r="65" spans="1:9" ht="15.75" customHeight="1">
      <c r="A65" s="5" t="s">
        <v>208</v>
      </c>
      <c r="B65" s="5" t="s">
        <v>57</v>
      </c>
      <c r="C65" s="13"/>
      <c r="D65" s="14" t="s">
        <v>203</v>
      </c>
      <c r="E65" s="5">
        <v>34</v>
      </c>
      <c r="F65" s="5">
        <v>39</v>
      </c>
      <c r="G65" s="13"/>
      <c r="H65" s="13"/>
      <c r="I65" s="13"/>
    </row>
    <row r="66" spans="1:9" ht="15.75" customHeight="1">
      <c r="A66" s="5" t="s">
        <v>237</v>
      </c>
      <c r="B66" s="5" t="s">
        <v>231</v>
      </c>
      <c r="C66" s="13"/>
      <c r="D66" s="14" t="s">
        <v>232</v>
      </c>
      <c r="E66" s="5">
        <v>23</v>
      </c>
      <c r="F66" s="5">
        <v>28</v>
      </c>
      <c r="G66" s="13"/>
      <c r="H66" s="13"/>
      <c r="I66" s="13"/>
    </row>
    <row r="67" spans="1:9" ht="15.75" customHeight="1">
      <c r="A67" s="5" t="s">
        <v>162</v>
      </c>
      <c r="B67" s="5" t="s">
        <v>163</v>
      </c>
      <c r="C67" s="13"/>
      <c r="D67" s="14" t="s">
        <v>164</v>
      </c>
      <c r="E67" s="5">
        <v>61</v>
      </c>
      <c r="F67" s="5">
        <v>71</v>
      </c>
      <c r="G67" s="13"/>
      <c r="H67" s="13"/>
      <c r="I67" s="13"/>
    </row>
    <row r="68" spans="1:9" ht="15.75" customHeight="1">
      <c r="A68" s="5" t="s">
        <v>124</v>
      </c>
      <c r="B68" s="5" t="s">
        <v>112</v>
      </c>
      <c r="C68" s="5" t="s">
        <v>113</v>
      </c>
      <c r="D68" s="14" t="s">
        <v>114</v>
      </c>
      <c r="E68" s="5">
        <f>5*60+25</f>
        <v>325</v>
      </c>
      <c r="F68" s="5">
        <f>5*60+40</f>
        <v>340</v>
      </c>
      <c r="G68" s="13"/>
      <c r="H68" s="13"/>
      <c r="I68" s="13"/>
    </row>
    <row r="69" spans="1:9" ht="15.75" customHeight="1">
      <c r="A69" s="5" t="s">
        <v>130</v>
      </c>
      <c r="B69" s="5" t="s">
        <v>112</v>
      </c>
      <c r="C69" s="5" t="s">
        <v>131</v>
      </c>
      <c r="D69" s="14" t="s">
        <v>133</v>
      </c>
      <c r="E69" s="5">
        <f>3*60+44</f>
        <v>224</v>
      </c>
      <c r="F69" s="5">
        <v>228</v>
      </c>
      <c r="G69" s="13"/>
      <c r="H69" s="5" t="s">
        <v>229</v>
      </c>
      <c r="I69" s="13"/>
    </row>
    <row r="70" spans="1:9" ht="15.75" customHeight="1">
      <c r="A70" s="5" t="s">
        <v>221</v>
      </c>
      <c r="B70" s="5" t="s">
        <v>112</v>
      </c>
      <c r="C70" s="13"/>
      <c r="D70" s="15" t="s">
        <v>216</v>
      </c>
      <c r="E70" s="5">
        <f>3*60+32</f>
        <v>212</v>
      </c>
      <c r="F70" s="5">
        <f>3*60+39</f>
        <v>219</v>
      </c>
      <c r="G70" s="13"/>
      <c r="H70" s="13"/>
      <c r="I70" s="13"/>
    </row>
    <row r="71" spans="1:9" ht="15.75" customHeight="1">
      <c r="A71" s="5" t="s">
        <v>202</v>
      </c>
      <c r="B71" s="5" t="s">
        <v>57</v>
      </c>
      <c r="C71" s="13"/>
      <c r="D71" s="14" t="s">
        <v>203</v>
      </c>
      <c r="E71" s="5">
        <v>13</v>
      </c>
      <c r="F71" s="5">
        <v>18</v>
      </c>
      <c r="G71" s="13"/>
      <c r="H71" s="13"/>
      <c r="I71" s="13"/>
    </row>
    <row r="72" spans="1:9" ht="15.75" customHeight="1">
      <c r="A72" s="5" t="s">
        <v>72</v>
      </c>
      <c r="B72" s="5" t="s">
        <v>73</v>
      </c>
      <c r="C72" s="13"/>
      <c r="D72" s="14" t="s">
        <v>74</v>
      </c>
      <c r="E72" s="5">
        <v>378</v>
      </c>
      <c r="F72" s="5">
        <v>383</v>
      </c>
      <c r="G72" s="13"/>
      <c r="H72" s="13"/>
      <c r="I72" s="13"/>
    </row>
    <row r="73" spans="1:9" ht="15.75" customHeight="1">
      <c r="A73" s="5" t="s">
        <v>240</v>
      </c>
      <c r="B73" s="5" t="s">
        <v>57</v>
      </c>
      <c r="C73" s="13"/>
      <c r="D73" s="14" t="s">
        <v>241</v>
      </c>
      <c r="E73" s="5">
        <v>65</v>
      </c>
      <c r="F73" s="5">
        <v>73</v>
      </c>
      <c r="G73" s="13"/>
      <c r="H73" s="13"/>
      <c r="I73" s="13"/>
    </row>
    <row r="74" spans="1:9" ht="15.75" customHeight="1">
      <c r="A74" s="5" t="s">
        <v>279</v>
      </c>
      <c r="B74" s="5" t="s">
        <v>57</v>
      </c>
      <c r="C74" s="13"/>
      <c r="D74" s="14" t="s">
        <v>280</v>
      </c>
      <c r="E74" s="5">
        <v>82</v>
      </c>
      <c r="F74" s="5">
        <v>85</v>
      </c>
      <c r="G74" s="13"/>
      <c r="H74" s="13"/>
      <c r="I74" s="13"/>
    </row>
    <row r="75" spans="1:9" ht="15.75" customHeight="1">
      <c r="A75" s="5" t="s">
        <v>61</v>
      </c>
      <c r="B75" s="5" t="s">
        <v>63</v>
      </c>
      <c r="C75" s="13"/>
      <c r="D75" s="14" t="s">
        <v>65</v>
      </c>
      <c r="E75" s="5">
        <v>183</v>
      </c>
      <c r="F75" s="5">
        <v>192</v>
      </c>
      <c r="G75" s="13"/>
      <c r="H75" s="13"/>
      <c r="I75" s="13"/>
    </row>
    <row r="76" spans="1:9" ht="15.75" customHeight="1">
      <c r="A76" s="5" t="s">
        <v>196</v>
      </c>
      <c r="B76" s="5" t="s">
        <v>57</v>
      </c>
      <c r="C76" s="13"/>
      <c r="D76" s="14" t="s">
        <v>197</v>
      </c>
      <c r="E76" s="5">
        <f>7*60+35</f>
        <v>455</v>
      </c>
      <c r="F76" s="5">
        <f>7*60+41</f>
        <v>461</v>
      </c>
      <c r="G76" s="13"/>
      <c r="H76" s="13"/>
      <c r="I76" s="13"/>
    </row>
    <row r="77" spans="1:9" ht="15.75" customHeight="1">
      <c r="A77" s="5" t="s">
        <v>111</v>
      </c>
      <c r="B77" s="5" t="s">
        <v>112</v>
      </c>
      <c r="C77" s="5" t="s">
        <v>113</v>
      </c>
      <c r="D77" s="14" t="s">
        <v>114</v>
      </c>
      <c r="E77" s="5">
        <f>6*60+42</f>
        <v>402</v>
      </c>
      <c r="F77" s="5">
        <f>6*60+53</f>
        <v>413</v>
      </c>
      <c r="G77" s="13"/>
      <c r="H77" s="13"/>
      <c r="I77" s="13"/>
    </row>
    <row r="78" spans="1:9" ht="15.75" customHeight="1">
      <c r="A78" s="5" t="s">
        <v>181</v>
      </c>
      <c r="B78" s="5" t="s">
        <v>112</v>
      </c>
      <c r="C78" s="5" t="s">
        <v>113</v>
      </c>
      <c r="D78" s="14" t="s">
        <v>114</v>
      </c>
      <c r="E78" s="5">
        <f>7*60+7</f>
        <v>427</v>
      </c>
      <c r="F78" s="5">
        <f>7*60+30</f>
        <v>450</v>
      </c>
      <c r="G78" s="13"/>
      <c r="H78" s="13"/>
      <c r="I78" s="13"/>
    </row>
    <row r="79" spans="1:9" ht="15.75" customHeight="1">
      <c r="A79" s="5" t="s">
        <v>230</v>
      </c>
      <c r="B79" s="5" t="s">
        <v>231</v>
      </c>
      <c r="C79" s="13"/>
      <c r="D79" s="14" t="s">
        <v>232</v>
      </c>
      <c r="E79" s="5">
        <v>3</v>
      </c>
      <c r="F79" s="5">
        <v>9</v>
      </c>
      <c r="G79" s="13"/>
      <c r="H79" s="13"/>
      <c r="I79" s="13"/>
    </row>
    <row r="80" spans="1:9" ht="15.75" customHeight="1">
      <c r="A80" s="5" t="s">
        <v>173</v>
      </c>
      <c r="B80" s="5" t="s">
        <v>57</v>
      </c>
      <c r="C80" s="13"/>
      <c r="D80" s="14" t="s">
        <v>174</v>
      </c>
      <c r="E80" s="5">
        <v>70</v>
      </c>
      <c r="F80" s="5">
        <v>87</v>
      </c>
      <c r="G80" s="5" t="s">
        <v>180</v>
      </c>
      <c r="H80" s="13"/>
      <c r="I80" s="13"/>
    </row>
    <row r="81" spans="1:9" ht="15.75" customHeight="1">
      <c r="A81" s="5" t="s">
        <v>150</v>
      </c>
      <c r="B81" s="5" t="s">
        <v>151</v>
      </c>
      <c r="C81" s="13"/>
      <c r="D81" s="14" t="s">
        <v>152</v>
      </c>
      <c r="E81" s="5">
        <v>149</v>
      </c>
      <c r="F81" s="5">
        <v>158</v>
      </c>
      <c r="G81" s="13"/>
      <c r="H81" s="13"/>
      <c r="I81" s="13"/>
    </row>
    <row r="82" spans="1:9" ht="15.75" customHeight="1">
      <c r="A82" s="5" t="s">
        <v>285</v>
      </c>
      <c r="B82" s="5" t="s">
        <v>57</v>
      </c>
      <c r="C82" s="13"/>
      <c r="D82" s="14" t="s">
        <v>241</v>
      </c>
      <c r="E82" s="5">
        <v>25</v>
      </c>
      <c r="F82" s="5">
        <v>29</v>
      </c>
      <c r="G82" s="13"/>
      <c r="H82" s="13"/>
      <c r="I82" s="13"/>
    </row>
    <row r="83" spans="1:9" ht="15.75" customHeight="1">
      <c r="A83" s="5" t="s">
        <v>94</v>
      </c>
      <c r="B83" s="5" t="s">
        <v>95</v>
      </c>
      <c r="C83" s="13"/>
      <c r="D83" s="14" t="s">
        <v>96</v>
      </c>
      <c r="E83" s="5">
        <v>49</v>
      </c>
      <c r="F83" s="5">
        <v>69</v>
      </c>
      <c r="G83" s="13"/>
      <c r="H83" s="5" t="s">
        <v>100</v>
      </c>
      <c r="I83" s="13"/>
    </row>
    <row r="84" spans="1:9" ht="15.75" customHeight="1">
      <c r="A84" s="5" t="s">
        <v>30</v>
      </c>
      <c r="B84" s="5" t="s">
        <v>31</v>
      </c>
      <c r="C84" s="13"/>
      <c r="D84" s="14" t="s">
        <v>34</v>
      </c>
      <c r="E84" s="5">
        <v>39</v>
      </c>
      <c r="F84" s="5">
        <v>49</v>
      </c>
      <c r="G84" s="13"/>
      <c r="H84" s="13"/>
      <c r="I84" s="13"/>
    </row>
    <row r="85" spans="1:9" ht="15.75" customHeight="1">
      <c r="A85" s="5" t="s">
        <v>47</v>
      </c>
      <c r="B85" s="5" t="s">
        <v>48</v>
      </c>
      <c r="C85" s="5" t="s">
        <v>49</v>
      </c>
      <c r="D85" s="14" t="s">
        <v>50</v>
      </c>
      <c r="E85" s="5">
        <v>266</v>
      </c>
      <c r="F85" s="5">
        <v>277</v>
      </c>
      <c r="G85" s="13"/>
      <c r="H85" s="13"/>
      <c r="I85" s="13"/>
    </row>
    <row r="86" spans="1:9" ht="15.75" customHeight="1">
      <c r="A86" s="5" t="s">
        <v>271</v>
      </c>
      <c r="B86" s="5" t="s">
        <v>112</v>
      </c>
      <c r="C86" s="13"/>
      <c r="D86" s="15" t="s">
        <v>216</v>
      </c>
      <c r="E86" s="5">
        <f>3*60+44</f>
        <v>224</v>
      </c>
      <c r="F86" s="5">
        <f>3*60+50</f>
        <v>230</v>
      </c>
      <c r="G86" s="13"/>
      <c r="H86" s="13"/>
      <c r="I86" s="13"/>
    </row>
    <row r="87" spans="1:9" ht="15.75" customHeight="1">
      <c r="A87" s="5" t="s">
        <v>56</v>
      </c>
      <c r="B87" s="5" t="s">
        <v>57</v>
      </c>
      <c r="C87" s="13"/>
      <c r="D87" s="14" t="s">
        <v>58</v>
      </c>
      <c r="E87" s="5">
        <v>57</v>
      </c>
      <c r="F87" s="5">
        <v>66</v>
      </c>
      <c r="G87" s="13"/>
      <c r="H87" s="13"/>
      <c r="I87" s="13"/>
    </row>
    <row r="88" spans="1:9" ht="15.75" customHeight="1">
      <c r="A88" s="5" t="s">
        <v>288</v>
      </c>
      <c r="B88" s="5" t="s">
        <v>289</v>
      </c>
      <c r="C88" s="13"/>
      <c r="D88" s="14" t="s">
        <v>290</v>
      </c>
      <c r="E88" s="5">
        <v>60</v>
      </c>
      <c r="F88" s="5">
        <v>72</v>
      </c>
      <c r="G88" s="13"/>
      <c r="H88" s="13"/>
      <c r="I88" s="13"/>
    </row>
    <row r="89" spans="1:9" ht="15.75" customHeight="1">
      <c r="A89" s="5" t="s">
        <v>136</v>
      </c>
      <c r="B89" s="5" t="s">
        <v>112</v>
      </c>
      <c r="C89" s="5" t="s">
        <v>131</v>
      </c>
      <c r="D89" s="14" t="s">
        <v>133</v>
      </c>
      <c r="E89" s="5">
        <f>9*60+55</f>
        <v>595</v>
      </c>
      <c r="F89" s="5">
        <v>605</v>
      </c>
      <c r="G89" s="13"/>
      <c r="H89" s="13"/>
      <c r="I89" s="13"/>
    </row>
    <row r="90" spans="1:9" ht="15.75" customHeight="1">
      <c r="A90" s="5" t="s">
        <v>212</v>
      </c>
      <c r="B90" s="5" t="s">
        <v>57</v>
      </c>
      <c r="C90" s="13"/>
      <c r="D90" s="15" t="s">
        <v>203</v>
      </c>
      <c r="E90" s="5">
        <v>42</v>
      </c>
      <c r="F90" s="5">
        <v>47</v>
      </c>
      <c r="G90" s="13"/>
      <c r="H90" s="13"/>
      <c r="I90" s="13"/>
    </row>
    <row r="91" spans="1:9" ht="15.75" customHeight="1">
      <c r="A91" s="5" t="s">
        <v>11</v>
      </c>
      <c r="B91" s="5" t="s">
        <v>12</v>
      </c>
      <c r="C91" s="5" t="s">
        <v>13</v>
      </c>
      <c r="D91" s="15" t="s">
        <v>14</v>
      </c>
      <c r="E91" s="5">
        <f>9*60+21</f>
        <v>561</v>
      </c>
      <c r="F91" s="5">
        <f>E91+12</f>
        <v>573</v>
      </c>
      <c r="G91" s="13"/>
      <c r="H91" s="13"/>
      <c r="I91" s="13"/>
    </row>
    <row r="92" spans="1:9" ht="15.75" customHeight="1">
      <c r="A92" s="5" t="s">
        <v>119</v>
      </c>
      <c r="B92" s="5" t="s">
        <v>112</v>
      </c>
      <c r="C92" s="5" t="s">
        <v>113</v>
      </c>
      <c r="D92" s="14" t="s">
        <v>114</v>
      </c>
      <c r="E92" s="5">
        <f>13*60+55</f>
        <v>835</v>
      </c>
      <c r="F92" s="5">
        <f>14*60+11</f>
        <v>851</v>
      </c>
      <c r="G92" s="13"/>
      <c r="H92" s="13"/>
      <c r="I92" s="13"/>
    </row>
    <row r="93" spans="1:9" ht="15.75" customHeight="1">
      <c r="A93" s="5" t="s">
        <v>143</v>
      </c>
      <c r="B93" s="5" t="s">
        <v>112</v>
      </c>
      <c r="C93" s="5" t="s">
        <v>144</v>
      </c>
      <c r="D93" s="14" t="s">
        <v>145</v>
      </c>
      <c r="E93" s="5">
        <f>13*60+24</f>
        <v>804</v>
      </c>
      <c r="F93" s="5">
        <f>13*60+35</f>
        <v>815</v>
      </c>
      <c r="G93" s="13"/>
      <c r="H93" s="13"/>
      <c r="I93" s="13"/>
    </row>
    <row r="94" spans="1:9" ht="15.75" customHeight="1">
      <c r="A94" s="5" t="s">
        <v>244</v>
      </c>
      <c r="B94" s="5" t="s">
        <v>57</v>
      </c>
      <c r="C94" s="13"/>
      <c r="D94" s="14" t="s">
        <v>241</v>
      </c>
      <c r="E94" s="5">
        <f>2*60+29</f>
        <v>149</v>
      </c>
      <c r="F94" s="5">
        <f>2*60+33</f>
        <v>153</v>
      </c>
      <c r="G94" s="13"/>
      <c r="H94" s="13"/>
      <c r="I94" s="13"/>
    </row>
    <row r="95" spans="1:9" ht="15.75" customHeight="1">
      <c r="A95" s="5" t="s">
        <v>185</v>
      </c>
      <c r="B95" s="5" t="s">
        <v>163</v>
      </c>
      <c r="C95" s="13"/>
      <c r="D95" s="14" t="s">
        <v>93</v>
      </c>
      <c r="E95" s="5">
        <v>175</v>
      </c>
      <c r="F95" s="13"/>
      <c r="G95" s="13"/>
      <c r="H95" s="13"/>
      <c r="I95" s="13"/>
    </row>
    <row r="96" spans="1:9" ht="15.75" customHeight="1">
      <c r="A96" s="5" t="s">
        <v>169</v>
      </c>
      <c r="B96" s="5" t="s">
        <v>57</v>
      </c>
      <c r="C96" s="13"/>
      <c r="D96" s="14" t="s">
        <v>170</v>
      </c>
      <c r="E96" s="5">
        <v>0</v>
      </c>
      <c r="F96" s="13"/>
      <c r="G96" s="13"/>
      <c r="H96" s="13"/>
      <c r="I96" s="13"/>
    </row>
    <row r="97" spans="1:9" ht="15.75" customHeight="1">
      <c r="A97" s="5" t="s">
        <v>237</v>
      </c>
      <c r="B97" s="5" t="s">
        <v>231</v>
      </c>
      <c r="C97" s="13"/>
      <c r="D97" s="14" t="s">
        <v>232</v>
      </c>
      <c r="E97" s="5">
        <v>23</v>
      </c>
      <c r="F97" s="5">
        <v>28</v>
      </c>
      <c r="G97" s="13"/>
      <c r="H97" s="13"/>
      <c r="I97" s="13"/>
    </row>
    <row r="98" spans="1:9" ht="15.75" customHeight="1">
      <c r="A98" s="5" t="s">
        <v>124</v>
      </c>
      <c r="B98" s="5" t="s">
        <v>112</v>
      </c>
      <c r="C98" s="5" t="s">
        <v>113</v>
      </c>
      <c r="D98" s="14" t="s">
        <v>114</v>
      </c>
      <c r="E98" s="5">
        <f>5*60+25</f>
        <v>325</v>
      </c>
      <c r="F98" s="5">
        <f>5*60+40</f>
        <v>340</v>
      </c>
      <c r="G98" s="13"/>
      <c r="H98" s="13"/>
      <c r="I98" s="13"/>
    </row>
    <row r="99" spans="1:9" ht="15.75" customHeight="1">
      <c r="A99" s="5" t="s">
        <v>130</v>
      </c>
      <c r="B99" s="5" t="s">
        <v>112</v>
      </c>
      <c r="C99" s="5" t="s">
        <v>131</v>
      </c>
      <c r="D99" s="14" t="s">
        <v>133</v>
      </c>
      <c r="E99" s="5">
        <f>3*60+44</f>
        <v>224</v>
      </c>
      <c r="F99" s="5">
        <v>228</v>
      </c>
      <c r="G99" s="13"/>
      <c r="H99" s="5" t="s">
        <v>229</v>
      </c>
      <c r="I99" s="13"/>
    </row>
    <row r="100" spans="1:9" ht="15.75" customHeight="1">
      <c r="A100" s="5" t="s">
        <v>221</v>
      </c>
      <c r="B100" s="5" t="s">
        <v>112</v>
      </c>
      <c r="C100" s="13"/>
      <c r="D100" s="15" t="s">
        <v>216</v>
      </c>
      <c r="E100" s="5">
        <f>3*60+32</f>
        <v>212</v>
      </c>
      <c r="F100" s="5">
        <f>3*60+39</f>
        <v>219</v>
      </c>
      <c r="G100" s="13"/>
      <c r="H100" s="13"/>
      <c r="I100" s="13"/>
    </row>
    <row r="101" spans="1:9" ht="12.7">
      <c r="A101" s="5" t="s">
        <v>102</v>
      </c>
      <c r="B101" s="5" t="s">
        <v>103</v>
      </c>
      <c r="C101" s="13"/>
      <c r="D101" s="14" t="s">
        <v>104</v>
      </c>
      <c r="E101" s="5">
        <v>686</v>
      </c>
      <c r="F101" s="5">
        <v>707</v>
      </c>
      <c r="G101" s="13"/>
      <c r="H101" s="5" t="s">
        <v>109</v>
      </c>
      <c r="I101" s="13"/>
    </row>
    <row r="103" spans="1:9" ht="12.7">
      <c r="A103" s="1" t="s">
        <v>252</v>
      </c>
    </row>
    <row r="104" spans="1:9" ht="12.7">
      <c r="A104" s="2" t="s">
        <v>253</v>
      </c>
      <c r="B104" s="2" t="s">
        <v>231</v>
      </c>
      <c r="D104" s="6" t="s">
        <v>232</v>
      </c>
      <c r="E104" s="2">
        <v>60</v>
      </c>
      <c r="F104" s="2">
        <v>62</v>
      </c>
    </row>
    <row r="105" spans="1:9" ht="12.7">
      <c r="A105" s="2" t="s">
        <v>258</v>
      </c>
      <c r="B105" s="2" t="s">
        <v>259</v>
      </c>
      <c r="D105" s="6" t="s">
        <v>260</v>
      </c>
      <c r="E105" s="2">
        <v>18</v>
      </c>
      <c r="F105" s="2">
        <v>24</v>
      </c>
    </row>
    <row r="106" spans="1:9" ht="12.7">
      <c r="A106" s="2" t="s">
        <v>263</v>
      </c>
      <c r="B106" s="2" t="s">
        <v>259</v>
      </c>
      <c r="D106" s="4" t="s">
        <v>260</v>
      </c>
      <c r="E106" s="2">
        <v>81</v>
      </c>
      <c r="F106" s="2">
        <v>87</v>
      </c>
    </row>
    <row r="107" spans="1:9" ht="12.7">
      <c r="A107" s="2" t="s">
        <v>266</v>
      </c>
      <c r="B107" s="2" t="s">
        <v>267</v>
      </c>
      <c r="D107" s="6" t="s">
        <v>268</v>
      </c>
      <c r="E107" s="2">
        <v>0</v>
      </c>
      <c r="F107" s="2">
        <v>4</v>
      </c>
    </row>
    <row r="108" spans="1:9" ht="12.7">
      <c r="A108" s="2" t="s">
        <v>271</v>
      </c>
      <c r="B108" s="2" t="s">
        <v>112</v>
      </c>
      <c r="D108" s="4" t="s">
        <v>216</v>
      </c>
      <c r="E108" s="5">
        <f>3*60+44</f>
        <v>224</v>
      </c>
      <c r="F108" s="5">
        <f>3*60+50</f>
        <v>230</v>
      </c>
    </row>
    <row r="109" spans="1:9" ht="12.7">
      <c r="A109" s="2" t="s">
        <v>276</v>
      </c>
      <c r="B109" s="2" t="s">
        <v>112</v>
      </c>
      <c r="D109" s="4" t="s">
        <v>216</v>
      </c>
      <c r="E109" s="5">
        <f>1*60+27</f>
        <v>87</v>
      </c>
      <c r="F109" s="5">
        <f>1*60+31</f>
        <v>91</v>
      </c>
    </row>
    <row r="110" spans="1:9" ht="12.7">
      <c r="A110" s="2" t="s">
        <v>279</v>
      </c>
      <c r="B110" s="2" t="s">
        <v>57</v>
      </c>
      <c r="D110" s="6" t="s">
        <v>280</v>
      </c>
      <c r="E110" s="2">
        <v>82</v>
      </c>
      <c r="F110" s="2">
        <v>85</v>
      </c>
    </row>
    <row r="111" spans="1:9" ht="12.7">
      <c r="A111" s="2" t="s">
        <v>285</v>
      </c>
      <c r="B111" s="2" t="s">
        <v>57</v>
      </c>
      <c r="D111" s="6" t="s">
        <v>241</v>
      </c>
      <c r="E111" s="2">
        <v>25</v>
      </c>
      <c r="F111" s="2">
        <v>29</v>
      </c>
    </row>
    <row r="112" spans="1:9" ht="12.7">
      <c r="A112" s="2" t="s">
        <v>288</v>
      </c>
      <c r="B112" s="2" t="s">
        <v>289</v>
      </c>
      <c r="D112" s="6" t="s">
        <v>290</v>
      </c>
      <c r="E112" s="2">
        <v>60</v>
      </c>
      <c r="F112" s="2">
        <v>72</v>
      </c>
    </row>
  </sheetData>
  <hyperlinks>
    <hyperlink ref="D104" r:id="rId1" xr:uid="{00000000-0004-0000-0100-000023000000}"/>
    <hyperlink ref="D105" r:id="rId2" xr:uid="{00000000-0004-0000-0100-000024000000}"/>
    <hyperlink ref="D106" r:id="rId3" xr:uid="{00000000-0004-0000-0100-000025000000}"/>
    <hyperlink ref="D107" r:id="rId4" xr:uid="{00000000-0004-0000-0100-000026000000}"/>
    <hyperlink ref="D108" r:id="rId5" xr:uid="{00000000-0004-0000-0100-000027000000}"/>
    <hyperlink ref="D109" r:id="rId6" xr:uid="{00000000-0004-0000-0100-000028000000}"/>
    <hyperlink ref="D110" r:id="rId7" xr:uid="{00000000-0004-0000-0100-000029000000}"/>
    <hyperlink ref="D111" r:id="rId8" xr:uid="{00000000-0004-0000-0100-00002A000000}"/>
    <hyperlink ref="D112" r:id="rId9" xr:uid="{00000000-0004-0000-0100-00002B000000}"/>
    <hyperlink ref="D47" r:id="rId10" xr:uid="{DB75EC3D-F8F9-4CB5-96FB-D8421024845E}"/>
    <hyperlink ref="D88" r:id="rId11" xr:uid="{B211F4DF-5DC4-43C9-B0C5-ADA4CB6C2052}"/>
    <hyperlink ref="D97" r:id="rId12" xr:uid="{E40F3BFF-0181-4604-9969-FE37178F713A}"/>
    <hyperlink ref="D100" r:id="rId13" xr:uid="{266DBA46-D786-416B-8465-65D43F68E0E7}"/>
    <hyperlink ref="D99" r:id="rId14" xr:uid="{6D7E018C-CF00-4AFA-8EFF-F94BC28E70A7}"/>
    <hyperlink ref="D98" r:id="rId15" xr:uid="{1FC5603F-F2ED-4DB9-B96D-3ADEA8E0644D}"/>
    <hyperlink ref="D86" r:id="rId16" xr:uid="{382F3FEB-BB19-4D3D-97E4-E793DB31221E}"/>
    <hyperlink ref="D94" r:id="rId17" xr:uid="{8D2EBBC4-571C-40E3-961F-808B4E407AA8}"/>
    <hyperlink ref="D90" r:id="rId18" xr:uid="{8DE95D27-39A4-42E1-B4B4-450A050EA326}"/>
    <hyperlink ref="D95" r:id="rId19" xr:uid="{FC1204B4-193A-4AFA-B688-8B27D453B329}"/>
    <hyperlink ref="D96" r:id="rId20" xr:uid="{916744AD-8383-461E-86B7-ACA1A4441657}"/>
    <hyperlink ref="D93" r:id="rId21" xr:uid="{59C1708A-38EA-4184-871B-D3630B0463A1}"/>
    <hyperlink ref="D89" r:id="rId22" xr:uid="{FC1EBF75-06AE-4A6E-B4B4-B416E6D9951F}"/>
    <hyperlink ref="D92" r:id="rId23" xr:uid="{62F77429-1FB6-4FCD-97AC-0DF19DBA3B7B}"/>
    <hyperlink ref="D87" r:id="rId24" xr:uid="{ED8A622A-4646-49FB-B623-4C8C2AFAA3E0}"/>
    <hyperlink ref="D85" r:id="rId25" xr:uid="{502A3164-57A7-440B-B505-1494E822AD3A}"/>
    <hyperlink ref="D91" r:id="rId26" xr:uid="{90AC798E-E47F-457E-809E-B884C9468766}"/>
    <hyperlink ref="D82" r:id="rId27" xr:uid="{40EEF3D3-09FF-4582-A95F-FE405C010E82}"/>
    <hyperlink ref="D74" r:id="rId28" xr:uid="{7F61CC59-DB08-4A0C-B4A1-ECC3FCE5EC5F}"/>
    <hyperlink ref="D58" r:id="rId29" xr:uid="{92CD165B-515B-4EB5-817F-519B0B882A18}"/>
    <hyperlink ref="D45" r:id="rId30" xr:uid="{64532052-8825-4767-9D43-8AFE7A58BDC3}"/>
    <hyperlink ref="D61" r:id="rId31" xr:uid="{A48E0E75-6C1F-417D-B221-E0A9C1B8A018}"/>
    <hyperlink ref="D62" r:id="rId32" xr:uid="{39E0ECEE-A677-452C-9A5A-89CDEF39B7CB}"/>
    <hyperlink ref="D63" r:id="rId33" xr:uid="{D528978B-18ED-4EE3-BB38-CDC83B630F2B}"/>
    <hyperlink ref="D57" r:id="rId34" xr:uid="{B61615E2-FF4A-4019-B565-157E5791CC3E}"/>
    <hyperlink ref="D53" r:id="rId35" xr:uid="{AF04828B-737E-4802-AE32-1AEB7AA6263B}"/>
    <hyperlink ref="D73" r:id="rId36" xr:uid="{5B2E371E-0B9E-4416-A7F6-B5F03D2B22E3}"/>
    <hyperlink ref="D66" r:id="rId37" xr:uid="{33794BF9-4602-4C1D-897B-C8DCD0EEA8DC}"/>
    <hyperlink ref="D79" r:id="rId38" xr:uid="{BAE0D0AF-ABA1-4F2F-954F-E279D69A01E3}"/>
    <hyperlink ref="D70" r:id="rId39" xr:uid="{097345DE-C00A-4640-9BC3-C0254C1728F6}"/>
    <hyperlink ref="D59" r:id="rId40" xr:uid="{EBA63B05-EDBB-41C2-976F-EC885904A67D}"/>
    <hyperlink ref="D49" r:id="rId41" xr:uid="{2A4B3384-8417-408E-B75F-4ED7CF2DF77A}"/>
    <hyperlink ref="D65" r:id="rId42" xr:uid="{FC260DE3-A2CC-4D6A-A73A-3EACF627090A}"/>
    <hyperlink ref="D71" r:id="rId43" xr:uid="{312954E2-C95B-4FEB-892D-E34C893526D7}"/>
    <hyperlink ref="D76" r:id="rId44" xr:uid="{8D1D0014-212E-45E5-9E87-24325C9631D4}"/>
    <hyperlink ref="D64" r:id="rId45" xr:uid="{7D660003-2451-4FE3-8292-91D6B0A5E506}"/>
    <hyperlink ref="D54" r:id="rId46" xr:uid="{607CA4DB-7D1C-463E-88C4-8D59A42D56BD}"/>
    <hyperlink ref="D78" r:id="rId47" xr:uid="{5254CBD6-4AE0-48CD-B92C-10ACAE576BAF}"/>
    <hyperlink ref="D80" r:id="rId48" xr:uid="{859D2D95-1EBB-438A-AC25-95D46E585C2D}"/>
    <hyperlink ref="D55" r:id="rId49" xr:uid="{C643F879-7EF2-4414-B0DD-4F9E55CD4836}"/>
    <hyperlink ref="D67" r:id="rId50" xr:uid="{9A243650-34FD-4519-BF56-2953B53D3135}"/>
    <hyperlink ref="D60" r:id="rId51" xr:uid="{16AB7A2A-A11E-4409-9020-857DBB1EEB65}"/>
    <hyperlink ref="D81" r:id="rId52" xr:uid="{68B1896E-80CE-48C3-8B5C-27D8AC484B46}"/>
    <hyperlink ref="D52" r:id="rId53" xr:uid="{4FF28EDD-2973-4624-A97B-DE786E4D5A87}"/>
    <hyperlink ref="D48" r:id="rId54" xr:uid="{C18D4DE4-989E-4BC6-931A-53935FEBACCD}"/>
    <hyperlink ref="D69" r:id="rId55" xr:uid="{D5215828-172E-423B-B423-CE1DD3A227E9}"/>
    <hyperlink ref="D68" r:id="rId56" xr:uid="{59337863-9882-4183-9F8F-4EC1381D453A}"/>
    <hyperlink ref="D51" r:id="rId57" xr:uid="{EC005F4B-B115-4787-B89C-210188ECA7DF}"/>
    <hyperlink ref="D77" r:id="rId58" xr:uid="{793859B6-C95B-4F90-A4F1-587846C3D623}"/>
    <hyperlink ref="D83" r:id="rId59" xr:uid="{62681378-957E-4DD4-98C2-843858A94A80}"/>
    <hyperlink ref="D56" r:id="rId60" xr:uid="{1850DA2A-E4F7-46A3-8C6C-D1E1A99598B6}"/>
    <hyperlink ref="D72" r:id="rId61" xr:uid="{568A04D3-502D-4FAA-B33A-7E79B149CD6F}"/>
    <hyperlink ref="D75" r:id="rId62" xr:uid="{6E2BF243-982F-45AD-8ECD-B3FBB5A3E36A}"/>
    <hyperlink ref="D46" r:id="rId63" xr:uid="{63E5D637-CE09-4C83-8304-0AE1DA2FF2B8}"/>
    <hyperlink ref="D44" r:id="rId64" xr:uid="{58B2D1E0-DF0B-4BA2-A54E-ED36B795C81A}"/>
    <hyperlink ref="D84" r:id="rId65" xr:uid="{5437D9FD-AF58-44B3-A95B-1DCFAF413F0C}"/>
    <hyperlink ref="D50" r:id="rId66" xr:uid="{D0D042C9-1C8C-45C3-8721-35C1B1875FBE}"/>
    <hyperlink ref="D41" r:id="rId67" xr:uid="{E574D49B-234F-43C9-887F-5199A6781666}"/>
    <hyperlink ref="D33" r:id="rId68" xr:uid="{A4EC8FE4-1690-433F-8CCD-2C484777DC8D}"/>
    <hyperlink ref="D17" r:id="rId69" xr:uid="{F86FE07A-A6D0-4381-AB6C-980EF2B02ED5}"/>
    <hyperlink ref="D4" r:id="rId70" xr:uid="{0778F8EA-5028-4958-93D5-0BDAC327D879}"/>
    <hyperlink ref="D20" r:id="rId71" xr:uid="{512D9404-8DD9-4665-9B46-99E1909F58D1}"/>
    <hyperlink ref="D21" r:id="rId72" xr:uid="{0B162DD0-D3A2-4E68-B33F-104F7B07715E}"/>
    <hyperlink ref="D22" r:id="rId73" xr:uid="{64EA86A9-72C1-4FA4-9C52-BF6C04FC071B}"/>
    <hyperlink ref="D16" r:id="rId74" xr:uid="{CC3E8A41-8CC6-4535-AEF8-1C1ED42396CC}"/>
    <hyperlink ref="D12" r:id="rId75" xr:uid="{C0664813-10C6-44EF-80F1-C57C3F269DEE}"/>
    <hyperlink ref="D32" r:id="rId76" xr:uid="{A1BE5D9B-449B-427B-9E91-39B75022DD05}"/>
    <hyperlink ref="D25" r:id="rId77" xr:uid="{FBE293E4-1E71-405D-BC1E-B52CA97AEABD}"/>
    <hyperlink ref="D38" r:id="rId78" xr:uid="{7B8E9235-09A1-4023-BC06-D736C245B2C2}"/>
    <hyperlink ref="D29" r:id="rId79" xr:uid="{12F66793-32AF-4AE9-9DBC-5369130564D8}"/>
    <hyperlink ref="D18" r:id="rId80" xr:uid="{9115D710-C1F0-473F-A65D-FE3D91140F89}"/>
    <hyperlink ref="D8" r:id="rId81" xr:uid="{DED7A551-0F69-452B-99FA-F4FD4655ADA3}"/>
    <hyperlink ref="D24" r:id="rId82" xr:uid="{5102B703-F786-42EE-9231-09C5573F1545}"/>
    <hyperlink ref="D30" r:id="rId83" xr:uid="{0D6940C1-952A-4000-A464-71D401E2DF2F}"/>
    <hyperlink ref="D35" r:id="rId84" xr:uid="{B061AD61-36A0-46B5-BD99-900EB7D477D1}"/>
    <hyperlink ref="D23" r:id="rId85" xr:uid="{19D0F0D1-2F73-45DA-9AEC-BB9DEBBE60D6}"/>
    <hyperlink ref="D13" r:id="rId86" xr:uid="{E64F4CB3-D107-4FC7-873B-5972AE499FE0}"/>
    <hyperlink ref="D37" r:id="rId87" xr:uid="{8E65010B-2C33-4239-8EF6-39EAED7C0283}"/>
    <hyperlink ref="D39" r:id="rId88" xr:uid="{5DD0B867-ADD4-488C-AA65-40BC7859FEB2}"/>
    <hyperlink ref="D14" r:id="rId89" xr:uid="{8627A31F-FB4E-4B7F-AB07-2A10A4544BB5}"/>
    <hyperlink ref="D26" r:id="rId90" xr:uid="{4315DE0F-8456-46B1-9E0D-F0717366F43B}"/>
    <hyperlink ref="D19" r:id="rId91" xr:uid="{FA01B41C-55E5-4FC9-8C9E-47489BA8931A}"/>
    <hyperlink ref="D40" r:id="rId92" xr:uid="{1C5E8816-F929-4F99-86A8-FE1534714FFD}"/>
    <hyperlink ref="D11" r:id="rId93" xr:uid="{62A89178-3127-415B-8D51-47D76EB6122E}"/>
    <hyperlink ref="D7" r:id="rId94" xr:uid="{05FCE2E9-4D4A-42C7-AF59-FAD60736A926}"/>
    <hyperlink ref="D28" r:id="rId95" xr:uid="{275587A9-E56F-464E-82C7-6281F57D5ACB}"/>
    <hyperlink ref="D27" r:id="rId96" xr:uid="{37EBCB46-5244-4CC6-9130-D407D5578E8F}"/>
    <hyperlink ref="D10" r:id="rId97" xr:uid="{F79EBC96-0ECE-4254-BA5F-0AC0D0D65286}"/>
    <hyperlink ref="D36" r:id="rId98" xr:uid="{48582F09-C978-4D07-977D-8D1C99A783C1}"/>
    <hyperlink ref="D101" r:id="rId99" xr:uid="{19D6BA3F-C653-4CA3-9B51-C40D3B00ABF2}"/>
    <hyperlink ref="D42" r:id="rId100" xr:uid="{63B4C3DE-2413-49E1-A923-0FCFE0E447EA}"/>
    <hyperlink ref="D15" r:id="rId101" xr:uid="{99B2D4BE-8A84-4A9F-B1CC-A4A8597B5421}"/>
    <hyperlink ref="D31" r:id="rId102" xr:uid="{FBF42924-54D2-4F3B-A3EE-AEBCE4B01F6B}"/>
    <hyperlink ref="D34" r:id="rId103" xr:uid="{779F7641-1AED-4568-8848-C87D4BBAA5DD}"/>
    <hyperlink ref="D5" r:id="rId104" xr:uid="{C49D2F82-6F55-4099-AE47-E14FAA61B9B7}"/>
    <hyperlink ref="D2" r:id="rId105" xr:uid="{3F224D90-2D39-4595-BDC2-96DA84D50B74}"/>
    <hyperlink ref="D3" r:id="rId106" xr:uid="{A7E9541E-4739-4EDA-ACF7-0AB9D086FDA7}"/>
    <hyperlink ref="D43" r:id="rId107" xr:uid="{31B8AE7B-397C-4929-B840-DEA6FE5D8502}"/>
    <hyperlink ref="D6" r:id="rId108" xr:uid="{04015E96-820B-44AB-867E-CD943F1AB774}"/>
    <hyperlink ref="D9" r:id="rId109" xr:uid="{00163CED-1DCE-46E2-937D-525A9ABF7D66}"/>
  </hyperlinks>
  <pageMargins left="0.7" right="0.7" top="0.75" bottom="0.75" header="0.3" footer="0.3"/>
  <pageSetup paperSize="9" orientation="portrait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defaultColWidth="14.41015625" defaultRowHeight="15.75" customHeight="1"/>
  <cols>
    <col min="1" max="1" width="17.3515625" customWidth="1"/>
  </cols>
  <sheetData>
    <row r="1" spans="1:4">
      <c r="B1" s="2" t="s">
        <v>2</v>
      </c>
      <c r="C1" s="2" t="s">
        <v>17</v>
      </c>
    </row>
    <row r="2" spans="1:4">
      <c r="A2" s="2" t="s">
        <v>20</v>
      </c>
      <c r="B2" s="5">
        <f>COUNTIFS(Sange!A2:A1000, "*", Sange!B2:B1000, "*", Sange!C2:C1000, "&gt;=0")</f>
        <v>125</v>
      </c>
      <c r="C2" s="5">
        <f>COUNTIFS(Shoutouts!A2:A1000, "*", Shoutouts!D2:D1000, "*", Shoutouts!E2:E1000, "&gt;=0")</f>
        <v>109</v>
      </c>
    </row>
    <row r="3" spans="1:4">
      <c r="A3" s="2" t="s">
        <v>26</v>
      </c>
      <c r="B3" s="5">
        <f t="shared" ref="B3:C3" si="0">B4-B2</f>
        <v>1</v>
      </c>
      <c r="C3" s="5">
        <f t="shared" si="0"/>
        <v>1</v>
      </c>
      <c r="D3" s="2" t="s">
        <v>28</v>
      </c>
    </row>
    <row r="4" spans="1:4">
      <c r="A4" s="2" t="s">
        <v>29</v>
      </c>
      <c r="B4" s="5">
        <f>COUNTIF(Sange!A2:A1000, "*")</f>
        <v>126</v>
      </c>
      <c r="C4" s="5">
        <f>COUNTIFS(Shoutouts!A2:A1000, "*")</f>
        <v>110</v>
      </c>
    </row>
    <row r="6" spans="1:4">
      <c r="A6" s="2" t="s">
        <v>32</v>
      </c>
      <c r="B6" s="5">
        <f>COUNTIFS(Ideer!A2:A1000, "Sang", Ideer!B2:B1000, "*")</f>
        <v>2</v>
      </c>
      <c r="C6" s="5">
        <f>COUNTIFS(Ideer!A3:A1000, "Shoutout", Ideer!B3:B1000, "*")</f>
        <v>2</v>
      </c>
    </row>
    <row r="10" spans="1:4">
      <c r="A10" s="2" t="s">
        <v>36</v>
      </c>
      <c r="B10" s="5">
        <f>COUNTIF(Sange!B2:B1000, "*youtube*")</f>
        <v>122</v>
      </c>
    </row>
    <row r="11" spans="1:4">
      <c r="A11" s="2" t="s">
        <v>39</v>
      </c>
      <c r="B11" s="5">
        <f>COUNTIF(Sange!B2:B1000, "*soundcloud*")</f>
        <v>3</v>
      </c>
    </row>
    <row r="12" spans="1:4">
      <c r="A12" s="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1" t="s">
        <v>69</v>
      </c>
      <c r="B1" s="1" t="s">
        <v>70</v>
      </c>
      <c r="E1" s="1" t="s">
        <v>71</v>
      </c>
    </row>
    <row r="2" spans="1:5">
      <c r="A2" s="2" t="s">
        <v>75</v>
      </c>
      <c r="B2" s="2" t="s">
        <v>76</v>
      </c>
    </row>
    <row r="3" spans="1:5">
      <c r="A3" s="5"/>
      <c r="E3" s="2" t="s">
        <v>57</v>
      </c>
    </row>
    <row r="4" spans="1:5">
      <c r="A4" s="2" t="s">
        <v>15</v>
      </c>
      <c r="B4" s="2" t="s">
        <v>79</v>
      </c>
      <c r="E4" s="2" t="s">
        <v>80</v>
      </c>
    </row>
    <row r="5" spans="1:5">
      <c r="A5" s="2" t="s">
        <v>75</v>
      </c>
      <c r="B5" s="2" t="s">
        <v>81</v>
      </c>
      <c r="E5" s="2" t="s">
        <v>82</v>
      </c>
    </row>
    <row r="6" spans="1:5">
      <c r="A6" s="5"/>
      <c r="E6" s="2" t="s">
        <v>83</v>
      </c>
    </row>
    <row r="7" spans="1:5">
      <c r="A7" s="2" t="s">
        <v>15</v>
      </c>
      <c r="B7" s="2" t="s">
        <v>84</v>
      </c>
      <c r="E7" s="2" t="s">
        <v>85</v>
      </c>
    </row>
    <row r="8" spans="1:5">
      <c r="A8" s="5"/>
      <c r="E8" s="2" t="s">
        <v>86</v>
      </c>
    </row>
    <row r="9" spans="1:5">
      <c r="A9" s="5"/>
    </row>
    <row r="10" spans="1:5">
      <c r="A10" s="5"/>
    </row>
    <row r="11" spans="1:5">
      <c r="A11" s="5"/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Leindals</cp:lastModifiedBy>
  <dcterms:modified xsi:type="dcterms:W3CDTF">2020-07-06T10:37:04Z</dcterms:modified>
</cp:coreProperties>
</file>