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kas\source\repos\AzureDWHframework\AzureDWHFramework\AzureDWHFrameworkDataInput\"/>
    </mc:Choice>
  </mc:AlternateContent>
  <xr:revisionPtr revIDLastSave="0" documentId="13_ncr:1_{AA99ADB2-0FA4-4DF0-99F8-9089C4F979D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usiness Area" sheetId="15" r:id="rId1"/>
    <sheet name="Tabular Model" sheetId="12" r:id="rId2"/>
    <sheet name="StageTable" sheetId="1" r:id="rId3"/>
    <sheet name="StageTableColumn" sheetId="2" r:id="rId4"/>
    <sheet name="StageMapping" sheetId="11" r:id="rId5"/>
    <sheet name="DimTable" sheetId="7" r:id="rId6"/>
    <sheet name="DimTableColumn" sheetId="8" r:id="rId7"/>
    <sheet name="FactTable" sheetId="9" r:id="rId8"/>
    <sheet name="FactTableColumn" sheetId="10" r:id="rId9"/>
    <sheet name="DWHMapping" sheetId="14" r:id="rId10"/>
    <sheet name="HiddenSheet" sheetId="13" r:id="rId11"/>
  </sheets>
  <definedNames>
    <definedName name="_xlnm._FilterDatabase" localSheetId="6" hidden="1">DimTableColumn!$A$1:$I$79</definedName>
    <definedName name="_xlnm._FilterDatabase" localSheetId="4" hidden="1">StageMapping!$A$1:$L$5</definedName>
    <definedName name="_xlnm._FilterDatabase" localSheetId="2" hidden="1">StageTable!$A$1:$C$6</definedName>
    <definedName name="_xlnm._FilterDatabase" localSheetId="3" hidden="1">StageTableColumn!$A$1:$F$31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10" l="1"/>
  <c r="O13" i="10"/>
  <c r="O14" i="10"/>
  <c r="O15" i="10"/>
  <c r="O16" i="10"/>
  <c r="O17" i="10"/>
  <c r="O18" i="10"/>
  <c r="O19" i="10"/>
  <c r="O12" i="10"/>
  <c r="H6" i="14"/>
  <c r="J3" i="9"/>
  <c r="D6" i="14"/>
  <c r="H4" i="14"/>
  <c r="H5" i="14"/>
  <c r="D5" i="14"/>
  <c r="D4" i="14"/>
  <c r="O3" i="10"/>
  <c r="O4" i="10"/>
  <c r="O5" i="10"/>
  <c r="O6" i="10"/>
  <c r="O7" i="10"/>
  <c r="O8" i="10"/>
  <c r="O9" i="10"/>
  <c r="O10" i="10"/>
  <c r="O11" i="10"/>
  <c r="O2" i="10"/>
  <c r="J2" i="9"/>
  <c r="H3" i="14"/>
  <c r="H2" i="14"/>
  <c r="D3" i="14"/>
  <c r="E3" i="12"/>
  <c r="E2" i="12"/>
  <c r="D5" i="15"/>
  <c r="D4" i="15"/>
  <c r="D3" i="15"/>
  <c r="D2" i="15"/>
  <c r="H3" i="7"/>
  <c r="H4" i="7"/>
  <c r="H5" i="7"/>
  <c r="H2" i="7"/>
  <c r="L11" i="8"/>
  <c r="L12" i="8"/>
  <c r="L13" i="8"/>
  <c r="L14" i="8"/>
  <c r="D2" i="14"/>
  <c r="L10" i="8"/>
  <c r="L9" i="8"/>
  <c r="L8" i="8"/>
  <c r="L7" i="8"/>
  <c r="L6" i="8"/>
  <c r="L5" i="8"/>
  <c r="L4" i="8"/>
  <c r="L3" i="8"/>
  <c r="L2" i="8"/>
  <c r="N6" i="11"/>
  <c r="N4" i="11"/>
  <c r="N2" i="11"/>
  <c r="N3" i="11"/>
  <c r="N5" i="11"/>
  <c r="F3" i="1"/>
  <c r="F4" i="1"/>
  <c r="F5" i="1"/>
  <c r="F6" i="1"/>
  <c r="F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J379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tc={A97A3F6D-258A-47C2-A556-02F0EA8396ED}</author>
  </authors>
  <commentList>
    <comment ref="C1" authorId="0" shapeId="0" xr:uid="{A97A3F6D-258A-47C2-A556-02F0EA8396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SCD1 or SCD2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tc={F6EABC82-789E-47F4-973F-9396278280B8}</author>
  </authors>
  <commentList>
    <comment ref="C1" authorId="0" shapeId="0" xr:uid="{F6EABC82-789E-47F4-973F-9396278280B8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 or Increment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tc={B7616948-429F-462A-BE7D-FEF744E778FA}</author>
    <author>tc={322A949E-A72E-425E-8252-7370C9F16B86}</author>
  </authors>
  <commentList>
    <comment ref="G1" authorId="0" shapeId="0" xr:uid="{B7616948-429F-462A-BE7D-FEF744E778FA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when column is not referencing to dimension</t>
      </text>
    </comment>
    <comment ref="H1" authorId="1" shapeId="0" xr:uid="{322A949E-A72E-425E-8252-7370C9F16B86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when column is not referencing to dimension</t>
      </text>
    </comment>
  </commentList>
</comments>
</file>

<file path=xl/sharedStrings.xml><?xml version="1.0" encoding="utf-8"?>
<sst xmlns="http://schemas.openxmlformats.org/spreadsheetml/2006/main" count="533" uniqueCount="114">
  <si>
    <t>SchemaName</t>
  </si>
  <si>
    <t>TableName</t>
  </si>
  <si>
    <t>INSERT</t>
  </si>
  <si>
    <t>ColumnName</t>
  </si>
  <si>
    <t>DataType</t>
  </si>
  <si>
    <t>Nullable</t>
  </si>
  <si>
    <t>nvarchar(255)</t>
  </si>
  <si>
    <t>Code</t>
  </si>
  <si>
    <t>int</t>
  </si>
  <si>
    <t>Sales</t>
  </si>
  <si>
    <t>LoadType</t>
  </si>
  <si>
    <t>dwh</t>
  </si>
  <si>
    <t>SCD1</t>
  </si>
  <si>
    <t>DimTableSchemaName</t>
  </si>
  <si>
    <t>DimTableName</t>
  </si>
  <si>
    <t>DimTableColumn</t>
  </si>
  <si>
    <t>StageTableSchema</t>
  </si>
  <si>
    <t>StageTableName</t>
  </si>
  <si>
    <t>StageTableColumn</t>
  </si>
  <si>
    <t>Business Key</t>
  </si>
  <si>
    <t>Full</t>
  </si>
  <si>
    <t>FactTableSchemaName</t>
  </si>
  <si>
    <t>FactTableName</t>
  </si>
  <si>
    <t>FactTableColumn</t>
  </si>
  <si>
    <t>EmployeeID</t>
  </si>
  <si>
    <t>OrderDate</t>
  </si>
  <si>
    <t>stage_csv</t>
  </si>
  <si>
    <t>Person</t>
  </si>
  <si>
    <t>Address</t>
  </si>
  <si>
    <t>stage_onpremisedb</t>
  </si>
  <si>
    <t>Employee</t>
  </si>
  <si>
    <t>SalesPerson</t>
  </si>
  <si>
    <t>SalesOrderHeader</t>
  </si>
  <si>
    <t>PurchaseOrderHeader</t>
  </si>
  <si>
    <t>AddressLine1</t>
  </si>
  <si>
    <t>AddressLine2</t>
  </si>
  <si>
    <t>City</t>
  </si>
  <si>
    <t>AddressID</t>
  </si>
  <si>
    <t>BusinessEntityID</t>
  </si>
  <si>
    <t>LoginID</t>
  </si>
  <si>
    <t>nvarchar(256)</t>
  </si>
  <si>
    <t>JobTitle</t>
  </si>
  <si>
    <t>nvarchar(50)</t>
  </si>
  <si>
    <t>Gender</t>
  </si>
  <si>
    <t>MaritalStatus</t>
  </si>
  <si>
    <t>nchar(1)</t>
  </si>
  <si>
    <t>SalesQuota</t>
  </si>
  <si>
    <t>money</t>
  </si>
  <si>
    <t>Bonus</t>
  </si>
  <si>
    <t>CommissionPct</t>
  </si>
  <si>
    <t>smallmoney</t>
  </si>
  <si>
    <t>SalesOrderID</t>
  </si>
  <si>
    <t>datetime</t>
  </si>
  <si>
    <t>DueDate</t>
  </si>
  <si>
    <t>ShipDate</t>
  </si>
  <si>
    <t>SalesPersonID</t>
  </si>
  <si>
    <t>BillToAddressID</t>
  </si>
  <si>
    <t>ShipToAddressID</t>
  </si>
  <si>
    <t>SubTotal</t>
  </si>
  <si>
    <t>TaxAmt</t>
  </si>
  <si>
    <t>Freight</t>
  </si>
  <si>
    <t>PurchaseOrderID</t>
  </si>
  <si>
    <t>Description</t>
  </si>
  <si>
    <t>Číselník adres</t>
  </si>
  <si>
    <t>Číselník zaměstnanců</t>
  </si>
  <si>
    <t>Číselník prodejců</t>
  </si>
  <si>
    <t>Informace o prodejích</t>
  </si>
  <si>
    <t>Informace o nákupech</t>
  </si>
  <si>
    <t>BusinessAreaName</t>
  </si>
  <si>
    <t>HumanResources</t>
  </si>
  <si>
    <t>Purchasing</t>
  </si>
  <si>
    <t>Lidské zdroje</t>
  </si>
  <si>
    <t>Osoby</t>
  </si>
  <si>
    <t>Prodej</t>
  </si>
  <si>
    <t>Nákup</t>
  </si>
  <si>
    <t>BusinessAreas</t>
  </si>
  <si>
    <t>HumanResources, Person</t>
  </si>
  <si>
    <t>Purchase</t>
  </si>
  <si>
    <t>SourceDataset</t>
  </si>
  <si>
    <t>SourceSchema</t>
  </si>
  <si>
    <t>SourceTable</t>
  </si>
  <si>
    <t>DeleteCondition</t>
  </si>
  <si>
    <t>IncrementCondition</t>
  </si>
  <si>
    <t>LoadWithIncrement</t>
  </si>
  <si>
    <t>Active</t>
  </si>
  <si>
    <t>CustomParameter1</t>
  </si>
  <si>
    <t>CustomParameter2</t>
  </si>
  <si>
    <t>CustomParameter3</t>
  </si>
  <si>
    <t>dtsCSVFile</t>
  </si>
  <si>
    <t>dtsOnPremiseSQL</t>
  </si>
  <si>
    <t>INSERT INTO etl.StageMapping(StageTableID, SourceDataset, SourceSchema, SourceTable, DeleteCondition, IncrementCondition, LoadWithIncrement,Active, CustomParameter1, CustomParameter2, CustomParameter3) VALUES</t>
  </si>
  <si>
    <t>YEAR(OrderDate) &gt; 2011</t>
  </si>
  <si>
    <t>SalesPersonCode</t>
  </si>
  <si>
    <t>EmployeeCode</t>
  </si>
  <si>
    <t>TableType</t>
  </si>
  <si>
    <t>Layer</t>
  </si>
  <si>
    <t>LoadingprocedureName</t>
  </si>
  <si>
    <t>Dimension</t>
  </si>
  <si>
    <t>Fact</t>
  </si>
  <si>
    <t>Date</t>
  </si>
  <si>
    <t>OrderDateID</t>
  </si>
  <si>
    <t>DueDateID</t>
  </si>
  <si>
    <t>ShipDateID</t>
  </si>
  <si>
    <t>BillAddressID</t>
  </si>
  <si>
    <t>ShipAddressID</t>
  </si>
  <si>
    <t>SCD2</t>
  </si>
  <si>
    <t>nchar(5)</t>
  </si>
  <si>
    <t>AddressCode</t>
  </si>
  <si>
    <t>datetime2(7)</t>
  </si>
  <si>
    <t>TabularModels</t>
  </si>
  <si>
    <t>TabularModelName</t>
  </si>
  <si>
    <t>AAS_Sales</t>
  </si>
  <si>
    <t>AAS_Purchasing</t>
  </si>
  <si>
    <t>MainRelationship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</si>
</sst>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444444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238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ec Lukáš" id="{501FF2B6-4D63-49E3-88CE-EB80EAC27EA6}" userId="S::lukas.samec@solitea.cz::083ae137-2ab8-4540-83d5-c995410ae7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A97A3F6D-258A-47C2-A556-02F0EA8396ED}">
    <text xml:space="preserve">SCD1 or SCD2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F6EABC82-789E-47F4-973F-9396278280B8}">
    <text>Full or Increment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" dT="2022-12-27T11:18:15.75" personId="{501FF2B6-4D63-49E3-88CE-EB80EAC27EA6}" id="{B7616948-429F-462A-BE7D-FEF744E778FA}">
    <text>Leave blank when column is not referencing to dimension</text>
  </threadedComment>
  <threadedComment ref="H1" dT="2022-12-27T11:18:10.86" personId="{501FF2B6-4D63-49E3-88CE-EB80EAC27EA6}" id="{322A949E-A72E-425E-8252-7370C9F16B86}">
    <text>Leave blank when column is not referencing to dimension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E3CC-37F2-415E-A69A-C6A0818826D9}">
  <sheetPr>
    <tabColor rgb="FF7030A0"/>
  </sheetPr>
  <dimension ref="A1:D5"/>
  <sheetViews>
    <sheetView workbookViewId="0">
      <selection activeCell="B30" sqref="B30"/>
    </sheetView>
  </sheetViews>
  <sheetFormatPr defaultRowHeight="15" x14ac:dyDescent="0.25"/>
  <cols>
    <col min="1" max="1" width="23.140625" customWidth="1"/>
    <col min="2" max="2" width="22.140625" bestFit="1" customWidth="1"/>
    <col min="3" max="3" width="21.7109375" customWidth="1"/>
    <col min="4" max="4" width="134.85546875" customWidth="1"/>
  </cols>
  <sheetData>
    <row r="1" spans="1:4" x14ac:dyDescent="0.25">
      <c r="A1" t="s">
        <v>68</v>
      </c>
      <c r="B1" t="s">
        <v>62</v>
      </c>
      <c r="D1" t="s">
        <v>2</v>
      </c>
    </row>
    <row r="2" spans="1:4" x14ac:dyDescent="0.25">
      <c r="A2" t="s">
        <v>69</v>
      </c>
      <c r="B2" t="s">
        <v>71</v>
      </c>
      <c r="D2" t="str">
        <f xml:space="preserve"> _xlfn.CONCAT("INSERT INTO conf.BusinessArea(BusinessAreaName, Description) VALUES ('",A2,"',N'",B2,"')")</f>
        <v>INSERT INTO conf.BusinessArea(BusinessAreaName, Description) VALUES ('HumanResources',N'Lidské zdroje')</v>
      </c>
    </row>
    <row r="3" spans="1:4" x14ac:dyDescent="0.25">
      <c r="A3" t="s">
        <v>27</v>
      </c>
      <c r="B3" t="s">
        <v>72</v>
      </c>
      <c r="D3" t="str">
        <f t="shared" ref="D3:D5" si="0" xml:space="preserve"> _xlfn.CONCAT("INSERT INTO conf.BusinessArea(BusinessAreaName, Description) VALUES ('",A3,"',N'",B3,"')")</f>
        <v>INSERT INTO conf.BusinessArea(BusinessAreaName, Description) VALUES ('Person',N'Osoby')</v>
      </c>
    </row>
    <row r="4" spans="1:4" x14ac:dyDescent="0.25">
      <c r="A4" t="s">
        <v>9</v>
      </c>
      <c r="B4" t="s">
        <v>73</v>
      </c>
      <c r="D4" t="str">
        <f t="shared" si="0"/>
        <v>INSERT INTO conf.BusinessArea(BusinessAreaName, Description) VALUES ('Sales',N'Prodej')</v>
      </c>
    </row>
    <row r="5" spans="1:4" x14ac:dyDescent="0.25">
      <c r="A5" t="s">
        <v>70</v>
      </c>
      <c r="B5" t="s">
        <v>74</v>
      </c>
      <c r="D5" t="str">
        <f t="shared" si="0"/>
        <v>INSERT INTO conf.BusinessArea(BusinessAreaName, Description) VALUES ('Purchasing',N'Nákup')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FB97-602A-4405-A440-71F52C0C6415}">
  <sheetPr>
    <tabColor theme="6" tint="0.39997558519241921"/>
  </sheetPr>
  <dimension ref="A1:H6"/>
  <sheetViews>
    <sheetView topLeftCell="E1" workbookViewId="0">
      <selection activeCell="H6" sqref="H6"/>
    </sheetView>
  </sheetViews>
  <sheetFormatPr defaultRowHeight="15" x14ac:dyDescent="0.25"/>
  <cols>
    <col min="1" max="1" width="18" customWidth="1"/>
    <col min="2" max="2" width="20.85546875" bestFit="1" customWidth="1"/>
    <col min="3" max="3" width="21" customWidth="1"/>
    <col min="4" max="4" width="34.85546875" customWidth="1"/>
    <col min="5" max="5" width="18.7109375" customWidth="1"/>
    <col min="6" max="6" width="21.42578125" customWidth="1"/>
    <col min="8" max="8" width="227.5703125" bestFit="1" customWidth="1"/>
  </cols>
  <sheetData>
    <row r="1" spans="1:8" x14ac:dyDescent="0.25">
      <c r="A1" t="s">
        <v>0</v>
      </c>
      <c r="B1" t="s">
        <v>1</v>
      </c>
      <c r="C1" t="s">
        <v>94</v>
      </c>
      <c r="D1" t="s">
        <v>96</v>
      </c>
      <c r="E1" t="s">
        <v>84</v>
      </c>
      <c r="F1" t="s">
        <v>95</v>
      </c>
      <c r="H1" t="s">
        <v>2</v>
      </c>
    </row>
    <row r="2" spans="1:8" x14ac:dyDescent="0.25">
      <c r="A2" t="s">
        <v>11</v>
      </c>
      <c r="B2" t="s">
        <v>31</v>
      </c>
      <c r="C2" t="s">
        <v>97</v>
      </c>
      <c r="D2" t="str">
        <f>_xlfn.CONCAT(A2,".p_Load_",IF(C2="Dimension","D_","F_"),B2)</f>
        <v>dwh.p_Load_D_SalesPerson</v>
      </c>
      <c r="E2">
        <v>1</v>
      </c>
      <c r="F2">
        <v>1</v>
      </c>
      <c r="H2" t="str">
        <f xml:space="preserve"> IF(C2 = "Dimension",_xlfn.CONCAT("INSERT INTO etl.DwhMapping(LoadingProcedureName, DimensionTableID, FactTableID, Active,Layer) VALUES (N'",D2,"',(SELECT DimensionTableID FROM conf.DimensionTable WHERE TableName = N'",B2,"' AND SchemaName = N'",A2,"')",", NULL,",E2, ",",F2, ")"),_xlfn.CONCAT("INSERT INTO etl.DwhMapping(LoadingProcedureName, FactTableID, DimensionTableID, Active,Layer) VALUES (N'",D2,"',(SELECT FactTableID FROM conf.FactTable WHERE TableName = N'",B2,"' AND SchemaName = N'",A2,"')",", NULL,",E2, ",",F2, ")"))</f>
        <v>INSERT INTO etl.DwhMapping(LoadingProcedureName, DimensionTableID, FactTableID, Active,Layer) VALUES (N'dwh.p_Load_D_SalesPerson',(SELECT DimensionTableID FROM conf.DimensionTable WHERE TableName = N'SalesPerson' AND SchemaName = N'dwh'), NULL,1,1)</v>
      </c>
    </row>
    <row r="3" spans="1:8" x14ac:dyDescent="0.25">
      <c r="A3" t="s">
        <v>11</v>
      </c>
      <c r="B3" t="s">
        <v>32</v>
      </c>
      <c r="C3" t="s">
        <v>98</v>
      </c>
      <c r="D3" t="str">
        <f>_xlfn.CONCAT(A3,".p_Load_",IF(C3="Dimension","D_","F_"),B3)</f>
        <v>dwh.p_Load_F_SalesOrderHeader</v>
      </c>
      <c r="E3">
        <v>1</v>
      </c>
      <c r="F3">
        <v>1</v>
      </c>
      <c r="H3" t="str">
        <f xml:space="preserve"> IF(C3 = "Dimension",_xlfn.CONCAT("INSERT INTO etl.DwhMapping(LoadingProcedureName, DimensionTableID, FactTableID, Active,Layer) VALUES (N'",D3,"',(SELECT DimensionTableID FROM conf.DimensionTable WHERE TableName = N'",B3,"' AND SchemaName = N'",A3,"')",", NULL,",E3, ",",F3, ")"),_xlfn.CONCAT("INSERT INTO etl.DwhMapping(LoadingProcedureName, FactTableID, DimensionTableID, Active,Layer) VALUES (N'",D3,"',(SELECT FactTableID FROM conf.FactTable WHERE TableName = N'",B3,"' AND SchemaName = N'",A3,"')",", NULL,",E3, ",",F3, ")"))</f>
        <v>INSERT INTO etl.DwhMapping(LoadingProcedureName, FactTableID, DimensionTableID, Active,Layer) VALUES (N'dwh.p_Load_F_SalesOrderHeader',(SELECT FactTableID FROM conf.FactTable WHERE TableName = N'SalesOrderHeader' AND SchemaName = N'dwh'), NULL,1,1)</v>
      </c>
    </row>
    <row r="4" spans="1:8" x14ac:dyDescent="0.25">
      <c r="A4" t="s">
        <v>11</v>
      </c>
      <c r="B4" t="s">
        <v>30</v>
      </c>
      <c r="C4" t="s">
        <v>97</v>
      </c>
      <c r="D4" t="str">
        <f>_xlfn.CONCAT(A4,".p_Load_",IF(C4="Dimension","D_","F_"),B4)</f>
        <v>dwh.p_Load_D_Employee</v>
      </c>
      <c r="E4">
        <v>1</v>
      </c>
      <c r="F4">
        <v>1</v>
      </c>
      <c r="H4" t="str">
        <f t="shared" ref="H4:H6" si="0" xml:space="preserve"> IF(C4 = "Dimension",_xlfn.CONCAT("INSERT INTO etl.DwhMapping(LoadingProcedureName, DimensionTableID, FactTableID, Active,Layer) VALUES (N'",D4,"',(SELECT DimensionTableID FROM conf.DimensionTable WHERE TableName = N'",B4,"' AND SchemaName = N'",A4,"')",", NULL,",E4, ",",F4, ")"),_xlfn.CONCAT("INSERT INTO etl.DwhMapping(LoadingProcedureName, FactTableID, DimensionTableID, Active,Layer) VALUES (N'",D4,"',(SELECT FactTableID FROM conf.FactTable WHERE TableName = N'",B4,"' AND SchemaName = N'",A4,"')",", NULL,",E4, ",",F4, ")"))</f>
        <v>INSERT INTO etl.DwhMapping(LoadingProcedureName, DimensionTableID, FactTableID, Active,Layer) VALUES (N'dwh.p_Load_D_Employee',(SELECT DimensionTableID FROM conf.DimensionTable WHERE TableName = N'Employee' AND SchemaName = N'dwh'), NULL,1,1)</v>
      </c>
    </row>
    <row r="5" spans="1:8" x14ac:dyDescent="0.25">
      <c r="A5" t="s">
        <v>11</v>
      </c>
      <c r="B5" t="s">
        <v>28</v>
      </c>
      <c r="C5" t="s">
        <v>97</v>
      </c>
      <c r="D5" t="str">
        <f>_xlfn.CONCAT(A5,".p_Load_",IF(C5="Dimension","D_","F_"),B5)</f>
        <v>dwh.p_Load_D_Address</v>
      </c>
      <c r="E5">
        <v>1</v>
      </c>
      <c r="F5">
        <v>1</v>
      </c>
      <c r="H5" t="str">
        <f t="shared" si="0"/>
        <v>INSERT INTO etl.DwhMapping(LoadingProcedureName, DimensionTableID, FactTableID, Active,Layer) VALUES (N'dwh.p_Load_D_Address',(SELECT DimensionTableID FROM conf.DimensionTable WHERE TableName = N'Address' AND SchemaName = N'dwh'), NULL,1,1)</v>
      </c>
    </row>
    <row r="6" spans="1:8" x14ac:dyDescent="0.25">
      <c r="A6" t="s">
        <v>11</v>
      </c>
      <c r="B6" t="s">
        <v>33</v>
      </c>
      <c r="C6" t="s">
        <v>98</v>
      </c>
      <c r="D6" t="str">
        <f>_xlfn.CONCAT(A6,".p_Load_",IF(C6="Dimension","D_","F_"),B6)</f>
        <v>dwh.p_Load_F_PurchaseOrderHeader</v>
      </c>
      <c r="E6">
        <v>1</v>
      </c>
      <c r="F6">
        <v>1</v>
      </c>
      <c r="H6" t="str">
        <f t="shared" si="0"/>
        <v>INSERT INTO etl.DwhMapping(LoadingProcedureName, FactTableID, DimensionTableID, Active,Layer) VALUES (N'dwh.p_Load_F_PurchaseOrderHeader',(SELECT FactTableID FROM conf.FactTable WHERE TableName = N'PurchaseOrderHeader' AND SchemaName = N'dwh'), NULL,1,1)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021C45-3952-48BE-A482-1EE186556E02}">
          <x14:formula1>
            <xm:f>HiddenSheet!$C$6:$C$7</xm:f>
          </x14:formula1>
          <xm:sqref>C2:C6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D895-4832-4904-ADD0-227404C1733E}">
  <sheetPr codeName="Sheet10"/>
  <dimension ref="C3:C7"/>
  <sheetViews>
    <sheetView workbookViewId="0">
      <selection activeCell="C8" sqref="C8"/>
    </sheetView>
  </sheetViews>
  <sheetFormatPr defaultRowHeight="15" x14ac:dyDescent="0.25"/>
  <sheetData>
    <row r="3" spans="3:3" x14ac:dyDescent="0.25">
      <c r="C3" t="s">
        <v>90</v>
      </c>
    </row>
    <row r="6" spans="3:3" x14ac:dyDescent="0.25">
      <c r="C6" t="s">
        <v>97</v>
      </c>
    </row>
    <row r="7" spans="3:3" x14ac:dyDescent="0.25">
      <c r="C7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F1C-0D7F-4AF9-8572-6A1FCFF9ACA7}">
  <sheetPr codeName="Sheet2">
    <tabColor rgb="FF7030A0"/>
  </sheetPr>
  <dimension ref="A1:E3"/>
  <sheetViews>
    <sheetView tabSelected="1" workbookViewId="0">
      <selection activeCell="E16" sqref="E16"/>
    </sheetView>
  </sheetViews>
  <sheetFormatPr defaultRowHeight="15" x14ac:dyDescent="0.25"/>
  <cols>
    <col min="1" max="1" width="23.140625" customWidth="1"/>
    <col min="2" max="2" width="22.140625" bestFit="1" customWidth="1"/>
    <col min="3" max="4" width="21.7109375" customWidth="1"/>
    <col min="5" max="5" width="134.85546875" customWidth="1"/>
  </cols>
  <sheetData>
    <row r="1" spans="1:5" x14ac:dyDescent="0.25">
      <c r="A1" t="s">
        <v>110</v>
      </c>
      <c r="B1" t="s">
        <v>62</v>
      </c>
      <c r="C1" t="s">
        <v>75</v>
      </c>
      <c r="E1" t="s">
        <v>2</v>
      </c>
    </row>
    <row r="2" spans="1:5" x14ac:dyDescent="0.25">
      <c r="A2" t="s">
        <v>111</v>
      </c>
      <c r="B2" t="s">
        <v>71</v>
      </c>
      <c r="C2" t="s">
        <v>9</v>
      </c>
      <c r="E2" t="str">
        <f xml:space="preserve"> _xlfn.CONCAT("INSERT INTO conf.TabularModel(TabularModelName, Description, BusinessAreas) VALUES ('",A2,"',N'",B2,"',N'",C2,"')")</f>
        <v>INSERT INTO conf.TabularModel(TabularModelName, Description, BusinessAreas) VALUES ('AAS_Sales',N'Lidské zdroje',N'Sales')</v>
      </c>
    </row>
    <row r="3" spans="1:5" x14ac:dyDescent="0.25">
      <c r="A3" t="s">
        <v>112</v>
      </c>
      <c r="B3" t="s">
        <v>72</v>
      </c>
      <c r="C3" t="s">
        <v>70</v>
      </c>
      <c r="E3" t="str">
        <f t="shared" ref="E3" si="0" xml:space="preserve"> _xlfn.CONCAT("INSERT INTO conf.TabularModel(TabularModelName, Description, BusinessAreas) VALUES ('",A3,"',N'",B3,"',N'",C3,"')")</f>
        <v>INSERT INTO conf.TabularModel(TabularModelName, Description, BusinessAreas) VALUES ('AAS_Purchasing',N'Osoby',N'Purchasing')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4472C4"/>
  </sheetPr>
  <dimension ref="A1:J3797"/>
  <sheetViews>
    <sheetView zoomScaleNormal="100" workbookViewId="0">
      <selection activeCell="D2" sqref="D2"/>
    </sheetView>
  </sheetViews>
  <sheetFormatPr defaultRowHeight="15" x14ac:dyDescent="0.25"/>
  <cols>
    <col min="1" max="1" width="23.140625" customWidth="1"/>
    <col min="2" max="2" width="22.140625" bestFit="1" customWidth="1"/>
    <col min="3" max="3" width="21.7109375" customWidth="1"/>
    <col min="4" max="4" width="23.85546875" bestFit="1" customWidth="1"/>
    <col min="5" max="5" width="12.28515625" customWidth="1"/>
    <col min="6" max="6" width="134.85546875" customWidth="1"/>
  </cols>
  <sheetData>
    <row r="1" spans="1:6" x14ac:dyDescent="0.25">
      <c r="A1" t="s">
        <v>0</v>
      </c>
      <c r="B1" t="s">
        <v>1</v>
      </c>
      <c r="C1" t="s">
        <v>62</v>
      </c>
      <c r="D1" t="s">
        <v>75</v>
      </c>
      <c r="F1" t="s">
        <v>2</v>
      </c>
    </row>
    <row r="2" spans="1:6" x14ac:dyDescent="0.25">
      <c r="A2" t="s">
        <v>26</v>
      </c>
      <c r="B2" t="s">
        <v>28</v>
      </c>
      <c r="C2" t="s">
        <v>63</v>
      </c>
      <c r="D2" t="s">
        <v>76</v>
      </c>
      <c r="F2" t="str">
        <f xml:space="preserve"> _xlfn.CONCAT("INSERT INTO conf.StageTable(SchemaName, TableName, Description, BusinessAreas) VALUES ('",A2,"','",B2,"',N'",C2,"',N'",D2,"')")</f>
        <v>INSERT INTO conf.StageTable(SchemaName, TableName, Description, BusinessAreas) VALUES ('stage_csv','Address',N'Číselník adres',N'HumanResources, Person')</v>
      </c>
    </row>
    <row r="3" spans="1:6" x14ac:dyDescent="0.25">
      <c r="A3" t="s">
        <v>29</v>
      </c>
      <c r="B3" t="s">
        <v>30</v>
      </c>
      <c r="C3" t="s">
        <v>64</v>
      </c>
      <c r="D3" t="s">
        <v>76</v>
      </c>
      <c r="F3" t="str">
        <f t="shared" ref="F3:F6" si="0" xml:space="preserve"> _xlfn.CONCAT("INSERT INTO conf.StageTable(SchemaName, TableName, Description, BusinessAreas) VALUES ('",A3,"','",B3,"',N'",C3,"',N'",D3,"')")</f>
        <v>INSERT INTO conf.StageTable(SchemaName, TableName, Description, BusinessAreas) VALUES ('stage_onpremisedb','Employee',N'Číselník zaměstnanců',N'HumanResources, Person')</v>
      </c>
    </row>
    <row r="4" spans="1:6" x14ac:dyDescent="0.25">
      <c r="A4" t="s">
        <v>29</v>
      </c>
      <c r="B4" t="s">
        <v>31</v>
      </c>
      <c r="C4" t="s">
        <v>65</v>
      </c>
      <c r="D4" t="s">
        <v>9</v>
      </c>
      <c r="F4" t="str">
        <f t="shared" si="0"/>
        <v>INSERT INTO conf.StageTable(SchemaName, TableName, Description, BusinessAreas) VALUES ('stage_onpremisedb','SalesPerson',N'Číselník prodejců',N'Sales')</v>
      </c>
    </row>
    <row r="5" spans="1:6" x14ac:dyDescent="0.25">
      <c r="A5" t="s">
        <v>29</v>
      </c>
      <c r="B5" t="s">
        <v>32</v>
      </c>
      <c r="C5" t="s">
        <v>66</v>
      </c>
      <c r="D5" t="s">
        <v>9</v>
      </c>
      <c r="F5" t="str">
        <f t="shared" si="0"/>
        <v>INSERT INTO conf.StageTable(SchemaName, TableName, Description, BusinessAreas) VALUES ('stage_onpremisedb','SalesOrderHeader',N'Informace o prodejích',N'Sales')</v>
      </c>
    </row>
    <row r="6" spans="1:6" x14ac:dyDescent="0.25">
      <c r="A6" t="s">
        <v>29</v>
      </c>
      <c r="B6" t="s">
        <v>33</v>
      </c>
      <c r="C6" t="s">
        <v>67</v>
      </c>
      <c r="D6" t="s">
        <v>77</v>
      </c>
      <c r="F6" t="str">
        <f t="shared" si="0"/>
        <v>INSERT INTO conf.StageTable(SchemaName, TableName, Description, BusinessAreas) VALUES ('stage_onpremisedb','PurchaseOrderHeader',N'Informace o nákupech',N'Purchase')</v>
      </c>
    </row>
    <row r="3797" spans="10:10" x14ac:dyDescent="0.25">
      <c r="J3797" t="str">
        <f>_xlfn.CONCAT("INSERT INTO 'StageTable'!B68:D68(StageTableID, ColumnName,SourceColumnName, DataType, Nullable) VALUES ( (SELECT StageTableID FROM conf.StageTable WHERE TableName=N'",B3797,"' AND SchemaName=N'",A3797,"')",",N'", D3797,"',N'", F3797,"',N'",G3797,"',",H3797,")")</f>
        <v>INSERT INTO 'StageTable'!B68:D68(StageTableID, ColumnName,SourceColumnName, DataType, Nullable) VALUES ( (SELECT StageTableID FROM conf.StageTable WHERE TableName=N'' AND SchemaName=N''),N'',N'',N'',)</v>
      </c>
    </row>
  </sheetData>
  <autoFilter ref="A1:C6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E405-D7A5-4E90-BFDB-0C0D8A35C057}">
  <sheetPr codeName="Sheet4">
    <tabColor rgb="FF4472C4"/>
  </sheetPr>
  <dimension ref="A1:H4472"/>
  <sheetViews>
    <sheetView zoomScaleNormal="100" workbookViewId="0">
      <selection activeCell="D2" sqref="D2:D5"/>
    </sheetView>
  </sheetViews>
  <sheetFormatPr defaultRowHeight="15" x14ac:dyDescent="0.25"/>
  <cols>
    <col min="1" max="1" width="18.85546875" bestFit="1" customWidth="1"/>
    <col min="2" max="2" width="41.7109375" customWidth="1"/>
    <col min="3" max="3" width="27.28515625" bestFit="1" customWidth="1"/>
    <col min="4" max="4" width="18.5703125" customWidth="1"/>
    <col min="5" max="5" width="12.7109375" customWidth="1"/>
    <col min="6" max="6" width="15.42578125" customWidth="1"/>
    <col min="7" max="7" width="25.28515625" customWidth="1"/>
    <col min="8" max="8" width="255.710937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62</v>
      </c>
      <c r="H1" t="s">
        <v>2</v>
      </c>
    </row>
    <row r="2" spans="1:8" x14ac:dyDescent="0.25">
      <c r="A2" t="s">
        <v>26</v>
      </c>
      <c r="B2" t="s">
        <v>28</v>
      </c>
      <c r="C2" t="s">
        <v>37</v>
      </c>
      <c r="D2" t="s">
        <v>6</v>
      </c>
      <c r="E2">
        <v>1</v>
      </c>
      <c r="H2" t="str">
        <f>_xlfn.CONCAT("INSERT INTO conf.StageTableColumn(StageTableID, ColumnName, DataType, Nullable, Description) VALUES ( (SELECT StageTableID FROM conf.StageTable WHERE TableName=N'",B2,"' AND SchemaName=N'",A2,"')",",N'", C2, "',N'",D2,"',",E2,",N'", F2, "')")</f>
        <v>INSERT INTO conf.StageTableColumn(StageTableID, ColumnName, DataType, Nullable, Description) VALUES ( (SELECT StageTableID FROM conf.StageTable WHERE TableName=N'Address' AND SchemaName=N'stage_csv'),N'AddressID',N'nvarchar(255)',1,N'')</v>
      </c>
    </row>
    <row r="3" spans="1:8" x14ac:dyDescent="0.25">
      <c r="A3" t="s">
        <v>26</v>
      </c>
      <c r="B3" t="s">
        <v>28</v>
      </c>
      <c r="C3" t="s">
        <v>34</v>
      </c>
      <c r="D3" t="s">
        <v>6</v>
      </c>
      <c r="E3">
        <v>1</v>
      </c>
      <c r="H3" t="str">
        <f t="shared" ref="H3:H31" si="0">_xlfn.CONCAT("INSERT INTO conf.StageTableColumn(StageTableID, ColumnName, DataType, Nullable, Description) VALUES ( (SELECT StageTableID FROM conf.StageTable WHERE TableName=N'",B3,"' AND SchemaName=N'",A3,"')",",N'", C3, "',N'",D3,"',",E3,",N'", F3, "')")</f>
        <v>INSERT INTO conf.StageTableColumn(StageTableID, ColumnName, DataType, Nullable, Description) VALUES ( (SELECT StageTableID FROM conf.StageTable WHERE TableName=N'Address' AND SchemaName=N'stage_csv'),N'AddressLine1',N'nvarchar(255)',1,N'')</v>
      </c>
    </row>
    <row r="4" spans="1:8" x14ac:dyDescent="0.25">
      <c r="A4" t="s">
        <v>26</v>
      </c>
      <c r="B4" t="s">
        <v>28</v>
      </c>
      <c r="C4" t="s">
        <v>35</v>
      </c>
      <c r="D4" t="s">
        <v>6</v>
      </c>
      <c r="E4">
        <v>1</v>
      </c>
      <c r="H4" t="str">
        <f t="shared" si="0"/>
        <v>INSERT INTO conf.StageTableColumn(StageTableID, ColumnName, DataType, Nullable, Description) VALUES ( (SELECT StageTableID FROM conf.StageTable WHERE TableName=N'Address' AND SchemaName=N'stage_csv'),N'AddressLine2',N'nvarchar(255)',1,N'')</v>
      </c>
    </row>
    <row r="5" spans="1:8" x14ac:dyDescent="0.25">
      <c r="A5" t="s">
        <v>26</v>
      </c>
      <c r="B5" t="s">
        <v>28</v>
      </c>
      <c r="C5" t="s">
        <v>36</v>
      </c>
      <c r="D5" t="s">
        <v>6</v>
      </c>
      <c r="E5">
        <v>1</v>
      </c>
      <c r="H5" t="str">
        <f t="shared" si="0"/>
        <v>INSERT INTO conf.StageTableColumn(StageTableID, ColumnName, DataType, Nullable, Description) VALUES ( (SELECT StageTableID FROM conf.StageTable WHERE TableName=N'Address' AND SchemaName=N'stage_csv'),N'City',N'nvarchar(255)',1,N'')</v>
      </c>
    </row>
    <row r="6" spans="1:8" x14ac:dyDescent="0.25">
      <c r="A6" t="s">
        <v>29</v>
      </c>
      <c r="B6" t="s">
        <v>30</v>
      </c>
      <c r="C6" t="s">
        <v>38</v>
      </c>
      <c r="D6" t="s">
        <v>8</v>
      </c>
      <c r="E6">
        <v>0</v>
      </c>
      <c r="H6" t="str">
        <f t="shared" si="0"/>
        <v>INSERT INTO conf.StageTableColumn(StageTableID, ColumnName, DataType, Nullable, Description) VALUES ( (SELECT StageTableID FROM conf.StageTable WHERE TableName=N'Employee' AND SchemaName=N'stage_onpremisedb'),N'BusinessEntityID',N'int',0,N'')</v>
      </c>
    </row>
    <row r="7" spans="1:8" x14ac:dyDescent="0.25">
      <c r="A7" t="s">
        <v>29</v>
      </c>
      <c r="B7" t="s">
        <v>30</v>
      </c>
      <c r="C7" t="s">
        <v>39</v>
      </c>
      <c r="D7" t="s">
        <v>40</v>
      </c>
      <c r="E7">
        <v>0</v>
      </c>
      <c r="H7" t="str">
        <f t="shared" si="0"/>
        <v>INSERT INTO conf.StageTableColumn(StageTableID, ColumnName, DataType, Nullable, Description) VALUES ( (SELECT StageTableID FROM conf.StageTable WHERE TableName=N'Employee' AND SchemaName=N'stage_onpremisedb'),N'LoginID',N'nvarchar(256)',0,N'')</v>
      </c>
    </row>
    <row r="8" spans="1:8" x14ac:dyDescent="0.25">
      <c r="A8" t="s">
        <v>29</v>
      </c>
      <c r="B8" t="s">
        <v>30</v>
      </c>
      <c r="C8" t="s">
        <v>41</v>
      </c>
      <c r="D8" t="s">
        <v>42</v>
      </c>
      <c r="E8">
        <v>0</v>
      </c>
      <c r="H8" t="str">
        <f t="shared" si="0"/>
        <v>INSERT INTO conf.StageTableColumn(StageTableID, ColumnName, DataType, Nullable, Description) VALUES ( (SELECT StageTableID FROM conf.StageTable WHERE TableName=N'Employee' AND SchemaName=N'stage_onpremisedb'),N'JobTitle',N'nvarchar(50)',0,N'')</v>
      </c>
    </row>
    <row r="9" spans="1:8" x14ac:dyDescent="0.25">
      <c r="A9" t="s">
        <v>29</v>
      </c>
      <c r="B9" t="s">
        <v>30</v>
      </c>
      <c r="C9" t="s">
        <v>43</v>
      </c>
      <c r="D9" t="s">
        <v>45</v>
      </c>
      <c r="E9">
        <v>0</v>
      </c>
      <c r="H9" t="str">
        <f t="shared" si="0"/>
        <v>INSERT INTO conf.StageTableColumn(StageTableID, ColumnName, DataType, Nullable, Description) VALUES ( (SELECT StageTableID FROM conf.StageTable WHERE TableName=N'Employee' AND SchemaName=N'stage_onpremisedb'),N'Gender',N'nchar(1)',0,N'')</v>
      </c>
    </row>
    <row r="10" spans="1:8" x14ac:dyDescent="0.25">
      <c r="A10" t="s">
        <v>29</v>
      </c>
      <c r="B10" t="s">
        <v>30</v>
      </c>
      <c r="C10" t="s">
        <v>44</v>
      </c>
      <c r="D10" t="s">
        <v>45</v>
      </c>
      <c r="E10">
        <v>0</v>
      </c>
      <c r="H10" t="str">
        <f t="shared" si="0"/>
        <v>INSERT INTO conf.StageTableColumn(StageTableID, ColumnName, DataType, Nullable, Description) VALUES ( (SELECT StageTableID FROM conf.StageTable WHERE TableName=N'Employee' AND SchemaName=N'stage_onpremisedb'),N'MaritalStatus',N'nchar(1)',0,N'')</v>
      </c>
    </row>
    <row r="11" spans="1:8" x14ac:dyDescent="0.25">
      <c r="A11" t="s">
        <v>29</v>
      </c>
      <c r="B11" t="s">
        <v>31</v>
      </c>
      <c r="C11" t="s">
        <v>38</v>
      </c>
      <c r="D11" t="s">
        <v>8</v>
      </c>
      <c r="E11">
        <v>0</v>
      </c>
      <c r="H11" t="str">
        <f t="shared" si="0"/>
        <v>INSERT INTO conf.StageTableColumn(StageTableID, ColumnName, DataType, Nullable, Description) VALUES ( (SELECT StageTableID FROM conf.StageTable WHERE TableName=N'SalesPerson' AND SchemaName=N'stage_onpremisedb'),N'BusinessEntityID',N'int',0,N'')</v>
      </c>
    </row>
    <row r="12" spans="1:8" x14ac:dyDescent="0.25">
      <c r="A12" t="s">
        <v>29</v>
      </c>
      <c r="B12" t="s">
        <v>31</v>
      </c>
      <c r="C12" t="s">
        <v>46</v>
      </c>
      <c r="D12" t="s">
        <v>47</v>
      </c>
      <c r="E12">
        <v>1</v>
      </c>
      <c r="H12" t="str">
        <f t="shared" si="0"/>
        <v>INSERT INTO conf.StageTableColumn(StageTableID, ColumnName, DataType, Nullable, Description) VALUES ( (SELECT StageTableID FROM conf.StageTable WHERE TableName=N'SalesPerson' AND SchemaName=N'stage_onpremisedb'),N'SalesQuota',N'money',1,N'')</v>
      </c>
    </row>
    <row r="13" spans="1:8" x14ac:dyDescent="0.25">
      <c r="A13" t="s">
        <v>29</v>
      </c>
      <c r="B13" t="s">
        <v>31</v>
      </c>
      <c r="C13" t="s">
        <v>49</v>
      </c>
      <c r="D13" t="s">
        <v>50</v>
      </c>
      <c r="E13">
        <v>0</v>
      </c>
      <c r="H13" t="str">
        <f t="shared" si="0"/>
        <v>INSERT INTO conf.StageTableColumn(StageTableID, ColumnName, DataType, Nullable, Description) VALUES ( (SELECT StageTableID FROM conf.StageTable WHERE TableName=N'SalesPerson' AND SchemaName=N'stage_onpremisedb'),N'CommissionPct',N'smallmoney',0,N'')</v>
      </c>
    </row>
    <row r="14" spans="1:8" x14ac:dyDescent="0.25">
      <c r="A14" t="s">
        <v>29</v>
      </c>
      <c r="B14" t="s">
        <v>31</v>
      </c>
      <c r="C14" t="s">
        <v>48</v>
      </c>
      <c r="D14" t="s">
        <v>47</v>
      </c>
      <c r="E14">
        <v>0</v>
      </c>
      <c r="H14" t="str">
        <f t="shared" si="0"/>
        <v>INSERT INTO conf.StageTableColumn(StageTableID, ColumnName, DataType, Nullable, Description) VALUES ( (SELECT StageTableID FROM conf.StageTable WHERE TableName=N'SalesPerson' AND SchemaName=N'stage_onpremisedb'),N'Bonus',N'money',0,N'')</v>
      </c>
    </row>
    <row r="15" spans="1:8" x14ac:dyDescent="0.25">
      <c r="A15" t="s">
        <v>29</v>
      </c>
      <c r="B15" t="s">
        <v>32</v>
      </c>
      <c r="C15" t="s">
        <v>51</v>
      </c>
      <c r="D15" t="s">
        <v>8</v>
      </c>
      <c r="E15">
        <v>0</v>
      </c>
      <c r="H15" t="str">
        <f t="shared" si="0"/>
        <v>INSERT INTO conf.StageTableColumn(StageTableID, ColumnName, DataType, Nullable, Description) VALUES ( (SELECT StageTableID FROM conf.StageTable WHERE TableName=N'SalesOrderHeader' AND SchemaName=N'stage_onpremisedb'),N'SalesOrderID',N'int',0,N'')</v>
      </c>
    </row>
    <row r="16" spans="1:8" x14ac:dyDescent="0.25">
      <c r="A16" t="s">
        <v>29</v>
      </c>
      <c r="B16" t="s">
        <v>32</v>
      </c>
      <c r="C16" t="s">
        <v>25</v>
      </c>
      <c r="D16" t="s">
        <v>52</v>
      </c>
      <c r="E16">
        <v>0</v>
      </c>
      <c r="H16" t="str">
        <f t="shared" si="0"/>
        <v>INSERT INTO conf.StageTableColumn(StageTableID, ColumnName, DataType, Nullable, Description) VALUES ( (SELECT StageTableID FROM conf.StageTable WHERE TableName=N'SalesOrderHeader' AND SchemaName=N'stage_onpremisedb'),N'OrderDate',N'datetime',0,N'')</v>
      </c>
    </row>
    <row r="17" spans="1:8" x14ac:dyDescent="0.25">
      <c r="A17" t="s">
        <v>29</v>
      </c>
      <c r="B17" t="s">
        <v>32</v>
      </c>
      <c r="C17" t="s">
        <v>53</v>
      </c>
      <c r="D17" t="s">
        <v>52</v>
      </c>
      <c r="E17">
        <v>0</v>
      </c>
      <c r="H17" t="str">
        <f t="shared" si="0"/>
        <v>INSERT INTO conf.StageTableColumn(StageTableID, ColumnName, DataType, Nullable, Description) VALUES ( (SELECT StageTableID FROM conf.StageTable WHERE TableName=N'SalesOrderHeader' AND SchemaName=N'stage_onpremisedb'),N'DueDate',N'datetime',0,N'')</v>
      </c>
    </row>
    <row r="18" spans="1:8" x14ac:dyDescent="0.25">
      <c r="A18" t="s">
        <v>29</v>
      </c>
      <c r="B18" t="s">
        <v>32</v>
      </c>
      <c r="C18" t="s">
        <v>54</v>
      </c>
      <c r="D18" t="s">
        <v>52</v>
      </c>
      <c r="E18">
        <v>0</v>
      </c>
      <c r="H18" t="str">
        <f t="shared" si="0"/>
        <v>INSERT INTO conf.StageTableColumn(StageTableID, ColumnName, DataType, Nullable, Description) VALUES ( (SELECT StageTableID FROM conf.StageTable WHERE TableName=N'SalesOrderHeader' AND SchemaName=N'stage_onpremisedb'),N'ShipDate',N'datetime',0,N'')</v>
      </c>
    </row>
    <row r="19" spans="1:8" x14ac:dyDescent="0.25">
      <c r="A19" t="s">
        <v>29</v>
      </c>
      <c r="B19" t="s">
        <v>32</v>
      </c>
      <c r="C19" t="s">
        <v>55</v>
      </c>
      <c r="D19" t="s">
        <v>8</v>
      </c>
      <c r="E19">
        <v>1</v>
      </c>
      <c r="H19" t="str">
        <f t="shared" si="0"/>
        <v>INSERT INTO conf.StageTableColumn(StageTableID, ColumnName, DataType, Nullable, Description) VALUES ( (SELECT StageTableID FROM conf.StageTable WHERE TableName=N'SalesOrderHeader' AND SchemaName=N'stage_onpremisedb'),N'SalesPersonID',N'int',1,N'')</v>
      </c>
    </row>
    <row r="20" spans="1:8" x14ac:dyDescent="0.25">
      <c r="A20" t="s">
        <v>29</v>
      </c>
      <c r="B20" t="s">
        <v>32</v>
      </c>
      <c r="C20" t="s">
        <v>56</v>
      </c>
      <c r="D20" t="s">
        <v>8</v>
      </c>
      <c r="E20">
        <v>0</v>
      </c>
      <c r="H20" t="str">
        <f t="shared" si="0"/>
        <v>INSERT INTO conf.StageTableColumn(StageTableID, ColumnName, DataType, Nullable, Description) VALUES ( (SELECT StageTableID FROM conf.StageTable WHERE TableName=N'SalesOrderHeader' AND SchemaName=N'stage_onpremisedb'),N'BillToAddressID',N'int',0,N'')</v>
      </c>
    </row>
    <row r="21" spans="1:8" x14ac:dyDescent="0.25">
      <c r="A21" t="s">
        <v>29</v>
      </c>
      <c r="B21" t="s">
        <v>32</v>
      </c>
      <c r="C21" t="s">
        <v>57</v>
      </c>
      <c r="D21" t="s">
        <v>8</v>
      </c>
      <c r="E21">
        <v>0</v>
      </c>
      <c r="H21" t="str">
        <f t="shared" si="0"/>
        <v>INSERT INTO conf.StageTableColumn(StageTableID, ColumnName, DataType, Nullable, Description) VALUES ( (SELECT StageTableID FROM conf.StageTable WHERE TableName=N'SalesOrderHeader' AND SchemaName=N'stage_onpremisedb'),N'ShipToAddressID',N'int',0,N'')</v>
      </c>
    </row>
    <row r="22" spans="1:8" x14ac:dyDescent="0.25">
      <c r="A22" t="s">
        <v>29</v>
      </c>
      <c r="B22" t="s">
        <v>32</v>
      </c>
      <c r="C22" t="s">
        <v>58</v>
      </c>
      <c r="D22" t="s">
        <v>47</v>
      </c>
      <c r="E22">
        <v>0</v>
      </c>
      <c r="H22" t="str">
        <f t="shared" si="0"/>
        <v>INSERT INTO conf.StageTableColumn(StageTableID, ColumnName, DataType, Nullable, Description) VALUES ( (SELECT StageTableID FROM conf.StageTable WHERE TableName=N'SalesOrderHeader' AND SchemaName=N'stage_onpremisedb'),N'SubTotal',N'money',0,N'')</v>
      </c>
    </row>
    <row r="23" spans="1:8" x14ac:dyDescent="0.25">
      <c r="A23" t="s">
        <v>29</v>
      </c>
      <c r="B23" t="s">
        <v>32</v>
      </c>
      <c r="C23" t="s">
        <v>59</v>
      </c>
      <c r="D23" t="s">
        <v>47</v>
      </c>
      <c r="E23">
        <v>0</v>
      </c>
      <c r="H23" t="str">
        <f t="shared" si="0"/>
        <v>INSERT INTO conf.StageTableColumn(StageTableID, ColumnName, DataType, Nullable, Description) VALUES ( (SELECT StageTableID FROM conf.StageTable WHERE TableName=N'SalesOrderHeader' AND SchemaName=N'stage_onpremisedb'),N'TaxAmt',N'money',0,N'')</v>
      </c>
    </row>
    <row r="24" spans="1:8" x14ac:dyDescent="0.25">
      <c r="A24" t="s">
        <v>29</v>
      </c>
      <c r="B24" t="s">
        <v>32</v>
      </c>
      <c r="C24" t="s">
        <v>60</v>
      </c>
      <c r="D24" t="s">
        <v>47</v>
      </c>
      <c r="E24">
        <v>0</v>
      </c>
      <c r="H24" t="str">
        <f t="shared" si="0"/>
        <v>INSERT INTO conf.StageTableColumn(StageTableID, ColumnName, DataType, Nullable, Description) VALUES ( (SELECT StageTableID FROM conf.StageTable WHERE TableName=N'SalesOrderHeader' AND SchemaName=N'stage_onpremisedb'),N'Freight',N'money',0,N'')</v>
      </c>
    </row>
    <row r="25" spans="1:8" x14ac:dyDescent="0.25">
      <c r="A25" t="s">
        <v>29</v>
      </c>
      <c r="B25" t="s">
        <v>33</v>
      </c>
      <c r="C25" t="s">
        <v>61</v>
      </c>
      <c r="D25" t="s">
        <v>8</v>
      </c>
      <c r="E25">
        <v>0</v>
      </c>
      <c r="H25" t="str">
        <f t="shared" si="0"/>
        <v>INSERT INTO conf.StageTableColumn(StageTableID, ColumnName, DataType, Nullable, Description) VALUES ( (SELECT StageTableID FROM conf.StageTable WHERE TableName=N'PurchaseOrderHeader' AND SchemaName=N'stage_onpremisedb'),N'PurchaseOrderID',N'int',0,N'')</v>
      </c>
    </row>
    <row r="26" spans="1:8" x14ac:dyDescent="0.25">
      <c r="A26" t="s">
        <v>29</v>
      </c>
      <c r="B26" t="s">
        <v>33</v>
      </c>
      <c r="C26" t="s">
        <v>25</v>
      </c>
      <c r="D26" t="s">
        <v>52</v>
      </c>
      <c r="E26">
        <v>0</v>
      </c>
      <c r="H26" t="str">
        <f t="shared" si="0"/>
        <v>INSERT INTO conf.StageTableColumn(StageTableID, ColumnName, DataType, Nullable, Description) VALUES ( (SELECT StageTableID FROM conf.StageTable WHERE TableName=N'PurchaseOrderHeader' AND SchemaName=N'stage_onpremisedb'),N'OrderDate',N'datetime',0,N'')</v>
      </c>
    </row>
    <row r="27" spans="1:8" x14ac:dyDescent="0.25">
      <c r="A27" t="s">
        <v>29</v>
      </c>
      <c r="B27" t="s">
        <v>33</v>
      </c>
      <c r="C27" t="s">
        <v>54</v>
      </c>
      <c r="D27" t="s">
        <v>52</v>
      </c>
      <c r="E27">
        <v>0</v>
      </c>
      <c r="H27" t="str">
        <f t="shared" si="0"/>
        <v>INSERT INTO conf.StageTableColumn(StageTableID, ColumnName, DataType, Nullable, Description) VALUES ( (SELECT StageTableID FROM conf.StageTable WHERE TableName=N'PurchaseOrderHeader' AND SchemaName=N'stage_onpremisedb'),N'ShipDate',N'datetime',0,N'')</v>
      </c>
    </row>
    <row r="28" spans="1:8" x14ac:dyDescent="0.25">
      <c r="A28" t="s">
        <v>29</v>
      </c>
      <c r="B28" t="s">
        <v>33</v>
      </c>
      <c r="C28" t="s">
        <v>24</v>
      </c>
      <c r="D28" t="s">
        <v>8</v>
      </c>
      <c r="E28">
        <v>0</v>
      </c>
      <c r="H28" t="str">
        <f t="shared" si="0"/>
        <v>INSERT INTO conf.StageTableColumn(StageTableID, ColumnName, DataType, Nullable, Description) VALUES ( (SELECT StageTableID FROM conf.StageTable WHERE TableName=N'PurchaseOrderHeader' AND SchemaName=N'stage_onpremisedb'),N'EmployeeID',N'int',0,N'')</v>
      </c>
    </row>
    <row r="29" spans="1:8" x14ac:dyDescent="0.25">
      <c r="A29" t="s">
        <v>29</v>
      </c>
      <c r="B29" t="s">
        <v>33</v>
      </c>
      <c r="C29" t="s">
        <v>58</v>
      </c>
      <c r="D29" t="s">
        <v>47</v>
      </c>
      <c r="E29">
        <v>0</v>
      </c>
      <c r="H29" t="str">
        <f t="shared" si="0"/>
        <v>INSERT INTO conf.StageTableColumn(StageTableID, ColumnName, DataType, Nullable, Description) VALUES ( (SELECT StageTableID FROM conf.StageTable WHERE TableName=N'PurchaseOrderHeader' AND SchemaName=N'stage_onpremisedb'),N'SubTotal',N'money',0,N'')</v>
      </c>
    </row>
    <row r="30" spans="1:8" x14ac:dyDescent="0.25">
      <c r="A30" t="s">
        <v>29</v>
      </c>
      <c r="B30" t="s">
        <v>33</v>
      </c>
      <c r="C30" t="s">
        <v>59</v>
      </c>
      <c r="D30" t="s">
        <v>47</v>
      </c>
      <c r="E30">
        <v>0</v>
      </c>
      <c r="H30" t="str">
        <f t="shared" si="0"/>
        <v>INSERT INTO conf.StageTableColumn(StageTableID, ColumnName, DataType, Nullable, Description) VALUES ( (SELECT StageTableID FROM conf.StageTable WHERE TableName=N'PurchaseOrderHeader' AND SchemaName=N'stage_onpremisedb'),N'TaxAmt',N'money',0,N'')</v>
      </c>
    </row>
    <row r="31" spans="1:8" x14ac:dyDescent="0.25">
      <c r="A31" t="s">
        <v>29</v>
      </c>
      <c r="B31" t="s">
        <v>33</v>
      </c>
      <c r="C31" t="s">
        <v>60</v>
      </c>
      <c r="D31" t="s">
        <v>47</v>
      </c>
      <c r="E31">
        <v>0</v>
      </c>
      <c r="H31" t="str">
        <f t="shared" si="0"/>
        <v>INSERT INTO conf.StageTableColumn(StageTableID, ColumnName, DataType, Nullable, Description) VALUES ( (SELECT StageTableID FROM conf.StageTable WHERE TableName=N'PurchaseOrderHeader' AND SchemaName=N'stage_onpremisedb'),N'Freight',N'money',0,N'')</v>
      </c>
    </row>
    <row r="3662" spans="3:3" x14ac:dyDescent="0.25">
      <c r="C3662" s="4"/>
    </row>
    <row r="3663" spans="3:3" x14ac:dyDescent="0.25">
      <c r="C3663" s="4"/>
    </row>
    <row r="3753" spans="3:3" x14ac:dyDescent="0.25">
      <c r="C3753" s="3"/>
    </row>
    <row r="3799" spans="3:3" x14ac:dyDescent="0.25">
      <c r="C3799" s="1"/>
    </row>
    <row r="3800" spans="3:3" x14ac:dyDescent="0.25">
      <c r="C3800" s="1"/>
    </row>
    <row r="3801" spans="3:3" x14ac:dyDescent="0.25">
      <c r="C3801" s="1"/>
    </row>
    <row r="3802" spans="3:3" x14ac:dyDescent="0.25">
      <c r="C3802" s="1"/>
    </row>
    <row r="3803" spans="3:3" x14ac:dyDescent="0.25">
      <c r="C3803" s="1"/>
    </row>
    <row r="3804" spans="3:3" x14ac:dyDescent="0.25">
      <c r="C3804" s="1"/>
    </row>
    <row r="3805" spans="3:3" x14ac:dyDescent="0.25">
      <c r="C3805" s="1"/>
    </row>
    <row r="3806" spans="3:3" x14ac:dyDescent="0.25">
      <c r="C3806" s="1"/>
    </row>
    <row r="3807" spans="3:3" x14ac:dyDescent="0.25">
      <c r="C3807" s="1"/>
    </row>
    <row r="3808" spans="3:3" x14ac:dyDescent="0.25">
      <c r="C3808" s="1"/>
    </row>
    <row r="3809" spans="3:3" x14ac:dyDescent="0.25">
      <c r="C3809" s="1"/>
    </row>
    <row r="3810" spans="3:3" x14ac:dyDescent="0.25">
      <c r="C3810" s="1"/>
    </row>
    <row r="3811" spans="3:3" x14ac:dyDescent="0.25">
      <c r="C3811" s="1"/>
    </row>
    <row r="3812" spans="3:3" x14ac:dyDescent="0.25">
      <c r="C3812" s="1"/>
    </row>
    <row r="3813" spans="3:3" x14ac:dyDescent="0.25">
      <c r="C3813" s="1"/>
    </row>
    <row r="3814" spans="3:3" x14ac:dyDescent="0.25">
      <c r="C3814" s="1"/>
    </row>
    <row r="3815" spans="3:3" x14ac:dyDescent="0.25">
      <c r="C3815" s="1"/>
    </row>
    <row r="3816" spans="3:3" x14ac:dyDescent="0.25">
      <c r="C3816" s="1"/>
    </row>
    <row r="3817" spans="3:3" x14ac:dyDescent="0.25">
      <c r="C3817" s="1"/>
    </row>
    <row r="3818" spans="3:3" x14ac:dyDescent="0.25">
      <c r="C3818" s="1"/>
    </row>
    <row r="3819" spans="3:3" x14ac:dyDescent="0.25">
      <c r="C3819" s="1"/>
    </row>
    <row r="3820" spans="3:3" x14ac:dyDescent="0.25">
      <c r="C3820" s="1"/>
    </row>
    <row r="3821" spans="3:3" x14ac:dyDescent="0.25">
      <c r="C3821" s="1"/>
    </row>
    <row r="3822" spans="3:3" x14ac:dyDescent="0.25">
      <c r="C3822" s="1"/>
    </row>
    <row r="3823" spans="3:3" x14ac:dyDescent="0.25">
      <c r="C3823" s="1"/>
    </row>
    <row r="3824" spans="3:3" x14ac:dyDescent="0.25">
      <c r="C3824" s="1"/>
    </row>
    <row r="3825" spans="3:3" x14ac:dyDescent="0.25">
      <c r="C3825" s="1"/>
    </row>
    <row r="3826" spans="3:3" x14ac:dyDescent="0.25">
      <c r="C3826" s="1"/>
    </row>
    <row r="3827" spans="3:3" x14ac:dyDescent="0.25">
      <c r="C3827" s="1"/>
    </row>
    <row r="3828" spans="3:3" x14ac:dyDescent="0.25">
      <c r="C3828" s="1"/>
    </row>
    <row r="3829" spans="3:3" x14ac:dyDescent="0.25">
      <c r="C3829" s="1"/>
    </row>
    <row r="3830" spans="3:3" x14ac:dyDescent="0.25">
      <c r="C3830" s="1"/>
    </row>
    <row r="3831" spans="3:3" x14ac:dyDescent="0.25">
      <c r="C3831" s="1"/>
    </row>
    <row r="3832" spans="3:3" x14ac:dyDescent="0.25">
      <c r="C3832" s="1"/>
    </row>
    <row r="3833" spans="3:3" x14ac:dyDescent="0.25">
      <c r="C3833" s="1"/>
    </row>
    <row r="3834" spans="3:3" x14ac:dyDescent="0.25">
      <c r="C3834" s="1"/>
    </row>
    <row r="3835" spans="3:3" x14ac:dyDescent="0.25">
      <c r="C3835" s="1"/>
    </row>
    <row r="3836" spans="3:3" x14ac:dyDescent="0.25">
      <c r="C3836" s="1"/>
    </row>
    <row r="3837" spans="3:3" x14ac:dyDescent="0.25">
      <c r="C3837" s="1"/>
    </row>
    <row r="3838" spans="3:3" x14ac:dyDescent="0.25">
      <c r="C3838" s="1"/>
    </row>
    <row r="3839" spans="3:3" x14ac:dyDescent="0.25">
      <c r="C3839" s="1"/>
    </row>
    <row r="3840" spans="3:3" x14ac:dyDescent="0.25">
      <c r="C3840" s="1"/>
    </row>
    <row r="3841" spans="3:3" x14ac:dyDescent="0.25">
      <c r="C3841" s="1"/>
    </row>
    <row r="3842" spans="3:3" x14ac:dyDescent="0.25">
      <c r="C3842" s="1"/>
    </row>
    <row r="3843" spans="3:3" x14ac:dyDescent="0.25">
      <c r="C3843" s="1"/>
    </row>
    <row r="3844" spans="3:3" x14ac:dyDescent="0.25">
      <c r="C3844" s="1"/>
    </row>
    <row r="3845" spans="3:3" x14ac:dyDescent="0.25">
      <c r="C3845" s="1"/>
    </row>
    <row r="3846" spans="3:3" x14ac:dyDescent="0.25">
      <c r="C3846" s="1"/>
    </row>
    <row r="3847" spans="3:3" x14ac:dyDescent="0.25">
      <c r="C3847" s="1"/>
    </row>
    <row r="3848" spans="3:3" x14ac:dyDescent="0.25">
      <c r="C3848" s="1"/>
    </row>
    <row r="3849" spans="3:3" x14ac:dyDescent="0.25">
      <c r="C3849" s="1"/>
    </row>
    <row r="3850" spans="3:3" x14ac:dyDescent="0.25">
      <c r="C3850" s="1"/>
    </row>
    <row r="3851" spans="3:3" x14ac:dyDescent="0.25">
      <c r="C3851" s="1"/>
    </row>
    <row r="3852" spans="3:3" x14ac:dyDescent="0.25">
      <c r="C3852" s="1"/>
    </row>
    <row r="3853" spans="3:3" x14ac:dyDescent="0.25">
      <c r="C3853" s="1"/>
    </row>
    <row r="3854" spans="3:3" x14ac:dyDescent="0.25">
      <c r="C3854" s="1"/>
    </row>
    <row r="3855" spans="3:3" x14ac:dyDescent="0.25">
      <c r="C3855" s="1"/>
    </row>
    <row r="3856" spans="3:3" x14ac:dyDescent="0.25">
      <c r="C3856" s="1"/>
    </row>
    <row r="3857" spans="3:3" x14ac:dyDescent="0.25">
      <c r="C3857" s="1"/>
    </row>
    <row r="3858" spans="3:3" x14ac:dyDescent="0.25">
      <c r="C3858" s="1"/>
    </row>
    <row r="3859" spans="3:3" x14ac:dyDescent="0.25">
      <c r="C3859" s="1"/>
    </row>
    <row r="3860" spans="3:3" x14ac:dyDescent="0.25">
      <c r="C3860" s="1"/>
    </row>
    <row r="3861" spans="3:3" x14ac:dyDescent="0.25">
      <c r="C3861" s="1"/>
    </row>
    <row r="3862" spans="3:3" x14ac:dyDescent="0.25">
      <c r="C3862" s="1"/>
    </row>
    <row r="3863" spans="3:3" x14ac:dyDescent="0.25">
      <c r="C3863" s="1"/>
    </row>
    <row r="3864" spans="3:3" x14ac:dyDescent="0.25">
      <c r="C3864" s="1"/>
    </row>
    <row r="3865" spans="3:3" x14ac:dyDescent="0.25">
      <c r="C3865" s="1"/>
    </row>
    <row r="3866" spans="3:3" x14ac:dyDescent="0.25">
      <c r="C3866" s="1"/>
    </row>
    <row r="3867" spans="3:3" x14ac:dyDescent="0.25">
      <c r="C3867" s="1"/>
    </row>
    <row r="3868" spans="3:3" x14ac:dyDescent="0.25">
      <c r="C3868" s="1"/>
    </row>
    <row r="3869" spans="3:3" x14ac:dyDescent="0.25">
      <c r="C3869" s="1"/>
    </row>
    <row r="3870" spans="3:3" x14ac:dyDescent="0.25">
      <c r="C3870" s="1"/>
    </row>
    <row r="3871" spans="3:3" x14ac:dyDescent="0.25">
      <c r="C3871" s="1"/>
    </row>
    <row r="3872" spans="3:3" x14ac:dyDescent="0.25">
      <c r="C3872" s="1"/>
    </row>
    <row r="3873" spans="3:3" x14ac:dyDescent="0.25">
      <c r="C3873" s="1"/>
    </row>
    <row r="3874" spans="3:3" x14ac:dyDescent="0.25">
      <c r="C3874" s="1"/>
    </row>
    <row r="3875" spans="3:3" x14ac:dyDescent="0.25">
      <c r="C3875" s="1"/>
    </row>
    <row r="3876" spans="3:3" x14ac:dyDescent="0.25">
      <c r="C3876" s="1"/>
    </row>
    <row r="3877" spans="3:3" x14ac:dyDescent="0.25">
      <c r="C3877" s="1"/>
    </row>
    <row r="3878" spans="3:3" x14ac:dyDescent="0.25">
      <c r="C3878" s="1"/>
    </row>
    <row r="3879" spans="3:3" x14ac:dyDescent="0.25">
      <c r="C3879" s="1"/>
    </row>
    <row r="3880" spans="3:3" x14ac:dyDescent="0.25">
      <c r="C3880" s="1"/>
    </row>
    <row r="3881" spans="3:3" x14ac:dyDescent="0.25">
      <c r="C3881" s="1"/>
    </row>
    <row r="3882" spans="3:3" x14ac:dyDescent="0.25">
      <c r="C3882" s="1"/>
    </row>
    <row r="3883" spans="3:3" x14ac:dyDescent="0.25">
      <c r="C3883" s="1"/>
    </row>
    <row r="3884" spans="3:3" x14ac:dyDescent="0.25">
      <c r="C3884" s="1"/>
    </row>
    <row r="3885" spans="3:3" x14ac:dyDescent="0.25">
      <c r="C3885" s="1"/>
    </row>
    <row r="3886" spans="3:3" x14ac:dyDescent="0.25">
      <c r="C3886" s="1"/>
    </row>
    <row r="3887" spans="3:3" x14ac:dyDescent="0.25">
      <c r="C3887" s="1"/>
    </row>
    <row r="3888" spans="3:3" x14ac:dyDescent="0.25">
      <c r="C3888" s="1"/>
    </row>
    <row r="3889" spans="3:3" x14ac:dyDescent="0.25">
      <c r="C3889" s="1"/>
    </row>
    <row r="3890" spans="3:3" x14ac:dyDescent="0.25">
      <c r="C3890" s="1"/>
    </row>
    <row r="3891" spans="3:3" x14ac:dyDescent="0.25">
      <c r="C3891" s="1"/>
    </row>
    <row r="3892" spans="3:3" x14ac:dyDescent="0.25">
      <c r="C3892" s="1"/>
    </row>
    <row r="3893" spans="3:3" x14ac:dyDescent="0.25">
      <c r="C3893" s="1"/>
    </row>
    <row r="3894" spans="3:3" x14ac:dyDescent="0.25">
      <c r="C3894" s="1"/>
    </row>
    <row r="3895" spans="3:3" x14ac:dyDescent="0.25">
      <c r="C3895" s="1"/>
    </row>
    <row r="3896" spans="3:3" x14ac:dyDescent="0.25">
      <c r="C3896" s="1"/>
    </row>
    <row r="3897" spans="3:3" x14ac:dyDescent="0.25">
      <c r="C3897" s="1"/>
    </row>
    <row r="3898" spans="3:3" x14ac:dyDescent="0.25">
      <c r="C3898" s="1"/>
    </row>
    <row r="3899" spans="3:3" x14ac:dyDescent="0.25">
      <c r="C3899" s="1"/>
    </row>
    <row r="3900" spans="3:3" x14ac:dyDescent="0.25">
      <c r="C3900" s="1"/>
    </row>
    <row r="3901" spans="3:3" x14ac:dyDescent="0.25">
      <c r="C3901" s="1"/>
    </row>
    <row r="3902" spans="3:3" x14ac:dyDescent="0.25">
      <c r="C3902" s="1"/>
    </row>
    <row r="3903" spans="3:3" x14ac:dyDescent="0.25">
      <c r="C3903" s="1"/>
    </row>
    <row r="3904" spans="3:3" x14ac:dyDescent="0.25">
      <c r="C3904" s="1"/>
    </row>
    <row r="3905" spans="3:3" x14ac:dyDescent="0.25">
      <c r="C3905" s="1"/>
    </row>
    <row r="3906" spans="3:3" x14ac:dyDescent="0.25">
      <c r="C3906" s="1"/>
    </row>
    <row r="3907" spans="3:3" x14ac:dyDescent="0.25">
      <c r="C3907" s="1"/>
    </row>
    <row r="3908" spans="3:3" x14ac:dyDescent="0.25">
      <c r="C3908" s="1"/>
    </row>
    <row r="3909" spans="3:3" x14ac:dyDescent="0.25">
      <c r="C3909" s="1"/>
    </row>
    <row r="3910" spans="3:3" x14ac:dyDescent="0.25">
      <c r="C3910" s="1"/>
    </row>
    <row r="3911" spans="3:3" x14ac:dyDescent="0.25">
      <c r="C3911" s="1"/>
    </row>
    <row r="3912" spans="3:3" x14ac:dyDescent="0.25">
      <c r="C3912" s="1"/>
    </row>
    <row r="3913" spans="3:3" x14ac:dyDescent="0.25">
      <c r="C3913" s="1"/>
    </row>
    <row r="3914" spans="3:3" x14ac:dyDescent="0.25">
      <c r="C3914" s="1"/>
    </row>
    <row r="3915" spans="3:3" x14ac:dyDescent="0.25">
      <c r="C3915" s="1"/>
    </row>
    <row r="3916" spans="3:3" x14ac:dyDescent="0.25">
      <c r="C3916" s="1"/>
    </row>
    <row r="3917" spans="3:3" x14ac:dyDescent="0.25">
      <c r="C3917" s="1"/>
    </row>
    <row r="3918" spans="3:3" x14ac:dyDescent="0.25">
      <c r="C3918" s="1"/>
    </row>
    <row r="3919" spans="3:3" x14ac:dyDescent="0.25">
      <c r="C3919" s="1"/>
    </row>
    <row r="3920" spans="3:3" x14ac:dyDescent="0.25">
      <c r="C3920" s="1"/>
    </row>
    <row r="3921" spans="3:3" x14ac:dyDescent="0.25">
      <c r="C3921" s="1"/>
    </row>
    <row r="3922" spans="3:3" x14ac:dyDescent="0.25">
      <c r="C3922" s="1"/>
    </row>
    <row r="3923" spans="3:3" x14ac:dyDescent="0.25">
      <c r="C3923" s="1"/>
    </row>
    <row r="3924" spans="3:3" x14ac:dyDescent="0.25">
      <c r="C3924" s="1"/>
    </row>
    <row r="3925" spans="3:3" x14ac:dyDescent="0.25">
      <c r="C3925" s="1"/>
    </row>
    <row r="3926" spans="3:3" x14ac:dyDescent="0.25">
      <c r="C3926" s="1"/>
    </row>
    <row r="3927" spans="3:3" x14ac:dyDescent="0.25">
      <c r="C3927" s="1"/>
    </row>
    <row r="3928" spans="3:3" x14ac:dyDescent="0.25">
      <c r="C3928" s="1"/>
    </row>
    <row r="3929" spans="3:3" x14ac:dyDescent="0.25">
      <c r="C3929" s="1"/>
    </row>
    <row r="3930" spans="3:3" x14ac:dyDescent="0.25">
      <c r="C3930" s="1"/>
    </row>
    <row r="3931" spans="3:3" x14ac:dyDescent="0.25">
      <c r="C3931" s="1"/>
    </row>
    <row r="3932" spans="3:3" x14ac:dyDescent="0.25">
      <c r="C3932" s="1"/>
    </row>
    <row r="3933" spans="3:3" x14ac:dyDescent="0.25">
      <c r="C3933" s="1"/>
    </row>
    <row r="3934" spans="3:3" x14ac:dyDescent="0.25">
      <c r="C3934" s="1"/>
    </row>
    <row r="3935" spans="3:3" x14ac:dyDescent="0.25">
      <c r="C3935" s="1"/>
    </row>
    <row r="3936" spans="3:3" x14ac:dyDescent="0.25">
      <c r="C3936" s="1"/>
    </row>
    <row r="3937" spans="3:3" x14ac:dyDescent="0.25">
      <c r="C3937" s="1"/>
    </row>
    <row r="3938" spans="3:3" x14ac:dyDescent="0.25">
      <c r="C3938" s="1"/>
    </row>
    <row r="3939" spans="3:3" x14ac:dyDescent="0.25">
      <c r="C3939" s="1"/>
    </row>
    <row r="3940" spans="3:3" x14ac:dyDescent="0.25">
      <c r="C3940" s="1"/>
    </row>
    <row r="3941" spans="3:3" x14ac:dyDescent="0.25">
      <c r="C3941" s="1"/>
    </row>
    <row r="3942" spans="3:3" x14ac:dyDescent="0.25">
      <c r="C3942" s="1"/>
    </row>
    <row r="3943" spans="3:3" x14ac:dyDescent="0.25">
      <c r="C3943" s="1"/>
    </row>
    <row r="3944" spans="3:3" x14ac:dyDescent="0.25">
      <c r="C3944" s="1"/>
    </row>
    <row r="3945" spans="3:3" x14ac:dyDescent="0.25">
      <c r="C3945" s="1"/>
    </row>
    <row r="3946" spans="3:3" x14ac:dyDescent="0.25">
      <c r="C3946" s="1"/>
    </row>
    <row r="3947" spans="3:3" x14ac:dyDescent="0.25">
      <c r="C3947" s="1"/>
    </row>
    <row r="3948" spans="3:3" x14ac:dyDescent="0.25">
      <c r="C3948" s="1"/>
    </row>
    <row r="3949" spans="3:3" x14ac:dyDescent="0.25">
      <c r="C3949" s="1"/>
    </row>
    <row r="3950" spans="3:3" x14ac:dyDescent="0.25">
      <c r="C3950" s="1"/>
    </row>
    <row r="3951" spans="3:3" x14ac:dyDescent="0.25">
      <c r="C3951" s="1"/>
    </row>
    <row r="3952" spans="3:3" x14ac:dyDescent="0.25">
      <c r="C3952" s="1"/>
    </row>
    <row r="3953" spans="3:3" x14ac:dyDescent="0.25">
      <c r="C3953" s="1"/>
    </row>
    <row r="3954" spans="3:3" x14ac:dyDescent="0.25">
      <c r="C3954" s="1"/>
    </row>
    <row r="3955" spans="3:3" x14ac:dyDescent="0.25">
      <c r="C3955" s="1"/>
    </row>
    <row r="3956" spans="3:3" x14ac:dyDescent="0.25">
      <c r="C3956" s="1"/>
    </row>
    <row r="3957" spans="3:3" x14ac:dyDescent="0.25">
      <c r="C3957" s="1"/>
    </row>
    <row r="3958" spans="3:3" x14ac:dyDescent="0.25">
      <c r="C3958" s="1"/>
    </row>
    <row r="3959" spans="3:3" x14ac:dyDescent="0.25">
      <c r="C3959" s="1"/>
    </row>
    <row r="3960" spans="3:3" x14ac:dyDescent="0.25">
      <c r="C3960" s="1"/>
    </row>
    <row r="3961" spans="3:3" x14ac:dyDescent="0.25">
      <c r="C3961" s="1"/>
    </row>
    <row r="3962" spans="3:3" x14ac:dyDescent="0.25">
      <c r="C3962" s="1"/>
    </row>
    <row r="3963" spans="3:3" x14ac:dyDescent="0.25">
      <c r="C3963" s="1"/>
    </row>
    <row r="3964" spans="3:3" x14ac:dyDescent="0.25">
      <c r="C3964" s="1"/>
    </row>
    <row r="3965" spans="3:3" x14ac:dyDescent="0.25">
      <c r="C3965" s="1"/>
    </row>
    <row r="3966" spans="3:3" x14ac:dyDescent="0.25">
      <c r="C3966" s="1"/>
    </row>
    <row r="3967" spans="3:3" x14ac:dyDescent="0.25">
      <c r="C3967" s="1"/>
    </row>
    <row r="3968" spans="3:3" x14ac:dyDescent="0.25">
      <c r="C3968" s="1"/>
    </row>
    <row r="3969" spans="3:3" x14ac:dyDescent="0.25">
      <c r="C3969" s="1"/>
    </row>
    <row r="3970" spans="3:3" x14ac:dyDescent="0.25">
      <c r="C3970" s="1"/>
    </row>
    <row r="3971" spans="3:3" x14ac:dyDescent="0.25">
      <c r="C3971" s="1"/>
    </row>
    <row r="3972" spans="3:3" x14ac:dyDescent="0.25">
      <c r="C3972" s="1"/>
    </row>
    <row r="3973" spans="3:3" x14ac:dyDescent="0.25">
      <c r="C3973" s="1"/>
    </row>
    <row r="3974" spans="3:3" x14ac:dyDescent="0.25">
      <c r="C3974" s="1"/>
    </row>
    <row r="3975" spans="3:3" x14ac:dyDescent="0.25">
      <c r="C3975" s="1"/>
    </row>
    <row r="3976" spans="3:3" x14ac:dyDescent="0.25">
      <c r="C3976" s="1"/>
    </row>
    <row r="3977" spans="3:3" x14ac:dyDescent="0.25">
      <c r="C3977" s="1"/>
    </row>
    <row r="3978" spans="3:3" x14ac:dyDescent="0.25">
      <c r="C3978" s="1"/>
    </row>
    <row r="3979" spans="3:3" x14ac:dyDescent="0.25">
      <c r="C3979" s="1"/>
    </row>
    <row r="3980" spans="3:3" x14ac:dyDescent="0.25">
      <c r="C3980" s="1"/>
    </row>
    <row r="3981" spans="3:3" x14ac:dyDescent="0.25">
      <c r="C3981" s="1"/>
    </row>
    <row r="3982" spans="3:3" x14ac:dyDescent="0.25">
      <c r="C3982" s="1"/>
    </row>
    <row r="3983" spans="3:3" x14ac:dyDescent="0.25">
      <c r="C3983" s="1"/>
    </row>
    <row r="3984" spans="3:3" x14ac:dyDescent="0.25">
      <c r="C3984" s="1"/>
    </row>
    <row r="3985" spans="3:3" x14ac:dyDescent="0.25">
      <c r="C3985" s="1"/>
    </row>
    <row r="3986" spans="3:3" x14ac:dyDescent="0.25">
      <c r="C3986" s="1"/>
    </row>
    <row r="3987" spans="3:3" x14ac:dyDescent="0.25">
      <c r="C3987" s="1"/>
    </row>
    <row r="3988" spans="3:3" x14ac:dyDescent="0.25">
      <c r="C3988" s="1"/>
    </row>
    <row r="3989" spans="3:3" x14ac:dyDescent="0.25">
      <c r="C3989" s="1"/>
    </row>
    <row r="3990" spans="3:3" x14ac:dyDescent="0.25">
      <c r="C3990" s="1"/>
    </row>
    <row r="3991" spans="3:3" x14ac:dyDescent="0.25">
      <c r="C3991" s="1"/>
    </row>
    <row r="3992" spans="3:3" x14ac:dyDescent="0.25">
      <c r="C3992" s="1"/>
    </row>
    <row r="3993" spans="3:3" x14ac:dyDescent="0.25">
      <c r="C3993" s="1"/>
    </row>
    <row r="3994" spans="3:3" x14ac:dyDescent="0.25">
      <c r="C3994" s="1"/>
    </row>
    <row r="3995" spans="3:3" x14ac:dyDescent="0.25">
      <c r="C3995" s="1"/>
    </row>
    <row r="3996" spans="3:3" x14ac:dyDescent="0.25">
      <c r="C3996" s="1"/>
    </row>
    <row r="3997" spans="3:3" x14ac:dyDescent="0.25">
      <c r="C3997" s="1"/>
    </row>
    <row r="3998" spans="3:3" x14ac:dyDescent="0.25">
      <c r="C3998" s="1"/>
    </row>
    <row r="3999" spans="3:3" x14ac:dyDescent="0.25">
      <c r="C3999" s="1"/>
    </row>
    <row r="4000" spans="3:3" x14ac:dyDescent="0.25">
      <c r="C4000" s="1"/>
    </row>
    <row r="4001" spans="3:3" x14ac:dyDescent="0.25">
      <c r="C4001" s="1"/>
    </row>
    <row r="4002" spans="3:3" x14ac:dyDescent="0.25">
      <c r="C4002" s="1"/>
    </row>
    <row r="4003" spans="3:3" x14ac:dyDescent="0.25">
      <c r="C4003" s="1"/>
    </row>
    <row r="4004" spans="3:3" x14ac:dyDescent="0.25">
      <c r="C4004" s="1"/>
    </row>
    <row r="4005" spans="3:3" x14ac:dyDescent="0.25">
      <c r="C4005" s="1"/>
    </row>
    <row r="4006" spans="3:3" x14ac:dyDescent="0.25">
      <c r="C4006" s="1"/>
    </row>
    <row r="4007" spans="3:3" x14ac:dyDescent="0.25">
      <c r="C4007" s="1"/>
    </row>
    <row r="4008" spans="3:3" x14ac:dyDescent="0.25">
      <c r="C4008" s="1"/>
    </row>
    <row r="4009" spans="3:3" x14ac:dyDescent="0.25">
      <c r="C4009" s="1"/>
    </row>
    <row r="4010" spans="3:3" x14ac:dyDescent="0.25">
      <c r="C4010" s="1"/>
    </row>
    <row r="4011" spans="3:3" x14ac:dyDescent="0.25">
      <c r="C4011" s="1"/>
    </row>
    <row r="4012" spans="3:3" x14ac:dyDescent="0.25">
      <c r="C4012" s="1"/>
    </row>
    <row r="4013" spans="3:3" x14ac:dyDescent="0.25">
      <c r="C4013" s="1"/>
    </row>
    <row r="4014" spans="3:3" x14ac:dyDescent="0.25">
      <c r="C4014" s="1"/>
    </row>
    <row r="4015" spans="3:3" x14ac:dyDescent="0.25">
      <c r="C4015" s="1"/>
    </row>
    <row r="4016" spans="3:3" x14ac:dyDescent="0.25">
      <c r="C4016" s="1"/>
    </row>
    <row r="4017" spans="3:3" x14ac:dyDescent="0.25">
      <c r="C4017" s="1"/>
    </row>
    <row r="4018" spans="3:3" x14ac:dyDescent="0.25">
      <c r="C4018" s="1"/>
    </row>
    <row r="4019" spans="3:3" x14ac:dyDescent="0.25">
      <c r="C4019" s="1"/>
    </row>
    <row r="4020" spans="3:3" x14ac:dyDescent="0.25">
      <c r="C4020" s="1"/>
    </row>
    <row r="4021" spans="3:3" x14ac:dyDescent="0.25">
      <c r="C4021" s="1"/>
    </row>
    <row r="4022" spans="3:3" x14ac:dyDescent="0.25">
      <c r="C4022" s="1"/>
    </row>
    <row r="4023" spans="3:3" x14ac:dyDescent="0.25">
      <c r="C4023" s="1"/>
    </row>
    <row r="4024" spans="3:3" x14ac:dyDescent="0.25">
      <c r="C4024" s="1"/>
    </row>
    <row r="4025" spans="3:3" x14ac:dyDescent="0.25">
      <c r="C4025" s="1"/>
    </row>
    <row r="4026" spans="3:3" x14ac:dyDescent="0.25">
      <c r="C4026" s="1"/>
    </row>
    <row r="4027" spans="3:3" x14ac:dyDescent="0.25">
      <c r="C4027" s="1"/>
    </row>
    <row r="4028" spans="3:3" x14ac:dyDescent="0.25">
      <c r="C4028" s="1"/>
    </row>
    <row r="4029" spans="3:3" x14ac:dyDescent="0.25">
      <c r="C4029" s="1"/>
    </row>
    <row r="4030" spans="3:3" x14ac:dyDescent="0.25">
      <c r="C4030" s="1"/>
    </row>
    <row r="4031" spans="3:3" x14ac:dyDescent="0.25">
      <c r="C4031" s="1"/>
    </row>
    <row r="4032" spans="3:3" x14ac:dyDescent="0.25">
      <c r="C4032" s="1"/>
    </row>
    <row r="4033" spans="3:3" x14ac:dyDescent="0.25">
      <c r="C4033" s="1"/>
    </row>
    <row r="4034" spans="3:3" x14ac:dyDescent="0.25">
      <c r="C4034" s="1"/>
    </row>
    <row r="4035" spans="3:3" x14ac:dyDescent="0.25">
      <c r="C4035" s="1"/>
    </row>
    <row r="4036" spans="3:3" x14ac:dyDescent="0.25">
      <c r="C4036" s="1"/>
    </row>
    <row r="4037" spans="3:3" x14ac:dyDescent="0.25">
      <c r="C4037" s="1"/>
    </row>
    <row r="4038" spans="3:3" x14ac:dyDescent="0.25">
      <c r="C4038" s="1"/>
    </row>
    <row r="4039" spans="3:3" x14ac:dyDescent="0.25">
      <c r="C4039" s="1"/>
    </row>
    <row r="4040" spans="3:3" x14ac:dyDescent="0.25">
      <c r="C4040" s="1"/>
    </row>
    <row r="4041" spans="3:3" x14ac:dyDescent="0.25">
      <c r="C4041" s="1"/>
    </row>
    <row r="4042" spans="3:3" x14ac:dyDescent="0.25">
      <c r="C4042" s="1"/>
    </row>
    <row r="4043" spans="3:3" x14ac:dyDescent="0.25">
      <c r="C4043" s="1"/>
    </row>
    <row r="4044" spans="3:3" x14ac:dyDescent="0.25">
      <c r="C4044" s="1"/>
    </row>
    <row r="4045" spans="3:3" x14ac:dyDescent="0.25">
      <c r="C4045" s="1"/>
    </row>
    <row r="4046" spans="3:3" x14ac:dyDescent="0.25">
      <c r="C4046" s="1"/>
    </row>
    <row r="4047" spans="3:3" x14ac:dyDescent="0.25">
      <c r="C4047" s="1"/>
    </row>
    <row r="4048" spans="3:3" x14ac:dyDescent="0.25">
      <c r="C4048" s="1"/>
    </row>
    <row r="4049" spans="3:3" x14ac:dyDescent="0.25">
      <c r="C4049" s="1"/>
    </row>
    <row r="4050" spans="3:3" x14ac:dyDescent="0.25">
      <c r="C4050" s="1"/>
    </row>
    <row r="4051" spans="3:3" x14ac:dyDescent="0.25">
      <c r="C4051" s="1"/>
    </row>
    <row r="4052" spans="3:3" x14ac:dyDescent="0.25">
      <c r="C4052" s="1"/>
    </row>
    <row r="4053" spans="3:3" x14ac:dyDescent="0.25">
      <c r="C4053" s="1"/>
    </row>
    <row r="4054" spans="3:3" x14ac:dyDescent="0.25">
      <c r="C4054" s="1"/>
    </row>
    <row r="4055" spans="3:3" x14ac:dyDescent="0.25">
      <c r="C4055" s="1"/>
    </row>
    <row r="4056" spans="3:3" x14ac:dyDescent="0.25">
      <c r="C4056" s="1"/>
    </row>
    <row r="4057" spans="3:3" x14ac:dyDescent="0.25">
      <c r="C4057" s="1"/>
    </row>
    <row r="4058" spans="3:3" x14ac:dyDescent="0.25">
      <c r="C4058" s="1"/>
    </row>
    <row r="4059" spans="3:3" x14ac:dyDescent="0.25">
      <c r="C4059" s="1"/>
    </row>
    <row r="4060" spans="3:3" x14ac:dyDescent="0.25">
      <c r="C4060" s="1"/>
    </row>
    <row r="4061" spans="3:3" x14ac:dyDescent="0.25">
      <c r="C4061" s="1"/>
    </row>
    <row r="4062" spans="3:3" x14ac:dyDescent="0.25">
      <c r="C4062" s="1"/>
    </row>
    <row r="4063" spans="3:3" x14ac:dyDescent="0.25">
      <c r="C4063" s="1"/>
    </row>
    <row r="4064" spans="3:3" x14ac:dyDescent="0.25">
      <c r="C4064" s="1"/>
    </row>
    <row r="4065" spans="3:3" x14ac:dyDescent="0.25">
      <c r="C4065" s="1"/>
    </row>
    <row r="4066" spans="3:3" x14ac:dyDescent="0.25">
      <c r="C4066" s="1"/>
    </row>
    <row r="4067" spans="3:3" x14ac:dyDescent="0.25">
      <c r="C4067" s="1"/>
    </row>
    <row r="4068" spans="3:3" x14ac:dyDescent="0.25">
      <c r="C4068" s="1"/>
    </row>
    <row r="4069" spans="3:3" x14ac:dyDescent="0.25">
      <c r="C4069" s="1"/>
    </row>
    <row r="4070" spans="3:3" x14ac:dyDescent="0.25">
      <c r="C4070" s="1"/>
    </row>
    <row r="4071" spans="3:3" x14ac:dyDescent="0.25">
      <c r="C4071" s="1"/>
    </row>
    <row r="4072" spans="3:3" x14ac:dyDescent="0.25">
      <c r="C4072" s="1"/>
    </row>
    <row r="4073" spans="3:3" x14ac:dyDescent="0.25">
      <c r="C4073" s="1"/>
    </row>
    <row r="4074" spans="3:3" x14ac:dyDescent="0.25">
      <c r="C4074" s="1"/>
    </row>
    <row r="4075" spans="3:3" x14ac:dyDescent="0.25">
      <c r="C4075" s="1"/>
    </row>
    <row r="4076" spans="3:3" x14ac:dyDescent="0.25">
      <c r="C4076" s="1"/>
    </row>
    <row r="4077" spans="3:3" x14ac:dyDescent="0.25">
      <c r="C4077" s="1"/>
    </row>
    <row r="4078" spans="3:3" x14ac:dyDescent="0.25">
      <c r="C4078" s="1"/>
    </row>
    <row r="4079" spans="3:3" x14ac:dyDescent="0.25">
      <c r="C4079" s="1"/>
    </row>
    <row r="4080" spans="3:3" x14ac:dyDescent="0.25">
      <c r="C4080" s="1"/>
    </row>
    <row r="4081" spans="3:3" x14ac:dyDescent="0.25">
      <c r="C4081" s="1"/>
    </row>
    <row r="4082" spans="3:3" x14ac:dyDescent="0.25">
      <c r="C4082" s="1"/>
    </row>
    <row r="4083" spans="3:3" x14ac:dyDescent="0.25">
      <c r="C4083" s="1"/>
    </row>
    <row r="4084" spans="3:3" x14ac:dyDescent="0.25">
      <c r="C4084" s="1"/>
    </row>
    <row r="4085" spans="3:3" x14ac:dyDescent="0.25">
      <c r="C4085" s="1"/>
    </row>
    <row r="4086" spans="3:3" x14ac:dyDescent="0.25">
      <c r="C4086" s="1"/>
    </row>
    <row r="4087" spans="3:3" x14ac:dyDescent="0.25">
      <c r="C4087" s="1"/>
    </row>
    <row r="4088" spans="3:3" x14ac:dyDescent="0.25">
      <c r="C4088" s="1"/>
    </row>
    <row r="4089" spans="3:3" x14ac:dyDescent="0.25">
      <c r="C4089" s="1"/>
    </row>
    <row r="4090" spans="3:3" x14ac:dyDescent="0.25">
      <c r="C4090" s="1"/>
    </row>
    <row r="4091" spans="3:3" x14ac:dyDescent="0.25">
      <c r="C4091" s="1"/>
    </row>
    <row r="4092" spans="3:3" x14ac:dyDescent="0.25">
      <c r="C4092" s="1"/>
    </row>
    <row r="4093" spans="3:3" x14ac:dyDescent="0.25">
      <c r="C4093" s="1"/>
    </row>
    <row r="4094" spans="3:3" x14ac:dyDescent="0.25">
      <c r="C4094" s="1"/>
    </row>
    <row r="4095" spans="3:3" x14ac:dyDescent="0.25">
      <c r="C4095" s="1"/>
    </row>
    <row r="4096" spans="3:3" x14ac:dyDescent="0.25">
      <c r="C4096" s="1"/>
    </row>
    <row r="4097" spans="3:3" x14ac:dyDescent="0.25">
      <c r="C4097" s="1"/>
    </row>
    <row r="4098" spans="3:3" x14ac:dyDescent="0.25">
      <c r="C4098" s="1"/>
    </row>
    <row r="4099" spans="3:3" x14ac:dyDescent="0.25">
      <c r="C4099" s="1"/>
    </row>
    <row r="4100" spans="3:3" x14ac:dyDescent="0.25">
      <c r="C4100" s="1"/>
    </row>
    <row r="4101" spans="3:3" x14ac:dyDescent="0.25">
      <c r="C4101" s="1"/>
    </row>
    <row r="4102" spans="3:3" x14ac:dyDescent="0.25">
      <c r="C4102" s="1"/>
    </row>
    <row r="4103" spans="3:3" x14ac:dyDescent="0.25">
      <c r="C4103" s="1"/>
    </row>
    <row r="4104" spans="3:3" x14ac:dyDescent="0.25">
      <c r="C4104" s="1"/>
    </row>
    <row r="4105" spans="3:3" x14ac:dyDescent="0.25">
      <c r="C4105" s="1"/>
    </row>
    <row r="4106" spans="3:3" x14ac:dyDescent="0.25">
      <c r="C4106" s="1"/>
    </row>
    <row r="4107" spans="3:3" x14ac:dyDescent="0.25">
      <c r="C4107" s="1"/>
    </row>
    <row r="4108" spans="3:3" x14ac:dyDescent="0.25">
      <c r="C4108" s="1"/>
    </row>
    <row r="4109" spans="3:3" x14ac:dyDescent="0.25">
      <c r="C4109" s="1"/>
    </row>
    <row r="4110" spans="3:3" x14ac:dyDescent="0.25">
      <c r="C4110" s="1"/>
    </row>
    <row r="4111" spans="3:3" x14ac:dyDescent="0.25">
      <c r="C4111" s="1"/>
    </row>
    <row r="4112" spans="3:3" x14ac:dyDescent="0.25">
      <c r="C4112" s="1"/>
    </row>
    <row r="4113" spans="3:4" x14ac:dyDescent="0.25">
      <c r="C4113" s="1"/>
    </row>
    <row r="4114" spans="3:4" x14ac:dyDescent="0.25">
      <c r="C4114" s="1"/>
    </row>
    <row r="4115" spans="3:4" x14ac:dyDescent="0.25">
      <c r="C4115" s="1"/>
    </row>
    <row r="4116" spans="3:4" x14ac:dyDescent="0.25">
      <c r="C4116" s="1"/>
    </row>
    <row r="4117" spans="3:4" x14ac:dyDescent="0.25">
      <c r="C4117" s="1"/>
    </row>
    <row r="4118" spans="3:4" x14ac:dyDescent="0.25">
      <c r="C4118" s="1"/>
      <c r="D4118" s="5"/>
    </row>
    <row r="4119" spans="3:4" x14ac:dyDescent="0.25">
      <c r="C4119" s="1"/>
      <c r="D4119" s="5"/>
    </row>
    <row r="4120" spans="3:4" x14ac:dyDescent="0.25">
      <c r="C4120" s="1"/>
    </row>
    <row r="4121" spans="3:4" x14ac:dyDescent="0.25">
      <c r="C4121" s="1"/>
    </row>
    <row r="4122" spans="3:4" x14ac:dyDescent="0.25">
      <c r="C4122" s="1"/>
    </row>
    <row r="4123" spans="3:4" x14ac:dyDescent="0.25">
      <c r="C4123" s="1"/>
    </row>
    <row r="4124" spans="3:4" x14ac:dyDescent="0.25">
      <c r="C4124" s="1"/>
    </row>
    <row r="4125" spans="3:4" x14ac:dyDescent="0.25">
      <c r="C4125" s="1"/>
    </row>
    <row r="4126" spans="3:4" x14ac:dyDescent="0.25">
      <c r="C4126" s="1"/>
    </row>
    <row r="4127" spans="3:4" x14ac:dyDescent="0.25">
      <c r="C4127" s="1"/>
    </row>
    <row r="4128" spans="3:4" x14ac:dyDescent="0.25">
      <c r="C4128" s="1"/>
    </row>
    <row r="4129" spans="3:3" x14ac:dyDescent="0.25">
      <c r="C4129" s="1"/>
    </row>
    <row r="4130" spans="3:3" x14ac:dyDescent="0.25">
      <c r="C4130" s="1"/>
    </row>
    <row r="4131" spans="3:3" x14ac:dyDescent="0.25">
      <c r="C4131" s="1"/>
    </row>
    <row r="4132" spans="3:3" x14ac:dyDescent="0.25">
      <c r="C4132" s="1"/>
    </row>
    <row r="4133" spans="3:3" x14ac:dyDescent="0.25">
      <c r="C4133" s="1"/>
    </row>
    <row r="4134" spans="3:3" x14ac:dyDescent="0.25">
      <c r="C4134" s="1"/>
    </row>
    <row r="4135" spans="3:3" x14ac:dyDescent="0.25">
      <c r="C4135" s="1"/>
    </row>
    <row r="4136" spans="3:3" x14ac:dyDescent="0.25">
      <c r="C4136" s="1"/>
    </row>
    <row r="4137" spans="3:3" x14ac:dyDescent="0.25">
      <c r="C4137" s="1"/>
    </row>
    <row r="4138" spans="3:3" x14ac:dyDescent="0.25">
      <c r="C4138" s="1"/>
    </row>
    <row r="4139" spans="3:3" x14ac:dyDescent="0.25">
      <c r="C4139" s="1"/>
    </row>
    <row r="4140" spans="3:3" x14ac:dyDescent="0.25">
      <c r="C4140" s="1"/>
    </row>
    <row r="4141" spans="3:3" x14ac:dyDescent="0.25">
      <c r="C4141" s="1"/>
    </row>
    <row r="4142" spans="3:3" x14ac:dyDescent="0.25">
      <c r="C4142" s="1"/>
    </row>
    <row r="4143" spans="3:3" x14ac:dyDescent="0.25">
      <c r="C4143" s="1"/>
    </row>
    <row r="4144" spans="3:3" x14ac:dyDescent="0.25">
      <c r="C4144" s="1"/>
    </row>
    <row r="4145" spans="3:3" x14ac:dyDescent="0.25">
      <c r="C4145" s="1"/>
    </row>
    <row r="4146" spans="3:3" x14ac:dyDescent="0.25">
      <c r="C4146" s="1"/>
    </row>
    <row r="4147" spans="3:3" x14ac:dyDescent="0.25">
      <c r="C4147" s="1"/>
    </row>
    <row r="4148" spans="3:3" x14ac:dyDescent="0.25">
      <c r="C4148" s="1"/>
    </row>
    <row r="4149" spans="3:3" x14ac:dyDescent="0.25">
      <c r="C4149" s="1"/>
    </row>
    <row r="4150" spans="3:3" x14ac:dyDescent="0.25">
      <c r="C4150" s="1"/>
    </row>
    <row r="4151" spans="3:3" x14ac:dyDescent="0.25">
      <c r="C4151" s="1"/>
    </row>
    <row r="4152" spans="3:3" x14ac:dyDescent="0.25">
      <c r="C4152" s="1"/>
    </row>
    <row r="4153" spans="3:3" x14ac:dyDescent="0.25">
      <c r="C4153" s="1"/>
    </row>
    <row r="4154" spans="3:3" x14ac:dyDescent="0.25">
      <c r="C4154" s="1"/>
    </row>
    <row r="4155" spans="3:3" x14ac:dyDescent="0.25">
      <c r="C4155" s="1"/>
    </row>
    <row r="4156" spans="3:3" x14ac:dyDescent="0.25">
      <c r="C4156" s="1"/>
    </row>
    <row r="4157" spans="3:3" x14ac:dyDescent="0.25">
      <c r="C4157" s="1"/>
    </row>
    <row r="4158" spans="3:3" x14ac:dyDescent="0.25">
      <c r="C4158" s="1"/>
    </row>
    <row r="4159" spans="3:3" x14ac:dyDescent="0.25">
      <c r="C4159" s="1"/>
    </row>
    <row r="4160" spans="3:3" x14ac:dyDescent="0.25">
      <c r="C4160" s="1"/>
    </row>
    <row r="4161" spans="3:3" x14ac:dyDescent="0.25">
      <c r="C4161" s="1"/>
    </row>
    <row r="4162" spans="3:3" x14ac:dyDescent="0.25">
      <c r="C4162" s="1"/>
    </row>
    <row r="4163" spans="3:3" x14ac:dyDescent="0.25">
      <c r="C4163" s="1"/>
    </row>
    <row r="4164" spans="3:3" x14ac:dyDescent="0.25">
      <c r="C4164" s="1"/>
    </row>
    <row r="4165" spans="3:3" x14ac:dyDescent="0.25">
      <c r="C4165" s="1"/>
    </row>
    <row r="4166" spans="3:3" x14ac:dyDescent="0.25">
      <c r="C4166" s="1"/>
    </row>
    <row r="4167" spans="3:3" x14ac:dyDescent="0.25">
      <c r="C4167" s="1"/>
    </row>
    <row r="4168" spans="3:3" x14ac:dyDescent="0.25">
      <c r="C4168" s="1"/>
    </row>
    <row r="4169" spans="3:3" x14ac:dyDescent="0.25">
      <c r="C4169" s="1"/>
    </row>
    <row r="4170" spans="3:3" x14ac:dyDescent="0.25">
      <c r="C4170" s="1"/>
    </row>
    <row r="4171" spans="3:3" x14ac:dyDescent="0.25">
      <c r="C4171" s="1"/>
    </row>
    <row r="4172" spans="3:3" x14ac:dyDescent="0.25">
      <c r="C4172" s="1"/>
    </row>
    <row r="4173" spans="3:3" x14ac:dyDescent="0.25">
      <c r="C4173" s="1"/>
    </row>
    <row r="4174" spans="3:3" x14ac:dyDescent="0.25">
      <c r="C4174" s="1"/>
    </row>
    <row r="4175" spans="3:3" x14ac:dyDescent="0.25">
      <c r="C4175" s="1"/>
    </row>
    <row r="4176" spans="3:3" x14ac:dyDescent="0.25">
      <c r="C4176" s="1"/>
    </row>
    <row r="4177" spans="3:3" x14ac:dyDescent="0.25">
      <c r="C4177" s="1"/>
    </row>
    <row r="4178" spans="3:3" x14ac:dyDescent="0.25">
      <c r="C4178" s="1"/>
    </row>
    <row r="4179" spans="3:3" x14ac:dyDescent="0.25">
      <c r="C4179" s="1"/>
    </row>
    <row r="4180" spans="3:3" x14ac:dyDescent="0.25">
      <c r="C4180" s="1"/>
    </row>
    <row r="4181" spans="3:3" x14ac:dyDescent="0.25">
      <c r="C4181" s="1"/>
    </row>
    <row r="4182" spans="3:3" x14ac:dyDescent="0.25">
      <c r="C4182" s="1"/>
    </row>
    <row r="4183" spans="3:3" x14ac:dyDescent="0.25">
      <c r="C4183" s="1"/>
    </row>
    <row r="4184" spans="3:3" x14ac:dyDescent="0.25">
      <c r="C4184" s="1"/>
    </row>
    <row r="4185" spans="3:3" x14ac:dyDescent="0.25">
      <c r="C4185" s="1"/>
    </row>
    <row r="4186" spans="3:3" x14ac:dyDescent="0.25">
      <c r="C4186" s="1"/>
    </row>
    <row r="4187" spans="3:3" x14ac:dyDescent="0.25">
      <c r="C4187" s="1"/>
    </row>
    <row r="4188" spans="3:3" x14ac:dyDescent="0.25">
      <c r="C4188" s="1"/>
    </row>
    <row r="4189" spans="3:3" x14ac:dyDescent="0.25">
      <c r="C4189" s="1"/>
    </row>
    <row r="4190" spans="3:3" x14ac:dyDescent="0.25">
      <c r="C4190" s="1"/>
    </row>
    <row r="4191" spans="3:3" x14ac:dyDescent="0.25">
      <c r="C4191" s="1"/>
    </row>
    <row r="4192" spans="3:3" x14ac:dyDescent="0.25">
      <c r="C4192" s="1"/>
    </row>
    <row r="4193" spans="3:3" x14ac:dyDescent="0.25">
      <c r="C4193" s="1"/>
    </row>
    <row r="4194" spans="3:3" x14ac:dyDescent="0.25">
      <c r="C4194" s="1"/>
    </row>
    <row r="4195" spans="3:3" x14ac:dyDescent="0.25">
      <c r="C4195" s="1"/>
    </row>
    <row r="4196" spans="3:3" x14ac:dyDescent="0.25">
      <c r="C4196" s="1"/>
    </row>
    <row r="4197" spans="3:3" x14ac:dyDescent="0.25">
      <c r="C4197" s="1"/>
    </row>
    <row r="4198" spans="3:3" x14ac:dyDescent="0.25">
      <c r="C4198" s="1"/>
    </row>
    <row r="4199" spans="3:3" x14ac:dyDescent="0.25">
      <c r="C4199" s="1"/>
    </row>
    <row r="4200" spans="3:3" x14ac:dyDescent="0.25">
      <c r="C4200" s="1"/>
    </row>
    <row r="4201" spans="3:3" x14ac:dyDescent="0.25">
      <c r="C4201" s="1"/>
    </row>
    <row r="4202" spans="3:3" x14ac:dyDescent="0.25">
      <c r="C4202" s="1"/>
    </row>
    <row r="4203" spans="3:3" x14ac:dyDescent="0.25">
      <c r="C4203" s="1"/>
    </row>
    <row r="4204" spans="3:3" x14ac:dyDescent="0.25">
      <c r="C4204" s="1"/>
    </row>
    <row r="4205" spans="3:3" x14ac:dyDescent="0.25">
      <c r="C4205" s="1"/>
    </row>
    <row r="4206" spans="3:3" x14ac:dyDescent="0.25">
      <c r="C4206" s="1"/>
    </row>
    <row r="4208" spans="3:3" x14ac:dyDescent="0.25">
      <c r="C4208" s="1"/>
    </row>
    <row r="4209" spans="3:3" x14ac:dyDescent="0.25">
      <c r="C4209" s="1"/>
    </row>
    <row r="4210" spans="3:3" x14ac:dyDescent="0.25">
      <c r="C4210" s="1"/>
    </row>
    <row r="4211" spans="3:3" x14ac:dyDescent="0.25">
      <c r="C4211" s="1"/>
    </row>
    <row r="4212" spans="3:3" x14ac:dyDescent="0.25">
      <c r="C4212" s="1"/>
    </row>
    <row r="4213" spans="3:3" x14ac:dyDescent="0.25">
      <c r="C4213" s="1"/>
    </row>
    <row r="4214" spans="3:3" x14ac:dyDescent="0.25">
      <c r="C4214" s="1"/>
    </row>
    <row r="4215" spans="3:3" x14ac:dyDescent="0.25">
      <c r="C4215" s="1"/>
    </row>
    <row r="4216" spans="3:3" x14ac:dyDescent="0.25">
      <c r="C4216" s="1"/>
    </row>
    <row r="4217" spans="3:3" x14ac:dyDescent="0.25">
      <c r="C4217" s="1"/>
    </row>
    <row r="4218" spans="3:3" x14ac:dyDescent="0.25">
      <c r="C4218" s="1"/>
    </row>
    <row r="4219" spans="3:3" x14ac:dyDescent="0.25">
      <c r="C4219" s="1"/>
    </row>
    <row r="4220" spans="3:3" x14ac:dyDescent="0.25">
      <c r="C4220" s="1"/>
    </row>
    <row r="4221" spans="3:3" x14ac:dyDescent="0.25">
      <c r="C4221" s="1"/>
    </row>
    <row r="4222" spans="3:3" x14ac:dyDescent="0.25">
      <c r="C4222" s="1"/>
    </row>
    <row r="4223" spans="3:3" x14ac:dyDescent="0.25">
      <c r="C4223" s="1"/>
    </row>
    <row r="4224" spans="3:3" x14ac:dyDescent="0.25">
      <c r="C4224" s="1"/>
    </row>
    <row r="4225" spans="3:3" x14ac:dyDescent="0.25">
      <c r="C4225" s="1"/>
    </row>
    <row r="4226" spans="3:3" x14ac:dyDescent="0.25">
      <c r="C4226" s="1"/>
    </row>
    <row r="4227" spans="3:3" x14ac:dyDescent="0.25">
      <c r="C4227" s="1"/>
    </row>
    <row r="4228" spans="3:3" x14ac:dyDescent="0.25">
      <c r="C4228" s="1"/>
    </row>
    <row r="4229" spans="3:3" x14ac:dyDescent="0.25">
      <c r="C4229" s="1"/>
    </row>
    <row r="4230" spans="3:3" x14ac:dyDescent="0.25">
      <c r="C4230" s="1"/>
    </row>
    <row r="4231" spans="3:3" x14ac:dyDescent="0.25">
      <c r="C4231" s="1"/>
    </row>
    <row r="4232" spans="3:3" x14ac:dyDescent="0.25">
      <c r="C4232" s="1"/>
    </row>
    <row r="4233" spans="3:3" x14ac:dyDescent="0.25">
      <c r="C4233" s="1"/>
    </row>
    <row r="4234" spans="3:3" x14ac:dyDescent="0.25">
      <c r="C4234" s="1"/>
    </row>
    <row r="4235" spans="3:3" x14ac:dyDescent="0.25">
      <c r="C4235" s="1"/>
    </row>
    <row r="4236" spans="3:3" x14ac:dyDescent="0.25">
      <c r="C4236" s="1"/>
    </row>
    <row r="4237" spans="3:3" x14ac:dyDescent="0.25">
      <c r="C4237" s="1"/>
    </row>
    <row r="4238" spans="3:3" x14ac:dyDescent="0.25">
      <c r="C4238" s="1"/>
    </row>
    <row r="4239" spans="3:3" x14ac:dyDescent="0.25">
      <c r="C4239" s="1"/>
    </row>
    <row r="4240" spans="3:3" x14ac:dyDescent="0.25">
      <c r="C4240" s="1"/>
    </row>
    <row r="4241" spans="3:3" x14ac:dyDescent="0.25">
      <c r="C4241" s="1"/>
    </row>
    <row r="4242" spans="3:3" x14ac:dyDescent="0.25">
      <c r="C4242" s="1"/>
    </row>
    <row r="4243" spans="3:3" x14ac:dyDescent="0.25">
      <c r="C4243" s="1"/>
    </row>
    <row r="4244" spans="3:3" x14ac:dyDescent="0.25">
      <c r="C4244" s="1"/>
    </row>
    <row r="4245" spans="3:3" x14ac:dyDescent="0.25">
      <c r="C4245" s="1"/>
    </row>
    <row r="4246" spans="3:3" x14ac:dyDescent="0.25">
      <c r="C4246" s="1"/>
    </row>
    <row r="4247" spans="3:3" x14ac:dyDescent="0.25">
      <c r="C4247" s="1"/>
    </row>
    <row r="4248" spans="3:3" x14ac:dyDescent="0.25">
      <c r="C4248" s="1"/>
    </row>
    <row r="4249" spans="3:3" x14ac:dyDescent="0.25">
      <c r="C4249" s="1"/>
    </row>
    <row r="4250" spans="3:3" x14ac:dyDescent="0.25">
      <c r="C4250" s="1"/>
    </row>
    <row r="4251" spans="3:3" x14ac:dyDescent="0.25">
      <c r="C4251" s="1"/>
    </row>
    <row r="4252" spans="3:3" x14ac:dyDescent="0.25">
      <c r="C4252" s="1"/>
    </row>
    <row r="4253" spans="3:3" x14ac:dyDescent="0.25">
      <c r="C4253" s="1"/>
    </row>
    <row r="4254" spans="3:3" x14ac:dyDescent="0.25">
      <c r="C4254" s="1"/>
    </row>
    <row r="4255" spans="3:3" x14ac:dyDescent="0.25">
      <c r="C4255" s="1"/>
    </row>
    <row r="4256" spans="3:3" x14ac:dyDescent="0.25">
      <c r="C4256" s="1"/>
    </row>
    <row r="4257" spans="3:3" x14ac:dyDescent="0.25">
      <c r="C4257" s="1"/>
    </row>
    <row r="4258" spans="3:3" x14ac:dyDescent="0.25">
      <c r="C4258" s="1"/>
    </row>
    <row r="4259" spans="3:3" x14ac:dyDescent="0.25">
      <c r="C4259" s="1"/>
    </row>
    <row r="4260" spans="3:3" x14ac:dyDescent="0.25">
      <c r="C4260" s="1"/>
    </row>
    <row r="4261" spans="3:3" x14ac:dyDescent="0.25">
      <c r="C4261" s="1"/>
    </row>
    <row r="4262" spans="3:3" x14ac:dyDescent="0.25">
      <c r="C4262" s="1"/>
    </row>
    <row r="4263" spans="3:3" x14ac:dyDescent="0.25">
      <c r="C4263" s="1"/>
    </row>
    <row r="4264" spans="3:3" x14ac:dyDescent="0.25">
      <c r="C4264" s="1"/>
    </row>
    <row r="4265" spans="3:3" x14ac:dyDescent="0.25">
      <c r="C4265" s="1"/>
    </row>
    <row r="4266" spans="3:3" x14ac:dyDescent="0.25">
      <c r="C4266" s="1"/>
    </row>
    <row r="4267" spans="3:3" x14ac:dyDescent="0.25">
      <c r="C4267" s="1"/>
    </row>
    <row r="4268" spans="3:3" x14ac:dyDescent="0.25">
      <c r="C4268" s="1"/>
    </row>
    <row r="4269" spans="3:3" x14ac:dyDescent="0.25">
      <c r="C4269" s="1"/>
    </row>
    <row r="4270" spans="3:3" x14ac:dyDescent="0.25">
      <c r="C4270" s="1"/>
    </row>
    <row r="4271" spans="3:3" x14ac:dyDescent="0.25">
      <c r="C4271" s="1"/>
    </row>
    <row r="4272" spans="3:3" x14ac:dyDescent="0.25">
      <c r="C4272" s="1"/>
    </row>
    <row r="4273" spans="3:3" x14ac:dyDescent="0.25">
      <c r="C4273" s="1"/>
    </row>
    <row r="4274" spans="3:3" x14ac:dyDescent="0.25">
      <c r="C4274" s="1"/>
    </row>
    <row r="4275" spans="3:3" x14ac:dyDescent="0.25">
      <c r="C4275" s="1"/>
    </row>
    <row r="4276" spans="3:3" x14ac:dyDescent="0.25">
      <c r="C4276" s="1"/>
    </row>
    <row r="4277" spans="3:3" x14ac:dyDescent="0.25">
      <c r="C4277" s="1"/>
    </row>
    <row r="4278" spans="3:3" x14ac:dyDescent="0.25">
      <c r="C4278" s="1"/>
    </row>
    <row r="4279" spans="3:3" x14ac:dyDescent="0.25">
      <c r="C4279" s="1"/>
    </row>
    <row r="4280" spans="3:3" x14ac:dyDescent="0.25">
      <c r="C4280" s="1"/>
    </row>
    <row r="4281" spans="3:3" x14ac:dyDescent="0.25">
      <c r="C4281" s="1"/>
    </row>
    <row r="4282" spans="3:3" x14ac:dyDescent="0.25">
      <c r="C4282" s="1"/>
    </row>
    <row r="4283" spans="3:3" x14ac:dyDescent="0.25">
      <c r="C4283" s="1"/>
    </row>
    <row r="4284" spans="3:3" x14ac:dyDescent="0.25">
      <c r="C4284" s="1"/>
    </row>
    <row r="4285" spans="3:3" x14ac:dyDescent="0.25">
      <c r="C4285" s="1"/>
    </row>
    <row r="4286" spans="3:3" x14ac:dyDescent="0.25">
      <c r="C4286" s="1"/>
    </row>
    <row r="4288" spans="3:3" x14ac:dyDescent="0.25">
      <c r="C4288" s="1"/>
    </row>
    <row r="4289" spans="3:3" x14ac:dyDescent="0.25">
      <c r="C4289" s="1"/>
    </row>
    <row r="4290" spans="3:3" x14ac:dyDescent="0.25">
      <c r="C4290" s="1"/>
    </row>
    <row r="4291" spans="3:3" x14ac:dyDescent="0.25">
      <c r="C4291" s="1"/>
    </row>
    <row r="4292" spans="3:3" x14ac:dyDescent="0.25">
      <c r="C4292" s="1"/>
    </row>
    <row r="4293" spans="3:3" x14ac:dyDescent="0.25">
      <c r="C4293" s="1"/>
    </row>
    <row r="4294" spans="3:3" x14ac:dyDescent="0.25">
      <c r="C4294" s="1"/>
    </row>
    <row r="4295" spans="3:3" x14ac:dyDescent="0.25">
      <c r="C4295" s="1"/>
    </row>
    <row r="4296" spans="3:3" x14ac:dyDescent="0.25">
      <c r="C4296" s="1"/>
    </row>
    <row r="4297" spans="3:3" x14ac:dyDescent="0.25">
      <c r="C4297" s="1"/>
    </row>
    <row r="4298" spans="3:3" x14ac:dyDescent="0.25">
      <c r="C4298" s="1"/>
    </row>
    <row r="4299" spans="3:3" x14ac:dyDescent="0.25">
      <c r="C4299" s="1"/>
    </row>
    <row r="4300" spans="3:3" x14ac:dyDescent="0.25">
      <c r="C4300" s="1"/>
    </row>
    <row r="4301" spans="3:3" x14ac:dyDescent="0.25">
      <c r="C4301" s="1"/>
    </row>
    <row r="4302" spans="3:3" x14ac:dyDescent="0.25">
      <c r="C4302" s="1"/>
    </row>
    <row r="4303" spans="3:3" x14ac:dyDescent="0.25">
      <c r="C4303" s="1"/>
    </row>
    <row r="4304" spans="3:3" x14ac:dyDescent="0.25">
      <c r="C4304" s="1"/>
    </row>
    <row r="4305" spans="3:3" x14ac:dyDescent="0.25">
      <c r="C4305" s="1"/>
    </row>
    <row r="4306" spans="3:3" x14ac:dyDescent="0.25">
      <c r="C4306" s="1"/>
    </row>
    <row r="4307" spans="3:3" x14ac:dyDescent="0.25">
      <c r="C4307" s="1"/>
    </row>
    <row r="4308" spans="3:3" x14ac:dyDescent="0.25">
      <c r="C4308" s="1"/>
    </row>
    <row r="4309" spans="3:3" x14ac:dyDescent="0.25">
      <c r="C4309" s="1"/>
    </row>
    <row r="4310" spans="3:3" x14ac:dyDescent="0.25">
      <c r="C4310" s="1"/>
    </row>
    <row r="4311" spans="3:3" x14ac:dyDescent="0.25">
      <c r="C4311" s="1"/>
    </row>
    <row r="4312" spans="3:3" x14ac:dyDescent="0.25">
      <c r="C4312" s="1"/>
    </row>
    <row r="4313" spans="3:3" x14ac:dyDescent="0.25">
      <c r="C4313" s="1"/>
    </row>
    <row r="4314" spans="3:3" x14ac:dyDescent="0.25">
      <c r="C4314" s="1"/>
    </row>
    <row r="4315" spans="3:3" x14ac:dyDescent="0.25">
      <c r="C4315" s="1"/>
    </row>
    <row r="4316" spans="3:3" x14ac:dyDescent="0.25">
      <c r="C4316" s="1"/>
    </row>
    <row r="4317" spans="3:3" x14ac:dyDescent="0.25">
      <c r="C4317" s="1"/>
    </row>
    <row r="4318" spans="3:3" x14ac:dyDescent="0.25">
      <c r="C4318" s="1"/>
    </row>
    <row r="4319" spans="3:3" x14ac:dyDescent="0.25">
      <c r="C4319" s="1"/>
    </row>
    <row r="4320" spans="3:3" x14ac:dyDescent="0.25">
      <c r="C4320" s="1"/>
    </row>
    <row r="4321" spans="3:3" x14ac:dyDescent="0.25">
      <c r="C4321" s="1"/>
    </row>
    <row r="4322" spans="3:3" x14ac:dyDescent="0.25">
      <c r="C4322" s="1"/>
    </row>
    <row r="4323" spans="3:3" x14ac:dyDescent="0.25">
      <c r="C4323" s="1"/>
    </row>
    <row r="4324" spans="3:3" x14ac:dyDescent="0.25">
      <c r="C4324" s="1"/>
    </row>
    <row r="4325" spans="3:3" x14ac:dyDescent="0.25">
      <c r="C4325" s="1"/>
    </row>
    <row r="4326" spans="3:3" x14ac:dyDescent="0.25">
      <c r="C4326" s="1"/>
    </row>
    <row r="4327" spans="3:3" x14ac:dyDescent="0.25">
      <c r="C4327" s="1"/>
    </row>
    <row r="4328" spans="3:3" x14ac:dyDescent="0.25">
      <c r="C4328" s="1"/>
    </row>
    <row r="4329" spans="3:3" x14ac:dyDescent="0.25">
      <c r="C4329" s="1"/>
    </row>
    <row r="4330" spans="3:3" x14ac:dyDescent="0.25">
      <c r="C4330" s="1"/>
    </row>
    <row r="4331" spans="3:3" x14ac:dyDescent="0.25">
      <c r="C4331" s="1"/>
    </row>
    <row r="4332" spans="3:3" x14ac:dyDescent="0.25">
      <c r="C4332" s="1"/>
    </row>
    <row r="4333" spans="3:3" x14ac:dyDescent="0.25">
      <c r="C4333" s="1"/>
    </row>
    <row r="4334" spans="3:3" x14ac:dyDescent="0.25">
      <c r="C4334" s="1"/>
    </row>
    <row r="4335" spans="3:3" x14ac:dyDescent="0.25">
      <c r="C4335" s="1"/>
    </row>
    <row r="4336" spans="3:3" x14ac:dyDescent="0.25">
      <c r="C4336" s="1"/>
    </row>
    <row r="4337" spans="3:3" x14ac:dyDescent="0.25">
      <c r="C4337" s="1"/>
    </row>
    <row r="4338" spans="3:3" x14ac:dyDescent="0.25">
      <c r="C4338" s="1"/>
    </row>
    <row r="4339" spans="3:3" x14ac:dyDescent="0.25">
      <c r="C4339" s="1"/>
    </row>
    <row r="4340" spans="3:3" x14ac:dyDescent="0.25">
      <c r="C4340" s="1"/>
    </row>
    <row r="4341" spans="3:3" x14ac:dyDescent="0.25">
      <c r="C4341" s="1"/>
    </row>
    <row r="4342" spans="3:3" x14ac:dyDescent="0.25">
      <c r="C4342" s="1"/>
    </row>
    <row r="4343" spans="3:3" x14ac:dyDescent="0.25">
      <c r="C4343" s="1"/>
    </row>
    <row r="4344" spans="3:3" x14ac:dyDescent="0.25">
      <c r="C4344" s="1"/>
    </row>
    <row r="4345" spans="3:3" x14ac:dyDescent="0.25">
      <c r="C4345" s="1"/>
    </row>
    <row r="4346" spans="3:3" x14ac:dyDescent="0.25">
      <c r="C4346" s="1"/>
    </row>
    <row r="4347" spans="3:3" x14ac:dyDescent="0.25">
      <c r="C4347" s="1"/>
    </row>
    <row r="4348" spans="3:3" x14ac:dyDescent="0.25">
      <c r="C4348" s="1"/>
    </row>
    <row r="4349" spans="3:3" x14ac:dyDescent="0.25">
      <c r="C4349" s="1"/>
    </row>
    <row r="4350" spans="3:3" x14ac:dyDescent="0.25">
      <c r="C4350" s="1"/>
    </row>
    <row r="4351" spans="3:3" x14ac:dyDescent="0.25">
      <c r="C4351" s="1"/>
    </row>
    <row r="4352" spans="3:3" x14ac:dyDescent="0.25">
      <c r="C4352" s="1"/>
    </row>
    <row r="4353" spans="3:3" x14ac:dyDescent="0.25">
      <c r="C4353" s="1"/>
    </row>
    <row r="4354" spans="3:3" x14ac:dyDescent="0.25">
      <c r="C4354" s="1"/>
    </row>
    <row r="4355" spans="3:3" x14ac:dyDescent="0.25">
      <c r="C4355" s="1"/>
    </row>
    <row r="4356" spans="3:3" x14ac:dyDescent="0.25">
      <c r="C4356" s="1"/>
    </row>
    <row r="4357" spans="3:3" x14ac:dyDescent="0.25">
      <c r="C4357" s="1"/>
    </row>
    <row r="4358" spans="3:3" x14ac:dyDescent="0.25">
      <c r="C4358" s="1"/>
    </row>
    <row r="4359" spans="3:3" x14ac:dyDescent="0.25">
      <c r="C4359" s="1"/>
    </row>
    <row r="4360" spans="3:3" x14ac:dyDescent="0.25">
      <c r="C4360" s="1"/>
    </row>
    <row r="4361" spans="3:3" x14ac:dyDescent="0.25">
      <c r="C4361" s="1"/>
    </row>
    <row r="4362" spans="3:3" x14ac:dyDescent="0.25">
      <c r="C4362" s="1"/>
    </row>
    <row r="4363" spans="3:3" x14ac:dyDescent="0.25">
      <c r="C4363" s="1"/>
    </row>
    <row r="4364" spans="3:3" x14ac:dyDescent="0.25">
      <c r="C4364" s="1"/>
    </row>
    <row r="4365" spans="3:3" x14ac:dyDescent="0.25">
      <c r="C4365" s="1"/>
    </row>
    <row r="4366" spans="3:3" x14ac:dyDescent="0.25">
      <c r="C4366" s="1"/>
    </row>
    <row r="4367" spans="3:3" x14ac:dyDescent="0.25">
      <c r="C4367" s="1"/>
    </row>
    <row r="4368" spans="3:3" x14ac:dyDescent="0.25">
      <c r="C4368" s="1"/>
    </row>
    <row r="4369" spans="3:3" x14ac:dyDescent="0.25">
      <c r="C4369" s="1"/>
    </row>
    <row r="4370" spans="3:3" x14ac:dyDescent="0.25">
      <c r="C4370" s="1"/>
    </row>
    <row r="4371" spans="3:3" x14ac:dyDescent="0.25">
      <c r="C4371" s="1"/>
    </row>
    <row r="4372" spans="3:3" x14ac:dyDescent="0.25">
      <c r="C4372" s="1"/>
    </row>
    <row r="4373" spans="3:3" x14ac:dyDescent="0.25">
      <c r="C4373" s="1"/>
    </row>
    <row r="4374" spans="3:3" x14ac:dyDescent="0.25">
      <c r="C4374" s="1"/>
    </row>
    <row r="4375" spans="3:3" x14ac:dyDescent="0.25">
      <c r="C4375" s="1"/>
    </row>
    <row r="4376" spans="3:3" x14ac:dyDescent="0.25">
      <c r="C4376" s="1"/>
    </row>
    <row r="4377" spans="3:3" x14ac:dyDescent="0.25">
      <c r="C4377" s="1"/>
    </row>
    <row r="4378" spans="3:3" x14ac:dyDescent="0.25">
      <c r="C4378" s="1"/>
    </row>
    <row r="4379" spans="3:3" x14ac:dyDescent="0.25">
      <c r="C4379" s="1"/>
    </row>
    <row r="4380" spans="3:3" x14ac:dyDescent="0.25">
      <c r="C4380" s="1"/>
    </row>
    <row r="4381" spans="3:3" x14ac:dyDescent="0.25">
      <c r="C4381" s="1"/>
    </row>
    <row r="4382" spans="3:3" x14ac:dyDescent="0.25">
      <c r="C4382" s="1"/>
    </row>
    <row r="4383" spans="3:3" x14ac:dyDescent="0.25">
      <c r="C4383" s="1"/>
    </row>
    <row r="4384" spans="3:3" x14ac:dyDescent="0.25">
      <c r="C4384" s="1"/>
    </row>
    <row r="4385" spans="3:3" x14ac:dyDescent="0.25">
      <c r="C4385" s="1"/>
    </row>
    <row r="4386" spans="3:3" x14ac:dyDescent="0.25">
      <c r="C4386" s="1"/>
    </row>
    <row r="4387" spans="3:3" x14ac:dyDescent="0.25">
      <c r="C4387" s="1"/>
    </row>
    <row r="4388" spans="3:3" x14ac:dyDescent="0.25">
      <c r="C4388" s="1"/>
    </row>
    <row r="4389" spans="3:3" x14ac:dyDescent="0.25">
      <c r="C4389" s="1"/>
    </row>
    <row r="4390" spans="3:3" x14ac:dyDescent="0.25">
      <c r="C4390" s="1"/>
    </row>
    <row r="4391" spans="3:3" x14ac:dyDescent="0.25">
      <c r="C4391" s="1"/>
    </row>
    <row r="4392" spans="3:3" x14ac:dyDescent="0.25">
      <c r="C4392" s="1"/>
    </row>
    <row r="4393" spans="3:3" x14ac:dyDescent="0.25">
      <c r="C4393" s="1"/>
    </row>
    <row r="4394" spans="3:3" x14ac:dyDescent="0.25">
      <c r="C4394" s="1"/>
    </row>
    <row r="4395" spans="3:3" x14ac:dyDescent="0.25">
      <c r="C4395" s="1"/>
    </row>
    <row r="4396" spans="3:3" x14ac:dyDescent="0.25">
      <c r="C4396" s="1"/>
    </row>
    <row r="4397" spans="3:3" x14ac:dyDescent="0.25">
      <c r="C4397" s="1"/>
    </row>
    <row r="4398" spans="3:3" x14ac:dyDescent="0.25">
      <c r="C4398" s="1"/>
    </row>
    <row r="4399" spans="3:3" x14ac:dyDescent="0.25">
      <c r="C4399" s="1"/>
    </row>
    <row r="4400" spans="3:3" x14ac:dyDescent="0.25">
      <c r="C4400" s="1"/>
    </row>
    <row r="4401" spans="3:3" x14ac:dyDescent="0.25">
      <c r="C4401" s="1"/>
    </row>
    <row r="4402" spans="3:3" x14ac:dyDescent="0.25">
      <c r="C4402" s="1"/>
    </row>
    <row r="4403" spans="3:3" x14ac:dyDescent="0.25">
      <c r="C4403" s="1"/>
    </row>
    <row r="4404" spans="3:3" x14ac:dyDescent="0.25">
      <c r="C4404" s="1"/>
    </row>
    <row r="4405" spans="3:3" x14ac:dyDescent="0.25">
      <c r="C4405" s="1"/>
    </row>
    <row r="4406" spans="3:3" x14ac:dyDescent="0.25">
      <c r="C4406" s="1"/>
    </row>
    <row r="4407" spans="3:3" x14ac:dyDescent="0.25">
      <c r="C4407" s="1"/>
    </row>
    <row r="4408" spans="3:3" x14ac:dyDescent="0.25">
      <c r="C4408" s="1"/>
    </row>
    <row r="4409" spans="3:3" x14ac:dyDescent="0.25">
      <c r="C4409" s="1"/>
    </row>
    <row r="4410" spans="3:3" x14ac:dyDescent="0.25">
      <c r="C4410" s="1"/>
    </row>
    <row r="4411" spans="3:3" x14ac:dyDescent="0.25">
      <c r="C4411" s="1"/>
    </row>
    <row r="4412" spans="3:3" x14ac:dyDescent="0.25">
      <c r="C4412" s="1"/>
    </row>
    <row r="4413" spans="3:3" x14ac:dyDescent="0.25">
      <c r="C4413" s="1"/>
    </row>
    <row r="4414" spans="3:3" x14ac:dyDescent="0.25">
      <c r="C4414" s="1"/>
    </row>
    <row r="4415" spans="3:3" x14ac:dyDescent="0.25">
      <c r="C4415" s="1"/>
    </row>
    <row r="4416" spans="3:3" x14ac:dyDescent="0.25">
      <c r="C4416" s="1"/>
    </row>
    <row r="4417" spans="3:3" x14ac:dyDescent="0.25">
      <c r="C4417" s="1"/>
    </row>
    <row r="4418" spans="3:3" x14ac:dyDescent="0.25">
      <c r="C4418" s="1"/>
    </row>
    <row r="4419" spans="3:3" x14ac:dyDescent="0.25">
      <c r="C4419" s="1"/>
    </row>
    <row r="4420" spans="3:3" x14ac:dyDescent="0.25">
      <c r="C4420" s="1"/>
    </row>
    <row r="4421" spans="3:3" x14ac:dyDescent="0.25">
      <c r="C4421" s="1"/>
    </row>
    <row r="4422" spans="3:3" x14ac:dyDescent="0.25">
      <c r="C4422" s="1"/>
    </row>
    <row r="4423" spans="3:3" x14ac:dyDescent="0.25">
      <c r="C4423" s="1"/>
    </row>
    <row r="4424" spans="3:3" x14ac:dyDescent="0.25">
      <c r="C4424" s="1"/>
    </row>
    <row r="4425" spans="3:3" x14ac:dyDescent="0.25">
      <c r="C4425" s="1"/>
    </row>
    <row r="4426" spans="3:3" x14ac:dyDescent="0.25">
      <c r="C4426" s="1"/>
    </row>
    <row r="4427" spans="3:3" x14ac:dyDescent="0.25">
      <c r="C4427" s="1"/>
    </row>
    <row r="4428" spans="3:3" x14ac:dyDescent="0.25">
      <c r="C4428" s="1"/>
    </row>
    <row r="4429" spans="3:3" x14ac:dyDescent="0.25">
      <c r="C4429" s="1"/>
    </row>
    <row r="4430" spans="3:3" x14ac:dyDescent="0.25">
      <c r="C4430" s="1"/>
    </row>
    <row r="4431" spans="3:3" x14ac:dyDescent="0.25">
      <c r="C4431" s="1"/>
    </row>
    <row r="4432" spans="3:3" x14ac:dyDescent="0.25">
      <c r="C4432" s="1"/>
    </row>
    <row r="4433" spans="3:3" x14ac:dyDescent="0.25">
      <c r="C4433" s="1"/>
    </row>
    <row r="4434" spans="3:3" x14ac:dyDescent="0.25">
      <c r="C4434" s="1"/>
    </row>
    <row r="4435" spans="3:3" x14ac:dyDescent="0.25">
      <c r="C4435" s="1"/>
    </row>
    <row r="4436" spans="3:3" x14ac:dyDescent="0.25">
      <c r="C4436" s="1"/>
    </row>
    <row r="4437" spans="3:3" x14ac:dyDescent="0.25">
      <c r="C4437" s="1"/>
    </row>
    <row r="4438" spans="3:3" x14ac:dyDescent="0.25">
      <c r="C4438" s="1"/>
    </row>
    <row r="4439" spans="3:3" x14ac:dyDescent="0.25">
      <c r="C4439" s="1"/>
    </row>
    <row r="4440" spans="3:3" x14ac:dyDescent="0.25">
      <c r="C4440" s="1"/>
    </row>
    <row r="4441" spans="3:3" x14ac:dyDescent="0.25">
      <c r="C4441" s="1"/>
    </row>
    <row r="4442" spans="3:3" x14ac:dyDescent="0.25">
      <c r="C4442" s="1"/>
    </row>
    <row r="4443" spans="3:3" x14ac:dyDescent="0.25">
      <c r="C4443" s="1"/>
    </row>
    <row r="4444" spans="3:3" x14ac:dyDescent="0.25">
      <c r="C4444" s="1"/>
    </row>
    <row r="4445" spans="3:3" x14ac:dyDescent="0.25">
      <c r="C4445" s="1"/>
    </row>
    <row r="4446" spans="3:3" x14ac:dyDescent="0.25">
      <c r="C4446" s="1"/>
    </row>
    <row r="4447" spans="3:3" x14ac:dyDescent="0.25">
      <c r="C4447" s="1"/>
    </row>
    <row r="4448" spans="3:3" x14ac:dyDescent="0.25">
      <c r="C4448" s="1"/>
    </row>
    <row r="4449" spans="3:3" x14ac:dyDescent="0.25">
      <c r="C4449" s="1"/>
    </row>
    <row r="4450" spans="3:3" x14ac:dyDescent="0.25">
      <c r="C4450" s="1"/>
    </row>
    <row r="4451" spans="3:3" x14ac:dyDescent="0.25">
      <c r="C4451" s="1"/>
    </row>
    <row r="4452" spans="3:3" x14ac:dyDescent="0.25">
      <c r="C4452" s="1"/>
    </row>
    <row r="4453" spans="3:3" x14ac:dyDescent="0.25">
      <c r="C4453" s="1"/>
    </row>
    <row r="4454" spans="3:3" x14ac:dyDescent="0.25">
      <c r="C4454" s="1"/>
    </row>
    <row r="4455" spans="3:3" x14ac:dyDescent="0.25">
      <c r="C4455" s="1"/>
    </row>
    <row r="4456" spans="3:3" x14ac:dyDescent="0.25">
      <c r="C4456" s="1"/>
    </row>
    <row r="4457" spans="3:3" x14ac:dyDescent="0.25">
      <c r="C4457" s="1"/>
    </row>
    <row r="4458" spans="3:3" x14ac:dyDescent="0.25">
      <c r="C4458" s="1"/>
    </row>
    <row r="4459" spans="3:3" x14ac:dyDescent="0.25">
      <c r="C4459" s="1"/>
    </row>
    <row r="4460" spans="3:3" x14ac:dyDescent="0.25">
      <c r="C4460" s="1"/>
    </row>
    <row r="4462" spans="3:3" x14ac:dyDescent="0.25">
      <c r="C4462" s="1"/>
    </row>
    <row r="4463" spans="3:3" x14ac:dyDescent="0.25">
      <c r="C4463" s="1"/>
    </row>
    <row r="4464" spans="3:3" x14ac:dyDescent="0.25">
      <c r="C4464" s="1"/>
    </row>
    <row r="4465" spans="3:3" x14ac:dyDescent="0.25">
      <c r="C4465" s="1"/>
    </row>
    <row r="4466" spans="3:3" x14ac:dyDescent="0.25">
      <c r="C4466" s="1"/>
    </row>
    <row r="4467" spans="3:3" x14ac:dyDescent="0.25">
      <c r="C4467" s="1"/>
    </row>
    <row r="4468" spans="3:3" x14ac:dyDescent="0.25">
      <c r="C4468" s="1"/>
    </row>
    <row r="4469" spans="3:3" x14ac:dyDescent="0.25">
      <c r="C4469" s="1"/>
    </row>
    <row r="4470" spans="3:3" x14ac:dyDescent="0.25">
      <c r="C4470" s="1"/>
    </row>
    <row r="4471" spans="3:3" x14ac:dyDescent="0.25">
      <c r="C4471" s="1"/>
    </row>
    <row r="4472" spans="3:3" x14ac:dyDescent="0.25">
      <c r="C4472" s="1"/>
    </row>
  </sheetData>
  <autoFilter ref="A1:F31" xr:uid="{8A62E405-D7A5-4E90-BFDB-0C0D8A35C057}"/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CC27-2922-4E59-A0B2-A859ABEBB4B3}">
  <sheetPr codeName="Sheet5">
    <tabColor theme="8"/>
  </sheetPr>
  <dimension ref="A1:N6"/>
  <sheetViews>
    <sheetView workbookViewId="0">
      <selection activeCell="F1" sqref="F1:H1048576"/>
    </sheetView>
  </sheetViews>
  <sheetFormatPr defaultRowHeight="15" x14ac:dyDescent="0.25"/>
  <cols>
    <col min="1" max="1" width="19.85546875" customWidth="1"/>
    <col min="2" max="2" width="20" customWidth="1"/>
    <col min="3" max="3" width="25.42578125" customWidth="1"/>
    <col min="4" max="4" width="23.42578125" customWidth="1"/>
    <col min="5" max="5" width="25.28515625" customWidth="1"/>
    <col min="6" max="6" width="15.85546875" bestFit="1" customWidth="1"/>
    <col min="7" max="7" width="23.140625" customWidth="1"/>
    <col min="8" max="8" width="18.85546875" bestFit="1" customWidth="1"/>
    <col min="10" max="12" width="18.28515625" bestFit="1" customWidth="1"/>
    <col min="14" max="14" width="255.5703125" customWidth="1"/>
  </cols>
  <sheetData>
    <row r="1" spans="1:14" x14ac:dyDescent="0.25">
      <c r="A1" t="s">
        <v>78</v>
      </c>
      <c r="B1" t="s">
        <v>79</v>
      </c>
      <c r="C1" t="s">
        <v>80</v>
      </c>
      <c r="D1" t="s">
        <v>16</v>
      </c>
      <c r="E1" t="s">
        <v>17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N1" t="s">
        <v>2</v>
      </c>
    </row>
    <row r="2" spans="1:14" x14ac:dyDescent="0.25">
      <c r="A2" t="s">
        <v>89</v>
      </c>
      <c r="B2" t="s">
        <v>69</v>
      </c>
      <c r="C2" t="s">
        <v>30</v>
      </c>
      <c r="D2" t="s">
        <v>29</v>
      </c>
      <c r="E2" t="s">
        <v>30</v>
      </c>
      <c r="H2">
        <v>0</v>
      </c>
      <c r="I2">
        <v>1</v>
      </c>
      <c r="N2" t="str">
        <f>CONCATENATE(HiddenSheet!$C$3," ( (SELECT StageTableID FROM conf.StageTable WHERE TableName=N'",E2,"' AND SchemaName=N'",D2,"')",",N'", A2, "',N'",B2,"',N'", C2,"',N'", F2, "',N'", G2, "',N'", H2, "',N'", I2, "',N'", J2, "',N'", K2, "',N'", L2,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TableName=N'Employee' AND SchemaName=N'stage_onpremisedb'),N'dtsOnPremiseSQL',N'HumanResources',N'Employee',N'',N'',N'0',N'1',N'',N'',N'')</v>
      </c>
    </row>
    <row r="3" spans="1:14" x14ac:dyDescent="0.25">
      <c r="A3" t="s">
        <v>89</v>
      </c>
      <c r="B3" t="s">
        <v>9</v>
      </c>
      <c r="C3" t="s">
        <v>31</v>
      </c>
      <c r="D3" t="s">
        <v>29</v>
      </c>
      <c r="E3" t="s">
        <v>31</v>
      </c>
      <c r="H3">
        <v>0</v>
      </c>
      <c r="I3">
        <v>1</v>
      </c>
      <c r="N3" t="str">
        <f>CONCATENATE(HiddenSheet!$C$3," ( (SELECT StageTableID FROM conf.StageTable WHERE TableName=N'",E3,"' AND SchemaName=N'",D3,"')",",N'", A3, "',N'",B3,"',N'", C3,"',N'", F3, "',N'", G3, "',N'", H3, "',N'", I3, "',N'", J3, "',N'", K3, "',N'", L3,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TableName=N'SalesPerson' AND SchemaName=N'stage_onpremisedb'),N'dtsOnPremiseSQL',N'Sales',N'SalesPerson',N'',N'',N'0',N'1',N'',N'',N'')</v>
      </c>
    </row>
    <row r="4" spans="1:14" x14ac:dyDescent="0.25">
      <c r="A4" t="s">
        <v>89</v>
      </c>
      <c r="B4" t="s">
        <v>9</v>
      </c>
      <c r="C4" t="s">
        <v>32</v>
      </c>
      <c r="D4" t="s">
        <v>29</v>
      </c>
      <c r="E4" t="s">
        <v>32</v>
      </c>
      <c r="H4">
        <v>0</v>
      </c>
      <c r="I4">
        <v>1</v>
      </c>
      <c r="N4" t="str">
        <f>CONCATENATE(HiddenSheet!$C$3," ( (SELECT StageTableID FROM conf.StageTable WHERE TableName=N'",E4,"' AND SchemaName=N'",D4,"')",",N'", A4, "',N'",B4,"',N'", C4,"',N'", F4, "',N'", G4, "',N'", H4, "',N'", I4, "',N'", J4, "',N'", K4, "',N'", L4,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TableName=N'SalesOrderHeader' AND SchemaName=N'stage_onpremisedb'),N'dtsOnPremiseSQL',N'Sales',N'SalesOrderHeader',N'',N'',N'0',N'1',N'',N'',N'')</v>
      </c>
    </row>
    <row r="5" spans="1:14" x14ac:dyDescent="0.25">
      <c r="A5" t="s">
        <v>89</v>
      </c>
      <c r="B5" t="s">
        <v>70</v>
      </c>
      <c r="C5" t="s">
        <v>33</v>
      </c>
      <c r="D5" t="s">
        <v>29</v>
      </c>
      <c r="E5" t="s">
        <v>33</v>
      </c>
      <c r="G5" t="s">
        <v>91</v>
      </c>
      <c r="H5">
        <v>1</v>
      </c>
      <c r="I5">
        <v>1</v>
      </c>
      <c r="N5" t="str">
        <f>CONCATENATE(HiddenSheet!$C$3," ( (SELECT StageTableID FROM conf.StageTable WHERE TableName=N'",E5,"' AND SchemaName=N'",D5,"')",",N'", A5, "',N'",B5,"',N'", C5,"',N'", F5, "',N'", G5, "',N'", H5, "',N'", I5, "',N'", J5, "',N'", K5, "',N'", L5,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TableName=N'PurchaseOrderHeader' AND SchemaName=N'stage_onpremisedb'),N'dtsOnPremiseSQL',N'Purchasing',N'PurchaseOrderHeader',N'',N'YEAR(OrderDate) &gt; 2011',N'1',N'1',N'',N'',N'')</v>
      </c>
    </row>
    <row r="6" spans="1:14" x14ac:dyDescent="0.25">
      <c r="A6" t="s">
        <v>88</v>
      </c>
      <c r="B6" t="s">
        <v>27</v>
      </c>
      <c r="C6" t="s">
        <v>28</v>
      </c>
      <c r="D6" t="s">
        <v>26</v>
      </c>
      <c r="E6" t="s">
        <v>28</v>
      </c>
      <c r="H6">
        <v>0</v>
      </c>
      <c r="I6">
        <v>1</v>
      </c>
      <c r="N6" t="str">
        <f>CONCATENATE(HiddenSheet!$C$3," ( (SELECT StageTableID FROM conf.StageTable WHERE TableName=N'",E6,"' AND SchemaName=N'",D6,"')",",N'", A6, "',N'",B6,"',N'", C6,"',N'", F6, "',N'", G6, "',N'", H6, "',N'", I6, "',N'", J6, "',N'", K6, "',N'", L6,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TableName=N'Address' AND SchemaName=N'stage_csv'),N'dtsCSVFile',N'Person',N'Address',N'',N'',N'0',N'1',N'',N'',N'')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09EB-2D2C-432D-81BA-E57B4146C664}">
  <sheetPr codeName="Sheet6">
    <tabColor rgb="FFFFC000"/>
  </sheetPr>
  <dimension ref="A1:H5"/>
  <sheetViews>
    <sheetView workbookViewId="0">
      <selection activeCell="B2" sqref="B2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3" width="17.7109375" customWidth="1"/>
    <col min="4" max="4" width="23.85546875" bestFit="1" customWidth="1"/>
    <col min="5" max="5" width="23.85546875" customWidth="1"/>
    <col min="6" max="6" width="15.28515625" customWidth="1"/>
    <col min="8" max="8" width="119.28515625" bestFit="1" customWidth="1"/>
  </cols>
  <sheetData>
    <row r="1" spans="1:8" x14ac:dyDescent="0.25">
      <c r="A1" t="s">
        <v>0</v>
      </c>
      <c r="B1" t="s">
        <v>1</v>
      </c>
      <c r="C1" t="s">
        <v>10</v>
      </c>
      <c r="D1" t="s">
        <v>75</v>
      </c>
      <c r="E1" t="s">
        <v>109</v>
      </c>
      <c r="F1" t="s">
        <v>62</v>
      </c>
      <c r="H1" t="s">
        <v>2</v>
      </c>
    </row>
    <row r="2" spans="1:8" x14ac:dyDescent="0.25">
      <c r="A2" t="s">
        <v>11</v>
      </c>
      <c r="B2" t="s">
        <v>31</v>
      </c>
      <c r="C2" t="s">
        <v>12</v>
      </c>
      <c r="D2" t="s">
        <v>9</v>
      </c>
      <c r="H2" t="str">
        <f xml:space="preserve"> _xlfn.CONCAT("INSERT INTO conf.DimensionTable(SchemaName, TableName, Loadtype, BusinessAreas, Description,TabularModels) VALUES (N'",A2,"',N'",B2,"',N'",C2,"',N'",D2,"',N'",F2,"',N'",E2,"')")</f>
        <v>INSERT INTO conf.DimensionTable(SchemaName, TableName, Loadtype, BusinessAreas, Description,TabularModels) VALUES (N'dwh',N'SalesPerson',N'SCD1',N'Sales',N'',N'')</v>
      </c>
    </row>
    <row r="3" spans="1:8" x14ac:dyDescent="0.25">
      <c r="A3" t="s">
        <v>11</v>
      </c>
      <c r="B3" t="s">
        <v>30</v>
      </c>
      <c r="C3" t="s">
        <v>105</v>
      </c>
      <c r="D3" t="s">
        <v>9</v>
      </c>
      <c r="H3" t="str">
        <f t="shared" ref="H3:H5" si="0" xml:space="preserve"> _xlfn.CONCAT("INSERT INTO conf.DimensionTable(SchemaName, TableName, Loadtype, BusinessAreas, Description,TabularModels) VALUES (N'",A3,"',N'",B3,"',N'",C3,"',N'",D3,"',N'",F3,"',N'",E3,"')")</f>
        <v>INSERT INTO conf.DimensionTable(SchemaName, TableName, Loadtype, BusinessAreas, Description,TabularModels) VALUES (N'dwh',N'Employee',N'SCD2',N'Sales',N'',N'')</v>
      </c>
    </row>
    <row r="4" spans="1:8" x14ac:dyDescent="0.25">
      <c r="A4" t="s">
        <v>11</v>
      </c>
      <c r="B4" t="s">
        <v>28</v>
      </c>
      <c r="C4" t="s">
        <v>12</v>
      </c>
      <c r="D4" t="s">
        <v>76</v>
      </c>
      <c r="H4" t="str">
        <f t="shared" si="0"/>
        <v>INSERT INTO conf.DimensionTable(SchemaName, TableName, Loadtype, BusinessAreas, Description,TabularModels) VALUES (N'dwh',N'Address',N'SCD1',N'HumanResources, Person',N'',N'')</v>
      </c>
    </row>
    <row r="5" spans="1:8" x14ac:dyDescent="0.25">
      <c r="A5" t="s">
        <v>11</v>
      </c>
      <c r="B5" t="s">
        <v>99</v>
      </c>
      <c r="C5" t="s">
        <v>12</v>
      </c>
      <c r="D5" t="s">
        <v>9</v>
      </c>
      <c r="H5" t="str">
        <f t="shared" si="0"/>
        <v>INSERT INTO conf.DimensionTable(SchemaName, TableName, Loadtype, BusinessAreas, Description,TabularModels) VALUES (N'dwh',N'Date',N'SCD1',N'Sales',N'',N'')</v>
      </c>
    </row>
  </sheetData>
  <phoneticPr fontId="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4BB0-CEF4-49D3-8D25-23DCC1D7C5CD}">
  <sheetPr codeName="Sheet7">
    <tabColor rgb="FFFFC000"/>
  </sheetPr>
  <dimension ref="A1:L32"/>
  <sheetViews>
    <sheetView workbookViewId="0">
      <selection activeCell="L9" sqref="L9"/>
    </sheetView>
  </sheetViews>
  <sheetFormatPr defaultRowHeight="15" x14ac:dyDescent="0.25"/>
  <cols>
    <col min="1" max="1" width="21.85546875" bestFit="1" customWidth="1"/>
    <col min="2" max="6" width="26.85546875" customWidth="1"/>
    <col min="7" max="7" width="12.85546875" bestFit="1" customWidth="1"/>
    <col min="8" max="8" width="10.28515625" customWidth="1"/>
    <col min="9" max="9" width="12.28515625" bestFit="1" customWidth="1"/>
    <col min="10" max="10" width="32.42578125" customWidth="1"/>
    <col min="11" max="11" width="45.140625" customWidth="1"/>
    <col min="12" max="12" width="255.7109375" bestFit="1" customWidth="1"/>
  </cols>
  <sheetData>
    <row r="1" spans="1:12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4</v>
      </c>
      <c r="H1" t="s">
        <v>5</v>
      </c>
      <c r="I1" t="s">
        <v>19</v>
      </c>
      <c r="J1" t="s">
        <v>62</v>
      </c>
      <c r="L1" t="s">
        <v>2</v>
      </c>
    </row>
    <row r="2" spans="1:12" x14ac:dyDescent="0.25">
      <c r="A2" t="s">
        <v>11</v>
      </c>
      <c r="B2" t="s">
        <v>31</v>
      </c>
      <c r="C2" t="s">
        <v>92</v>
      </c>
      <c r="D2" t="s">
        <v>29</v>
      </c>
      <c r="E2" t="s">
        <v>31</v>
      </c>
      <c r="F2" t="s">
        <v>38</v>
      </c>
      <c r="G2" t="s">
        <v>8</v>
      </c>
      <c r="H2">
        <v>0</v>
      </c>
      <c r="I2">
        <v>1</v>
      </c>
      <c r="L2" t="str">
        <f>_xlfn.CONCAT("INSERT INTO conf.DimensionTableColumn(DimensionTableID, ColumnName,Description, DataType, Nullable, BusinessKey, StageTableColumnID) VALUES ( (SELECT DimensionTableID FROM conf.DimensionTable WHERE TableName = N'",B2,"' AND SchemaName = N'",A2,"')",",N'",C2, "',N'",J2, "',N'",G2, "',",H2,",",I2,", (SELECT stgColumn.StageTableColumnID FROM conf.StageTable stgTable INNER JOIN conf.StageTableColumn stgColumn ON stgColumn.StageTableID = stgTable.StageTableID WHERE stgColumn.ColumnName = N'",F2,"' AND stgTable.SchemaName = N'",D2,"' AND stgTable.TableName = N'",E2,"'))")</f>
        <v>INSERT INTO conf.DimensionTableColumn(DimensionTableID, ColumnName,Description, DataType, Nullable, BusinessKey, StageTableColumnID) VALUES ( (SELECT DimensionTableID FROM conf.DimensionTable WHERE TableName = N'SalesPerson' AND SchemaName = N'dwh'),N'SalesPersonCode',N'',N'int',0,1, (SELECT stgColumn.StageTableColumnID FROM conf.StageTable stgTable INNER JOIN conf.StageTableColumn stgColumn ON stgColumn.StageTableID = stgTable.StageTableID WHERE stgColumn.ColumnName = N'BusinessEntityID' AND stgTable.SchemaName = N'stage_onpremisedb' AND stgTable.TableName = N'SalesPerson'))</v>
      </c>
    </row>
    <row r="3" spans="1:12" x14ac:dyDescent="0.25">
      <c r="A3" t="s">
        <v>11</v>
      </c>
      <c r="B3" t="s">
        <v>31</v>
      </c>
      <c r="C3" t="s">
        <v>46</v>
      </c>
      <c r="D3" t="s">
        <v>29</v>
      </c>
      <c r="E3" t="s">
        <v>31</v>
      </c>
      <c r="F3" t="s">
        <v>46</v>
      </c>
      <c r="G3" t="s">
        <v>47</v>
      </c>
      <c r="H3">
        <v>0</v>
      </c>
      <c r="I3">
        <v>0</v>
      </c>
      <c r="L3" t="str">
        <f>_xlfn.CONCAT("INSERT INTO conf.DimensionTableColumn(DimensionTableID, ColumnName,Description, DataType, Nullable, BusinessKey, StageTableColumnID) VALUES ( (SELECT DimensionTableID FROM conf.DimensionTable WHERE TableName = N'",B3,"' AND SchemaName = N'",A3,"')",",N'",C3, "',N'",J3, "',N'",G3, "',",H3,",",I3,", (SELECT stgColumn.StageTableColumnID FROM conf.StageTable stgTable INNER JOIN conf.StageTableColumn stgColumn ON stgColumn.StageTableID = stgTable.StageTableID WHERE stgColumn.ColumnName = N'",F3,"' AND stgTable.SchemaName = N'",D3,"' AND stgTable.TableName = N'",E3,"'))")</f>
        <v>INSERT INTO conf.DimensionTableColumn(DimensionTableID, ColumnName,Description, DataType, Nullable, BusinessKey, StageTableColumnID) VALUES ( (SELECT DimensionTableID FROM conf.DimensionTable WHERE TableName = N'SalesPerson' AND SchemaName = N'dwh'),N'SalesQuota',N'',N'money',0,0, (SELECT stgColumn.StageTableColumnID FROM conf.StageTable stgTable INNER JOIN conf.StageTableColumn stgColumn ON stgColumn.StageTableID = stgTable.StageTableID WHERE stgColumn.ColumnName = N'SalesQuota' AND stgTable.SchemaName = N'stage_onpremisedb' AND stgTable.TableName = N'SalesPerson'))</v>
      </c>
    </row>
    <row r="4" spans="1:12" x14ac:dyDescent="0.25">
      <c r="A4" t="s">
        <v>11</v>
      </c>
      <c r="B4" t="s">
        <v>31</v>
      </c>
      <c r="C4" t="s">
        <v>49</v>
      </c>
      <c r="D4" t="s">
        <v>29</v>
      </c>
      <c r="E4" t="s">
        <v>31</v>
      </c>
      <c r="F4" t="s">
        <v>49</v>
      </c>
      <c r="G4" t="s">
        <v>50</v>
      </c>
      <c r="H4">
        <v>0</v>
      </c>
      <c r="I4">
        <v>0</v>
      </c>
      <c r="L4" t="str">
        <f>_xlfn.CONCAT("INSERT INTO conf.DimensionTableColumn(DimensionTableID, ColumnName,Description, DataType, Nullable, BusinessKey, StageTableColumnID) VALUES ( (SELECT DimensionTableID FROM conf.DimensionTable WHERE TableName = N'",B4,"' AND SchemaName = N'",A4,"')",",N'",C4, "',N'",J4, "',N'",G4, "',",H4,",",I4,", (SELECT stgColumn.StageTableColumnID FROM conf.StageTable stgTable INNER JOIN conf.StageTableColumn stgColumn ON stgColumn.StageTableID = stgTable.StageTableID WHERE stgColumn.ColumnName = N'",F4,"' AND stgTable.SchemaName = N'",D4,"' AND stgTable.TableName = N'",E4,"'))")</f>
        <v>INSERT INTO conf.DimensionTableColumn(DimensionTableID, ColumnName,Description, DataType, Nullable, BusinessKey, StageTableColumnID) VALUES ( (SELECT DimensionTableID FROM conf.DimensionTable WHERE TableName = N'SalesPerson' AND SchemaName = N'dwh'),N'CommissionPct',N'',N'smallmoney',0,0, (SELECT stgColumn.StageTableColumnID FROM conf.StageTable stgTable INNER JOIN conf.StageTableColumn stgColumn ON stgColumn.StageTableID = stgTable.StageTableID WHERE stgColumn.ColumnName = N'CommissionPct' AND stgTable.SchemaName = N'stage_onpremisedb' AND stgTable.TableName = N'SalesPerson'))</v>
      </c>
    </row>
    <row r="5" spans="1:12" x14ac:dyDescent="0.25">
      <c r="A5" t="s">
        <v>11</v>
      </c>
      <c r="B5" t="s">
        <v>31</v>
      </c>
      <c r="C5" t="s">
        <v>48</v>
      </c>
      <c r="D5" t="s">
        <v>29</v>
      </c>
      <c r="E5" t="s">
        <v>31</v>
      </c>
      <c r="F5" t="s">
        <v>48</v>
      </c>
      <c r="G5" t="s">
        <v>47</v>
      </c>
      <c r="H5">
        <v>0</v>
      </c>
      <c r="I5">
        <v>0</v>
      </c>
      <c r="L5" t="str">
        <f>_xlfn.CONCAT("INSERT INTO conf.DimensionTableColumn(DimensionTableID, ColumnName,Description, DataType, Nullable, BusinessKey, StageTableColumnID) VALUES ( (SELECT DimensionTableID FROM conf.DimensionTable WHERE TableName = N'",B5,"' AND SchemaName = N'",A5,"')",",N'",C5, "',N'",J5, "',N'",G5, "',",H5,",",I5,", (SELECT stgColumn.StageTableColumnID FROM conf.StageTable stgTable INNER JOIN conf.StageTableColumn stgColumn ON stgColumn.StageTableID = stgTable.StageTableID WHERE stgColumn.ColumnName = N'",F5,"' AND stgTable.SchemaName = N'",D5,"' AND stgTable.TableName = N'",E5,"'))")</f>
        <v>INSERT INTO conf.DimensionTableColumn(DimensionTableID, ColumnName,Description, DataType, Nullable, BusinessKey, StageTableColumnID) VALUES ( (SELECT DimensionTableID FROM conf.DimensionTable WHERE TableName = N'SalesPerson' AND SchemaName = N'dwh'),N'Bonus',N'',N'money',0,0, (SELECT stgColumn.StageTableColumnID FROM conf.StageTable stgTable INNER JOIN conf.StageTableColumn stgColumn ON stgColumn.StageTableID = stgTable.StageTableID WHERE stgColumn.ColumnName = N'Bonus' AND stgTable.SchemaName = N'stage_onpremisedb' AND stgTable.TableName = N'SalesPerson'))</v>
      </c>
    </row>
    <row r="6" spans="1:12" x14ac:dyDescent="0.25">
      <c r="A6" t="s">
        <v>11</v>
      </c>
      <c r="B6" t="s">
        <v>30</v>
      </c>
      <c r="C6" t="s">
        <v>93</v>
      </c>
      <c r="D6" t="s">
        <v>29</v>
      </c>
      <c r="E6" t="s">
        <v>30</v>
      </c>
      <c r="F6" t="s">
        <v>38</v>
      </c>
      <c r="G6" t="s">
        <v>8</v>
      </c>
      <c r="H6">
        <v>0</v>
      </c>
      <c r="I6">
        <v>1</v>
      </c>
      <c r="L6" t="str">
        <f t="shared" ref="L6" si="0">_xlfn.CONCAT("INSERT INTO conf.DimensionTableColumn(DimensionTableID, ColumnName,Description, DataType, Nullable, BusinessKey, StageTableColumnID) VALUES ( (SELECT DimensionTableID FROM conf.DimensionTable WHERE TableName = N'",B6,"' AND SchemaName = N'",A6,"')",",N'",C6, "',N'",J6, "',N'",G6, "',",H6,",",I6,", (SELECT stgColumn.StageTableColumnID FROM conf.StageTable stgTable INNER JOIN conf.StageTableColumn stgColumn ON stgColumn.StageTableID = stgTable.StageTableID WHERE stgColumn.ColumnName = N'",F6,"' AND stgTable.SchemaName = N'",D6,"' AND stgTable.TableName = N'",E6,"'))")</f>
        <v>INSERT INTO conf.DimensionTableColumn(DimensionTableID, ColumnName,Description, DataType, Nullable, BusinessKey, StageTableColumnID) VALUES ( (SELECT DimensionTableID FROM conf.DimensionTable WHERE TableName = N'Employee' AND SchemaName = N'dwh'),N'EmployeeCode',N'',N'int',0,1, (SELECT stgColumn.StageTableColumnID FROM conf.StageTable stgTable INNER JOIN conf.StageTableColumn stgColumn ON stgColumn.StageTableID = stgTable.StageTableID WHERE stgColumn.ColumnName = N'BusinessEntityID' AND stgTable.SchemaName = N'stage_onpremisedb' AND stgTable.TableName = N'Employee'))</v>
      </c>
    </row>
    <row r="7" spans="1:12" x14ac:dyDescent="0.25">
      <c r="A7" t="s">
        <v>11</v>
      </c>
      <c r="B7" t="s">
        <v>30</v>
      </c>
      <c r="C7" t="s">
        <v>39</v>
      </c>
      <c r="D7" t="s">
        <v>29</v>
      </c>
      <c r="E7" t="s">
        <v>30</v>
      </c>
      <c r="F7" t="s">
        <v>39</v>
      </c>
      <c r="G7" t="s">
        <v>40</v>
      </c>
      <c r="H7">
        <v>0</v>
      </c>
      <c r="I7">
        <v>0</v>
      </c>
      <c r="L7" t="str">
        <f t="shared" ref="L7:L14" si="1">_xlfn.CONCAT("INSERT INTO conf.DimensionTableColumn(DimensionTableID, ColumnName,Description, DataType, Nullable, BusinessKey, StageTableColumnID) VALUES ( (SELECT DimensionTableID FROM conf.DimensionTable WHERE TableName = N'",B7,"' AND SchemaName = N'",A7,"')",",N'",C7, "',N'",J7, "',N'",G7, "',",H7,",",I7,", (SELECT stgColumn.StageTableColumnID FROM conf.StageTable stgTable INNER JOIN conf.StageTableColumn stgColumn ON stgColumn.StageTableID = stgTable.StageTableID WHERE stgColumn.ColumnName = N'",F7,"' AND stgTable.SchemaName = N'",D7,"' AND stgTable.TableName = N'",E7,"'))")</f>
        <v>INSERT INTO conf.DimensionTableColumn(DimensionTableID, ColumnName,Description, DataType, Nullable, BusinessKey, StageTableColumnID) VALUES ( (SELECT DimensionTableID FROM conf.DimensionTable WHERE TableName = N'Employee' AND SchemaName = N'dwh'),N'LoginID',N'',N'nvarchar(256)',0,0, (SELECT stgColumn.StageTableColumnID FROM conf.StageTable stgTable INNER JOIN conf.StageTableColumn stgColumn ON stgColumn.StageTableID = stgTable.StageTableID WHERE stgColumn.ColumnName = N'LoginID' AND stgTable.SchemaName = N'stage_onpremisedb' AND stgTable.TableName = N'Employee'))</v>
      </c>
    </row>
    <row r="8" spans="1:12" x14ac:dyDescent="0.25">
      <c r="A8" t="s">
        <v>11</v>
      </c>
      <c r="B8" t="s">
        <v>30</v>
      </c>
      <c r="C8" t="s">
        <v>41</v>
      </c>
      <c r="D8" t="s">
        <v>29</v>
      </c>
      <c r="E8" t="s">
        <v>30</v>
      </c>
      <c r="F8" t="s">
        <v>41</v>
      </c>
      <c r="G8" t="s">
        <v>42</v>
      </c>
      <c r="H8">
        <v>0</v>
      </c>
      <c r="I8">
        <v>0</v>
      </c>
      <c r="L8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N'dwh'),N'JobTitle',N'',N'nvarchar(50)',0,0, (SELECT stgColumn.StageTableColumnID FROM conf.StageTable stgTable INNER JOIN conf.StageTableColumn stgColumn ON stgColumn.StageTableID = stgTable.StageTableID WHERE stgColumn.ColumnName = N'JobTitle' AND stgTable.SchemaName = N'stage_onpremisedb' AND stgTable.TableName = N'Employee'))</v>
      </c>
    </row>
    <row r="9" spans="1:12" x14ac:dyDescent="0.25">
      <c r="A9" t="s">
        <v>11</v>
      </c>
      <c r="B9" t="s">
        <v>30</v>
      </c>
      <c r="C9" t="s">
        <v>43</v>
      </c>
      <c r="D9" t="s">
        <v>29</v>
      </c>
      <c r="E9" t="s">
        <v>30</v>
      </c>
      <c r="F9" t="s">
        <v>43</v>
      </c>
      <c r="G9" t="s">
        <v>106</v>
      </c>
      <c r="H9">
        <v>0</v>
      </c>
      <c r="I9">
        <v>0</v>
      </c>
      <c r="L9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N'dwh'),N'Gender',N'',N'nchar(5)',0,0, (SELECT stgColumn.StageTableColumnID FROM conf.StageTable stgTable INNER JOIN conf.StageTableColumn stgColumn ON stgColumn.StageTableID = stgTable.StageTableID WHERE stgColumn.ColumnName = N'Gender' AND stgTable.SchemaName = N'stage_onpremisedb' AND stgTable.TableName = N'Employee'))</v>
      </c>
    </row>
    <row r="10" spans="1:12" x14ac:dyDescent="0.25">
      <c r="A10" t="s">
        <v>11</v>
      </c>
      <c r="B10" t="s">
        <v>30</v>
      </c>
      <c r="C10" t="s">
        <v>44</v>
      </c>
      <c r="D10" t="s">
        <v>29</v>
      </c>
      <c r="E10" t="s">
        <v>30</v>
      </c>
      <c r="F10" t="s">
        <v>44</v>
      </c>
      <c r="G10" t="s">
        <v>106</v>
      </c>
      <c r="H10">
        <v>0</v>
      </c>
      <c r="I10">
        <v>0</v>
      </c>
      <c r="L10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N'dwh'),N'MaritalStatus',N'',N'nchar(5)',0,0, (SELECT stgColumn.StageTableColumnID FROM conf.StageTable stgTable INNER JOIN conf.StageTableColumn stgColumn ON stgColumn.StageTableID = stgTable.StageTableID WHERE stgColumn.ColumnName = N'MaritalStatus' AND stgTable.SchemaName = N'stage_onpremisedb' AND stgTable.TableName = N'Employee'))</v>
      </c>
    </row>
    <row r="11" spans="1:12" x14ac:dyDescent="0.25">
      <c r="A11" t="s">
        <v>11</v>
      </c>
      <c r="B11" t="s">
        <v>28</v>
      </c>
      <c r="C11" t="s">
        <v>107</v>
      </c>
      <c r="D11" t="s">
        <v>26</v>
      </c>
      <c r="E11" t="s">
        <v>28</v>
      </c>
      <c r="F11" t="s">
        <v>37</v>
      </c>
      <c r="G11" t="s">
        <v>6</v>
      </c>
      <c r="H11">
        <v>0</v>
      </c>
      <c r="I11">
        <v>1</v>
      </c>
      <c r="L11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N'dwh'),N'AddressCode',N'',N'nvarchar(255)',0,1, (SELECT stgColumn.StageTableColumnID FROM conf.StageTable stgTable INNER JOIN conf.StageTableColumn stgColumn ON stgColumn.StageTableID = stgTable.StageTableID WHERE stgColumn.ColumnName = N'AddressID' AND stgTable.SchemaName = N'stage_csv' AND stgTable.TableName = N'Address'))</v>
      </c>
    </row>
    <row r="12" spans="1:12" x14ac:dyDescent="0.25">
      <c r="A12" t="s">
        <v>11</v>
      </c>
      <c r="B12" t="s">
        <v>28</v>
      </c>
      <c r="C12" t="s">
        <v>34</v>
      </c>
      <c r="D12" t="s">
        <v>26</v>
      </c>
      <c r="E12" t="s">
        <v>28</v>
      </c>
      <c r="F12" t="s">
        <v>34</v>
      </c>
      <c r="G12" t="s">
        <v>6</v>
      </c>
      <c r="H12">
        <v>0</v>
      </c>
      <c r="I12">
        <v>0</v>
      </c>
      <c r="L12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N'dwh'),N'AddressLine1',N'',N'nvarchar(255)',0,0, (SELECT stgColumn.StageTableColumnID FROM conf.StageTable stgTable INNER JOIN conf.StageTableColumn stgColumn ON stgColumn.StageTableID = stgTable.StageTableID WHERE stgColumn.ColumnName = N'AddressLine1' AND stgTable.SchemaName = N'stage_csv' AND stgTable.TableName = N'Address'))</v>
      </c>
    </row>
    <row r="13" spans="1:12" x14ac:dyDescent="0.25">
      <c r="A13" t="s">
        <v>11</v>
      </c>
      <c r="B13" t="s">
        <v>28</v>
      </c>
      <c r="C13" t="s">
        <v>35</v>
      </c>
      <c r="D13" t="s">
        <v>26</v>
      </c>
      <c r="E13" t="s">
        <v>28</v>
      </c>
      <c r="F13" t="s">
        <v>35</v>
      </c>
      <c r="G13" t="s">
        <v>6</v>
      </c>
      <c r="H13">
        <v>0</v>
      </c>
      <c r="I13">
        <v>0</v>
      </c>
      <c r="L13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N'dwh'),N'AddressLine2',N'',N'nvarchar(255)',0,0, (SELECT stgColumn.StageTableColumnID FROM conf.StageTable stgTable INNER JOIN conf.StageTableColumn stgColumn ON stgColumn.StageTableID = stgTable.StageTableID WHERE stgColumn.ColumnName = N'AddressLine2' AND stgTable.SchemaName = N'stage_csv' AND stgTable.TableName = N'Address'))</v>
      </c>
    </row>
    <row r="14" spans="1:12" x14ac:dyDescent="0.25">
      <c r="A14" t="s">
        <v>11</v>
      </c>
      <c r="B14" t="s">
        <v>28</v>
      </c>
      <c r="C14" t="s">
        <v>36</v>
      </c>
      <c r="D14" t="s">
        <v>26</v>
      </c>
      <c r="E14" t="s">
        <v>28</v>
      </c>
      <c r="F14" t="s">
        <v>36</v>
      </c>
      <c r="G14" t="s">
        <v>6</v>
      </c>
      <c r="H14">
        <v>0</v>
      </c>
      <c r="I14">
        <v>0</v>
      </c>
      <c r="L14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N'dwh'),N'City',N'',N'nvarchar(255)',0,0, (SELECT stgColumn.StageTableColumnID FROM conf.StageTable stgTable INNER JOIN conf.StageTableColumn stgColumn ON stgColumn.StageTableID = stgTable.StageTableID WHERE stgColumn.ColumnName = N'City' AND stgTable.SchemaName = N'stage_csv' AND stgTable.TableName = N'Address'))</v>
      </c>
    </row>
    <row r="15" spans="1:12" x14ac:dyDescent="0.25">
      <c r="A15" t="s">
        <v>11</v>
      </c>
      <c r="B15" t="s">
        <v>99</v>
      </c>
      <c r="C15" t="s">
        <v>7</v>
      </c>
      <c r="G15" t="s">
        <v>108</v>
      </c>
      <c r="H15">
        <v>0</v>
      </c>
      <c r="I15">
        <v>1</v>
      </c>
    </row>
    <row r="17" spans="2:6" x14ac:dyDescent="0.25">
      <c r="F17" s="1"/>
    </row>
    <row r="28" spans="2:6" x14ac:dyDescent="0.25">
      <c r="B28" s="2"/>
    </row>
    <row r="29" spans="2:6" x14ac:dyDescent="0.25">
      <c r="B29" s="2"/>
    </row>
    <row r="30" spans="2:6" x14ac:dyDescent="0.25">
      <c r="B30" s="2"/>
    </row>
    <row r="31" spans="2:6" x14ac:dyDescent="0.25">
      <c r="B31" s="2"/>
    </row>
    <row r="32" spans="2:6" x14ac:dyDescent="0.25">
      <c r="B32" s="2"/>
    </row>
  </sheetData>
  <autoFilter ref="A1:I79" xr:uid="{3E7B4BB0-CEF4-49D3-8D25-23DCC1D7C5CD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4266-7B81-49A9-87EE-3E210C91CDFC}">
  <sheetPr codeName="Sheet8">
    <tabColor rgb="FF70AD47"/>
  </sheetPr>
  <dimension ref="A1:J3"/>
  <sheetViews>
    <sheetView workbookViewId="0">
      <selection activeCell="J3" sqref="J3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4" width="17.7109375" customWidth="1"/>
    <col min="5" max="5" width="23.85546875" customWidth="1"/>
    <col min="6" max="6" width="15.85546875" bestFit="1" customWidth="1"/>
    <col min="7" max="7" width="23.140625" customWidth="1"/>
    <col min="8" max="8" width="18.85546875" bestFit="1" customWidth="1"/>
    <col min="10" max="10" width="91.7109375" bestFit="1" customWidth="1"/>
  </cols>
  <sheetData>
    <row r="1" spans="1:10" x14ac:dyDescent="0.25">
      <c r="A1" t="s">
        <v>0</v>
      </c>
      <c r="B1" t="s">
        <v>1</v>
      </c>
      <c r="C1" t="s">
        <v>10</v>
      </c>
      <c r="D1" t="s">
        <v>75</v>
      </c>
      <c r="E1" t="s">
        <v>109</v>
      </c>
      <c r="F1" t="s">
        <v>81</v>
      </c>
      <c r="G1" t="s">
        <v>82</v>
      </c>
      <c r="H1" t="s">
        <v>83</v>
      </c>
      <c r="J1" t="s">
        <v>2</v>
      </c>
    </row>
    <row r="2" spans="1:10" x14ac:dyDescent="0.25">
      <c r="A2" t="s">
        <v>11</v>
      </c>
      <c r="B2" t="s">
        <v>32</v>
      </c>
      <c r="C2" t="s">
        <v>20</v>
      </c>
      <c r="D2" t="s">
        <v>9</v>
      </c>
      <c r="H2">
        <v>0</v>
      </c>
      <c r="J2" t="str">
        <f xml:space="preserve"> _xlfn.CONCAT("INSERT INTO conf.FactTable(SchemaName, TableName, LoadType,BusinessAreas,TabularModels, DeleteCondition, IncrementCondition, LoadWithIncrement) VALUES (N'",A2,"',N'",B2,"',N'",C2,"',N'",D2,"',N'",E2,"',N'",F2,"',N'",G2,"',N'",H2,"')")</f>
        <v>INSERT INTO conf.FactTable(SchemaName, TableName, LoadType,BusinessAreas,TabularModels, DeleteCondition, IncrementCondition, LoadWithIncrement) VALUES (N'dwh',N'SalesOrderHeader',N'Full',N'Sales',N'',N'',N'',N'0')</v>
      </c>
    </row>
    <row r="3" spans="1:10" x14ac:dyDescent="0.25">
      <c r="A3" t="s">
        <v>11</v>
      </c>
      <c r="B3" t="s">
        <v>33</v>
      </c>
      <c r="C3" t="s">
        <v>20</v>
      </c>
      <c r="D3" t="s">
        <v>70</v>
      </c>
      <c r="H3">
        <v>0</v>
      </c>
      <c r="J3" t="str">
        <f xml:space="preserve"> _xlfn.CONCAT("INSERT INTO conf.FactTable(SchemaName, TableName, LoadType,BusinessAreas,TabularModels, DeleteCondition, IncrementCondition, LoadWithIncrement) VALUES (N'",A3,"',N'",B3,"',N'",C3,"',N'",D3,"',N'",E3,"',N'",F3,"',N'",G3,"',N'",H3,"')")</f>
        <v>INSERT INTO conf.FactTable(SchemaName, TableName, LoadType,BusinessAreas,TabularModels, DeleteCondition, IncrementCondition, LoadWithIncrement) VALUES (N'dwh',N'PurchaseOrderHeader',N'Full',N'Purchasing',N'',N'',N'',N'0')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1119-AB45-4CBF-AA80-7952E2D33F3A}">
  <sheetPr codeName="Sheet9">
    <tabColor rgb="FF70AD47"/>
  </sheetPr>
  <dimension ref="A1:O96"/>
  <sheetViews>
    <sheetView topLeftCell="O1" workbookViewId="0">
      <pane ySplit="1" topLeftCell="A2" activePane="bottomLeft" state="frozen"/>
      <selection pane="bottomLeft" activeCell="O14" sqref="O14:O15"/>
    </sheetView>
  </sheetViews>
  <sheetFormatPr defaultRowHeight="15" x14ac:dyDescent="0.25"/>
  <cols>
    <col min="1" max="1" width="21.85546875" bestFit="1" customWidth="1"/>
    <col min="2" max="8" width="26.85546875" customWidth="1"/>
    <col min="9" max="9" width="12.85546875" bestFit="1" customWidth="1"/>
    <col min="10" max="10" width="10.28515625" customWidth="1"/>
    <col min="11" max="11" width="12.28515625" bestFit="1" customWidth="1"/>
    <col min="12" max="12" width="18.42578125" customWidth="1"/>
    <col min="15" max="15" width="255.7109375" bestFit="1" customWidth="1"/>
  </cols>
  <sheetData>
    <row r="1" spans="1:15" x14ac:dyDescent="0.25">
      <c r="A1" t="s">
        <v>21</v>
      </c>
      <c r="B1" t="s">
        <v>22</v>
      </c>
      <c r="C1" t="s">
        <v>23</v>
      </c>
      <c r="D1" t="s">
        <v>16</v>
      </c>
      <c r="E1" t="s">
        <v>17</v>
      </c>
      <c r="F1" t="s">
        <v>18</v>
      </c>
      <c r="G1" t="s">
        <v>13</v>
      </c>
      <c r="H1" t="s">
        <v>14</v>
      </c>
      <c r="I1" t="s">
        <v>4</v>
      </c>
      <c r="J1" t="s">
        <v>5</v>
      </c>
      <c r="K1" t="s">
        <v>19</v>
      </c>
      <c r="L1" t="s">
        <v>113</v>
      </c>
      <c r="O1" t="s">
        <v>2</v>
      </c>
    </row>
    <row r="2" spans="1:15" x14ac:dyDescent="0.25">
      <c r="A2" t="s">
        <v>11</v>
      </c>
      <c r="B2" t="s">
        <v>32</v>
      </c>
      <c r="C2" t="s">
        <v>51</v>
      </c>
      <c r="D2" t="s">
        <v>29</v>
      </c>
      <c r="E2" t="s">
        <v>32</v>
      </c>
      <c r="F2" t="s">
        <v>51</v>
      </c>
      <c r="I2" t="s">
        <v>8</v>
      </c>
      <c r="J2">
        <v>0</v>
      </c>
      <c r="K2">
        <v>1</v>
      </c>
      <c r="L2">
        <v>0</v>
      </c>
      <c r="O2" t="str">
        <f>IF(ISBLANK(G2),_xlfn.CONCAT("INSERT INTO conf.FactTableColumn(FactTableID, ColumnName, DataType, Nullable, BusinessKey, StageTableColumnID, DimensionTableID, MainRelationship)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N'",E2,"'),","NULL,","NULL)"),_xlfn.CONCAT("INSERT INTO conf.FactTableColumn(FactTableID, ColumnName, DataType, Nullable, BusinessKey, StageTableColumnID, DimensionTableID, MainRelationship)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N'",E2,"'),","(SELECT DimensionTableID FROM conf.DimensionTable WHERE TableName = N'",H2,"' AND SchemaName = N'",G2,"'),",J2,")"))</f>
        <v>INSERT INTO conf.FactTableColumn(FactTableID, ColumnName, DataType, Nullable, BusinessKey, StageTableColumnID, DimensionTableID, MainRelationship) VALUES ( (SELECT FactTableID FROM conf.FactTable WHERE TableName = N'SalesOrderHeader' AND SchemaName = N'dwh'),N'SalesOrderID',N'int',0,1, (SELECT stgColumn.StageTableColumnID FROM conf.StageTable stgTable INNER JOIN conf.StageTableColumn stgColumn ON stgColumn.StageTableID = stgTable.StageTableID WHERE stgColumn.ColumnName = N'SalesOrderID' AND stgTable.SchemaName = N'stage_onpremisedb' AND stgTable.TableName = N'SalesOrderHeader'),NULL,NULL)</v>
      </c>
    </row>
    <row r="3" spans="1:15" x14ac:dyDescent="0.25">
      <c r="A3" t="s">
        <v>11</v>
      </c>
      <c r="B3" t="s">
        <v>32</v>
      </c>
      <c r="C3" t="s">
        <v>100</v>
      </c>
      <c r="D3" t="s">
        <v>29</v>
      </c>
      <c r="E3" t="s">
        <v>32</v>
      </c>
      <c r="F3" t="s">
        <v>25</v>
      </c>
      <c r="G3" t="s">
        <v>11</v>
      </c>
      <c r="H3" t="s">
        <v>99</v>
      </c>
      <c r="I3" t="s">
        <v>8</v>
      </c>
      <c r="J3">
        <v>0</v>
      </c>
      <c r="K3">
        <v>0</v>
      </c>
      <c r="L3">
        <v>1</v>
      </c>
      <c r="O3" t="str">
        <f t="shared" ref="O3:O11" si="0">IF(ISBLANK(G3),_xlfn.CONCAT("INSERT INTO conf.FactTableColumn(FactTableID, ColumnName, DataType, Nullable, BusinessKey, StageTableColumnID, DimensionTableID, MainRelationship) VALUES ( (SELECT FactTableID FROM conf.FactTable WHERE TableName = N'",B3,"' AND SchemaName = N'",A3,"')",",N'",C3, "',N'",I3, "',",J3,",",K3,", (SELECT stgColumn.StageTableColumnID FROM conf.StageTable stgTable INNER JOIN conf.StageTableColumn stgColumn ON stgColumn.StageTableID = stgTable.StageTableID WHERE stgColumn.ColumnName = N'",F3,"' AND stgTable.SchemaName = N'",D3,"' AND stgTable.TableName = N'",E3,"'),","NULL,","NULL)"),_xlfn.CONCAT("INSERT INTO conf.FactTableColumn(FactTableID, ColumnName, DataType, Nullable, BusinessKey, StageTableColumnID, DimensionTableID, MainRelationship) VALUES ( (SELECT FactTableID FROM conf.FactTable WHERE TableName = N'",B3,"' AND SchemaName = N'",A3,"')",",N'",C3, "',N'",I3, "',",J3,",",K3,", (SELECT stgColumn.StageTableColumnID FROM conf.StageTable stgTable INNER JOIN conf.StageTableColumn stgColumn ON stgColumn.StageTableID = stgTable.StageTableID WHERE stgColumn.ColumnName = N'",F3,"' AND stgTable.SchemaName = N'",D3,"' AND stgTable.TableName = N'",E3,"'),","(SELECT DimensionTableID FROM conf.DimensionTable WHERE TableName = N'",H3,"' AND SchemaName = N'",G3,"'),",J3,")"))</f>
        <v>INSERT INTO conf.FactTableColumn(FactTableID, ColumnName, DataType, Nullable, BusinessKey, StageTableColumnID, DimensionTableID, MainRelationship) VALUES ( (SELECT FactTableID FROM conf.FactTable WHERE TableName = N'SalesOrderHeader' AND SchemaName = N'dwh'),N'OrderDateID',N'int',0,0, (SELECT stgColumn.StageTableColumnID FROM conf.StageTable stgTable INNER JOIN conf.StageTableColumn stgColumn ON stgColumn.StageTableID = stgTable.StageTableID WHERE stgColumn.ColumnName = N'OrderDate' AND stgTable.SchemaName = N'stage_onpremisedb' AND stgTable.TableName = N'SalesOrderHeader'),(SELECT DimensionTableID FROM conf.DimensionTable WHERE TableName = N'Date' AND SchemaName = N'dwh'),0)</v>
      </c>
    </row>
    <row r="4" spans="1:15" x14ac:dyDescent="0.25">
      <c r="A4" t="s">
        <v>11</v>
      </c>
      <c r="B4" t="s">
        <v>32</v>
      </c>
      <c r="C4" t="s">
        <v>101</v>
      </c>
      <c r="D4" t="s">
        <v>29</v>
      </c>
      <c r="E4" t="s">
        <v>32</v>
      </c>
      <c r="F4" t="s">
        <v>53</v>
      </c>
      <c r="G4" t="s">
        <v>11</v>
      </c>
      <c r="H4" t="s">
        <v>99</v>
      </c>
      <c r="I4" t="s">
        <v>8</v>
      </c>
      <c r="J4">
        <v>0</v>
      </c>
      <c r="K4">
        <v>0</v>
      </c>
      <c r="L4">
        <v>0</v>
      </c>
      <c r="O4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N'dwh'),N'DueDateID',N'int',0,0, (SELECT stgColumn.StageTableColumnID FROM conf.StageTable stgTable INNER JOIN conf.StageTableColumn stgColumn ON stgColumn.StageTableID = stgTable.StageTableID WHERE stgColumn.ColumnName = N'DueDate' AND stgTable.SchemaName = N'stage_onpremisedb' AND stgTable.TableName = N'SalesOrderHeader'),(SELECT DimensionTableID FROM conf.DimensionTable WHERE TableName = N'Date' AND SchemaName = N'dwh'),0)</v>
      </c>
    </row>
    <row r="5" spans="1:15" x14ac:dyDescent="0.25">
      <c r="A5" t="s">
        <v>11</v>
      </c>
      <c r="B5" t="s">
        <v>32</v>
      </c>
      <c r="C5" t="s">
        <v>102</v>
      </c>
      <c r="D5" t="s">
        <v>29</v>
      </c>
      <c r="E5" t="s">
        <v>32</v>
      </c>
      <c r="F5" t="s">
        <v>54</v>
      </c>
      <c r="G5" t="s">
        <v>11</v>
      </c>
      <c r="H5" t="s">
        <v>99</v>
      </c>
      <c r="I5" t="s">
        <v>8</v>
      </c>
      <c r="J5">
        <v>0</v>
      </c>
      <c r="K5">
        <v>0</v>
      </c>
      <c r="L5">
        <v>0</v>
      </c>
      <c r="O5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N'dwh'),N'ShipDateID',N'int',0,0, (SELECT stgColumn.StageTableColumnID FROM conf.StageTable stgTable INNER JOIN conf.StageTableColumn stgColumn ON stgColumn.StageTableID = stgTable.StageTableID WHERE stgColumn.ColumnName = N'ShipDate' AND stgTable.SchemaName = N'stage_onpremisedb' AND stgTable.TableName = N'SalesOrderHeader'),(SELECT DimensionTableID FROM conf.DimensionTable WHERE TableName = N'Date' AND SchemaName = N'dwh'),0)</v>
      </c>
    </row>
    <row r="6" spans="1:15" x14ac:dyDescent="0.25">
      <c r="A6" t="s">
        <v>11</v>
      </c>
      <c r="B6" t="s">
        <v>32</v>
      </c>
      <c r="C6" t="s">
        <v>55</v>
      </c>
      <c r="D6" t="s">
        <v>29</v>
      </c>
      <c r="E6" t="s">
        <v>32</v>
      </c>
      <c r="F6" t="s">
        <v>55</v>
      </c>
      <c r="G6" t="s">
        <v>11</v>
      </c>
      <c r="H6" t="s">
        <v>31</v>
      </c>
      <c r="I6" t="s">
        <v>8</v>
      </c>
      <c r="J6">
        <v>1</v>
      </c>
      <c r="K6">
        <v>0</v>
      </c>
      <c r="L6">
        <v>1</v>
      </c>
      <c r="O6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N'dwh'),N'SalesPersonID',N'int',1,0, (SELECT stgColumn.StageTableColumnID FROM conf.StageTable stgTable INNER JOIN conf.StageTableColumn stgColumn ON stgColumn.StageTableID = stgTable.StageTableID WHERE stgColumn.ColumnName = N'SalesPersonID' AND stgTable.SchemaName = N'stage_onpremisedb' AND stgTable.TableName = N'SalesOrderHeader'),(SELECT DimensionTableID FROM conf.DimensionTable WHERE TableName = N'SalesPerson' AND SchemaName = N'dwh'),1)</v>
      </c>
    </row>
    <row r="7" spans="1:15" x14ac:dyDescent="0.25">
      <c r="A7" t="s">
        <v>11</v>
      </c>
      <c r="B7" t="s">
        <v>32</v>
      </c>
      <c r="C7" t="s">
        <v>103</v>
      </c>
      <c r="D7" t="s">
        <v>29</v>
      </c>
      <c r="E7" t="s">
        <v>32</v>
      </c>
      <c r="F7" t="s">
        <v>56</v>
      </c>
      <c r="G7" t="s">
        <v>11</v>
      </c>
      <c r="H7" t="s">
        <v>28</v>
      </c>
      <c r="I7" t="s">
        <v>8</v>
      </c>
      <c r="J7">
        <v>0</v>
      </c>
      <c r="K7">
        <v>0</v>
      </c>
      <c r="L7">
        <v>0</v>
      </c>
      <c r="O7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N'dwh'),N'BillAddressID',N'int',0,0, (SELECT stgColumn.StageTableColumnID FROM conf.StageTable stgTable INNER JOIN conf.StageTableColumn stgColumn ON stgColumn.StageTableID = stgTable.StageTableID WHERE stgColumn.ColumnName = N'BillToAddressID' AND stgTable.SchemaName = N'stage_onpremisedb' AND stgTable.TableName = N'SalesOrderHeader'),(SELECT DimensionTableID FROM conf.DimensionTable WHERE TableName = N'Address' AND SchemaName = N'dwh'),0)</v>
      </c>
    </row>
    <row r="8" spans="1:15" x14ac:dyDescent="0.25">
      <c r="A8" t="s">
        <v>11</v>
      </c>
      <c r="B8" t="s">
        <v>32</v>
      </c>
      <c r="C8" t="s">
        <v>104</v>
      </c>
      <c r="D8" t="s">
        <v>29</v>
      </c>
      <c r="E8" t="s">
        <v>32</v>
      </c>
      <c r="F8" t="s">
        <v>57</v>
      </c>
      <c r="G8" t="s">
        <v>11</v>
      </c>
      <c r="H8" t="s">
        <v>28</v>
      </c>
      <c r="I8" t="s">
        <v>8</v>
      </c>
      <c r="J8">
        <v>0</v>
      </c>
      <c r="K8">
        <v>0</v>
      </c>
      <c r="L8">
        <v>1</v>
      </c>
      <c r="O8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N'dwh'),N'ShipAddressID',N'int',0,0, (SELECT stgColumn.StageTableColumnID FROM conf.StageTable stgTable INNER JOIN conf.StageTableColumn stgColumn ON stgColumn.StageTableID = stgTable.StageTableID WHERE stgColumn.ColumnName = N'ShipToAddressID' AND stgTable.SchemaName = N'stage_onpremisedb' AND stgTable.TableName = N'SalesOrderHeader'),(SELECT DimensionTableID FROM conf.DimensionTable WHERE TableName = N'Address' AND SchemaName = N'dwh'),0)</v>
      </c>
    </row>
    <row r="9" spans="1:15" x14ac:dyDescent="0.25">
      <c r="A9" t="s">
        <v>11</v>
      </c>
      <c r="B9" t="s">
        <v>32</v>
      </c>
      <c r="C9" t="s">
        <v>58</v>
      </c>
      <c r="D9" t="s">
        <v>29</v>
      </c>
      <c r="E9" t="s">
        <v>32</v>
      </c>
      <c r="F9" t="s">
        <v>58</v>
      </c>
      <c r="I9" t="s">
        <v>47</v>
      </c>
      <c r="J9">
        <v>0</v>
      </c>
      <c r="K9">
        <v>0</v>
      </c>
      <c r="L9">
        <v>0</v>
      </c>
      <c r="O9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N'dwh'),N'SubTotal',N'money',0,0, (SELECT stgColumn.StageTableColumnID FROM conf.StageTable stgTable INNER JOIN conf.StageTableColumn stgColumn ON stgColumn.StageTableID = stgTable.StageTableID WHERE stgColumn.ColumnName = N'SubTotal' AND stgTable.SchemaName = N'stage_onpremisedb' AND stgTable.TableName = N'SalesOrderHeader'),NULL,NULL)</v>
      </c>
    </row>
    <row r="10" spans="1:15" x14ac:dyDescent="0.25">
      <c r="A10" t="s">
        <v>11</v>
      </c>
      <c r="B10" t="s">
        <v>32</v>
      </c>
      <c r="C10" t="s">
        <v>59</v>
      </c>
      <c r="D10" t="s">
        <v>29</v>
      </c>
      <c r="E10" t="s">
        <v>32</v>
      </c>
      <c r="F10" t="s">
        <v>59</v>
      </c>
      <c r="I10" t="s">
        <v>47</v>
      </c>
      <c r="J10">
        <v>0</v>
      </c>
      <c r="K10">
        <v>0</v>
      </c>
      <c r="L10">
        <v>0</v>
      </c>
      <c r="O10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N'dwh'),N'TaxAmt',N'money',0,0, (SELECT stgColumn.StageTableColumnID FROM conf.StageTable stgTable INNER JOIN conf.StageTableColumn stgColumn ON stgColumn.StageTableID = stgTable.StageTableID WHERE stgColumn.ColumnName = N'TaxAmt' AND stgTable.SchemaName = N'stage_onpremisedb' AND stgTable.TableName = N'SalesOrderHeader'),NULL,NULL)</v>
      </c>
    </row>
    <row r="11" spans="1:15" x14ac:dyDescent="0.25">
      <c r="A11" t="s">
        <v>11</v>
      </c>
      <c r="B11" t="s">
        <v>32</v>
      </c>
      <c r="C11" t="s">
        <v>60</v>
      </c>
      <c r="D11" t="s">
        <v>29</v>
      </c>
      <c r="E11" t="s">
        <v>32</v>
      </c>
      <c r="F11" t="s">
        <v>60</v>
      </c>
      <c r="I11" t="s">
        <v>47</v>
      </c>
      <c r="J11">
        <v>0</v>
      </c>
      <c r="K11">
        <v>0</v>
      </c>
      <c r="L11">
        <v>0</v>
      </c>
      <c r="O11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N'dwh'),N'Freight',N'money',0,0, (SELECT stgColumn.StageTableColumnID FROM conf.StageTable stgTable INNER JOIN conf.StageTableColumn stgColumn ON stgColumn.StageTableID = stgTable.StageTableID WHERE stgColumn.ColumnName = N'Freight' AND stgTable.SchemaName = N'stage_onpremisedb' AND stgTable.TableName = N'SalesOrderHeader'),NULL,NULL)</v>
      </c>
    </row>
    <row r="12" spans="1:15" x14ac:dyDescent="0.25">
      <c r="A12" t="s">
        <v>11</v>
      </c>
      <c r="B12" t="s">
        <v>33</v>
      </c>
      <c r="C12" t="s">
        <v>51</v>
      </c>
      <c r="D12" t="s">
        <v>29</v>
      </c>
      <c r="E12" t="s">
        <v>33</v>
      </c>
      <c r="F12" t="s">
        <v>61</v>
      </c>
      <c r="I12" t="s">
        <v>8</v>
      </c>
      <c r="J12">
        <v>0</v>
      </c>
      <c r="K12">
        <v>1</v>
      </c>
      <c r="L12">
        <v>0</v>
      </c>
      <c r="O12" t="str">
        <f>IF(ISBLANK(G12),_xlfn.CONCAT("INSERT INTO conf.FactTableColumn(FactTableID, ColumnName, DataType, Nullable, BusinessKey, StageTableColumnID, DimensionTableID, MainRelationship) VALUES ( (SELECT FactTableID FROM conf.FactTable WHERE TableName = N'",B12,"' AND SchemaName = N'",A12,"')",",N'",C12, "',N'",I12, "',",J12,",",K12,", (SELECT stgColumn.StageTableColumnID FROM conf.StageTable stgTable INNER JOIN conf.StageTableColumn stgColumn ON stgColumn.StageTableID = stgTable.StageTableID WHERE stgColumn.ColumnName = N'",F12,"' AND stgTable.SchemaName = N'",D12,"' AND stgTable.TableName = N'",E12,"'),","NULL,","NULL)"),_xlfn.CONCAT("INSERT INTO conf.FactTableColumn(FactTableID, ColumnName, DataType, Nullable, BusinessKey, StageTableColumnID, DimensionTableID, MainRelationship) VALUES ( (SELECT FactTableID FROM conf.FactTable WHERE TableName = N'",B12,"' AND SchemaName = N'",A12,"')",",N'",C12, "',N'",I12, "',",J12,",",K12,", (SELECT stgColumn.StageTableColumnID FROM conf.StageTable stgTable INNER JOIN conf.StageTableColumn stgColumn ON stgColumn.StageTableID = stgTable.StageTableID WHERE stgColumn.ColumnName = N'",F12,"' AND stgTable.SchemaName = N'",D12,"' AND stgTable.TableName = N'",E12,"'),","(SELECT DimensionTableID FROM conf.DimensionTable WHERE TableName = N'",H12,"' AND SchemaName = N'",G12,"'),",J12,")"))</f>
        <v>INSERT INTO conf.FactTableColumn(FactTableID, ColumnName, DataType, Nullable, BusinessKey, StageTableColumnID, DimensionTableID, MainRelationship) VALUES ( (SELECT FactTableID FROM conf.FactTable WHERE TableName = N'PurchaseOrderHeader' AND SchemaName = N'dwh'),N'SalesOrderID',N'int',0,1, (SELECT stgColumn.StageTableColumnID FROM conf.StageTable stgTable INNER JOIN conf.StageTableColumn stgColumn ON stgColumn.StageTableID = stgTable.StageTableID WHERE stgColumn.ColumnName = N'PurchaseOrderID' AND stgTable.SchemaName = N'stage_onpremisedb' AND stgTable.TableName = N'PurchaseOrderHeader'),NULL,NULL)</v>
      </c>
    </row>
    <row r="13" spans="1:15" x14ac:dyDescent="0.25">
      <c r="A13" t="s">
        <v>11</v>
      </c>
      <c r="B13" t="s">
        <v>33</v>
      </c>
      <c r="C13" t="s">
        <v>55</v>
      </c>
      <c r="D13" t="s">
        <v>29</v>
      </c>
      <c r="E13" t="s">
        <v>33</v>
      </c>
      <c r="F13" t="s">
        <v>24</v>
      </c>
      <c r="G13" t="s">
        <v>11</v>
      </c>
      <c r="H13" t="s">
        <v>30</v>
      </c>
      <c r="I13" t="s">
        <v>8</v>
      </c>
      <c r="J13">
        <v>1</v>
      </c>
      <c r="K13">
        <v>0</v>
      </c>
      <c r="L13">
        <v>1</v>
      </c>
      <c r="O13" t="str">
        <f t="shared" ref="O13:O19" si="1">IF(ISBLANK(G13),_xlfn.CONCAT("INSERT INTO conf.FactTableColumn(FactTableID, ColumnName, DataType, Nullable, BusinessKey, StageTableColumnID, DimensionTableID, MainRelationship) VALUES ( (SELECT FactTableID FROM conf.FactTable WHERE TableName = N'",B13,"' AND SchemaName = N'",A13,"')",",N'",C13, "',N'",I13, "',",J13,",",K13,", (SELECT stgColumn.StageTableColumnID FROM conf.StageTable stgTable INNER JOIN conf.StageTableColumn stgColumn ON stgColumn.StageTableID = stgTable.StageTableID WHERE stgColumn.ColumnName = N'",F13,"' AND stgTable.SchemaName = N'",D13,"' AND stgTable.TableName = N'",E13,"'),","NULL,","NULL)"),_xlfn.CONCAT("INSERT INTO conf.FactTableColumn(FactTableID, ColumnName, DataType, Nullable, BusinessKey, StageTableColumnID, DimensionTableID, MainRelationship) VALUES ( (SELECT FactTableID FROM conf.FactTable WHERE TableName = N'",B13,"' AND SchemaName = N'",A13,"')",",N'",C13, "',N'",I13, "',",J13,",",K13,", (SELECT stgColumn.StageTableColumnID FROM conf.StageTable stgTable INNER JOIN conf.StageTableColumn stgColumn ON stgColumn.StageTableID = stgTable.StageTableID WHERE stgColumn.ColumnName = N'",F13,"' AND stgTable.SchemaName = N'",D13,"' AND stgTable.TableName = N'",E13,"'),","(SELECT DimensionTableID FROM conf.DimensionTable WHERE TableName = N'",H13,"' AND SchemaName = N'",G13,"'),",J13,")"))</f>
        <v>INSERT INTO conf.FactTableColumn(FactTableID, ColumnName, DataType, Nullable, BusinessKey, StageTableColumnID, DimensionTableID, MainRelationship) VALUES ( (SELECT FactTableID FROM conf.FactTable WHERE TableName = N'PurchaseOrderHeader' AND SchemaName = N'dwh'),N'SalesPersonID',N'int',1,0, (SELECT stgColumn.StageTableColumnID FROM conf.StageTable stgTable INNER JOIN conf.StageTableColumn stgColumn ON stgColumn.StageTableID = stgTable.StageTableID WHERE stgColumn.ColumnName = N'EmployeeID' AND stgTable.SchemaName = N'stage_onpremisedb' AND stgTable.TableName = N'PurchaseOrderHeader'),(SELECT DimensionTableID FROM conf.DimensionTable WHERE TableName = N'Employee' AND SchemaName = N'dwh'),1)</v>
      </c>
    </row>
    <row r="14" spans="1:15" x14ac:dyDescent="0.25">
      <c r="A14" t="s">
        <v>11</v>
      </c>
      <c r="B14" t="s">
        <v>33</v>
      </c>
      <c r="C14" t="s">
        <v>102</v>
      </c>
      <c r="D14" t="s">
        <v>29</v>
      </c>
      <c r="E14" t="s">
        <v>33</v>
      </c>
      <c r="F14" t="s">
        <v>54</v>
      </c>
      <c r="G14" t="s">
        <v>11</v>
      </c>
      <c r="H14" t="s">
        <v>99</v>
      </c>
      <c r="I14" t="s">
        <v>8</v>
      </c>
      <c r="J14">
        <v>0</v>
      </c>
      <c r="K14">
        <v>0</v>
      </c>
      <c r="L14">
        <v>0</v>
      </c>
      <c r="O14" t="str">
        <f t="shared" si="1"/>
        <v>INSERT INTO conf.FactTableColumn(FactTableID, ColumnName, DataType, Nullable, BusinessKey, StageTableColumnID, DimensionTableID, MainRelationship) VALUES ( (SELECT FactTableID FROM conf.FactTable WHERE TableName = N'PurchaseOrderHeader' AND SchemaName = N'dwh'),N'ShipDateID',N'int',0,0, (SELECT stgColumn.StageTableColumnID FROM conf.StageTable stgTable INNER JOIN conf.StageTableColumn stgColumn ON stgColumn.StageTableID = stgTable.StageTableID WHERE stgColumn.ColumnName = N'ShipDate' AND stgTable.SchemaName = N'stage_onpremisedb' AND stgTable.TableName = N'PurchaseOrderHeader'),(SELECT DimensionTableID FROM conf.DimensionTable WHERE TableName = N'Date' AND SchemaName = N'dwh'),0)</v>
      </c>
    </row>
    <row r="15" spans="1:15" x14ac:dyDescent="0.25">
      <c r="A15" t="s">
        <v>11</v>
      </c>
      <c r="B15" t="s">
        <v>33</v>
      </c>
      <c r="C15" t="s">
        <v>100</v>
      </c>
      <c r="D15" t="s">
        <v>29</v>
      </c>
      <c r="E15" t="s">
        <v>33</v>
      </c>
      <c r="F15" t="s">
        <v>25</v>
      </c>
      <c r="G15" t="s">
        <v>11</v>
      </c>
      <c r="H15" t="s">
        <v>99</v>
      </c>
      <c r="I15" t="s">
        <v>8</v>
      </c>
      <c r="J15">
        <v>0</v>
      </c>
      <c r="K15">
        <v>0</v>
      </c>
      <c r="L15">
        <v>1</v>
      </c>
      <c r="O15" t="str">
        <f t="shared" si="1"/>
        <v>INSERT INTO conf.FactTableColumn(FactTableID, ColumnName, DataType, Nullable, BusinessKey, StageTableColumnID, DimensionTableID, MainRelationship) VALUES ( (SELECT FactTableID FROM conf.FactTable WHERE TableName = N'PurchaseOrderHeader' AND SchemaName = N'dwh'),N'OrderDateID',N'int',0,0, (SELECT stgColumn.StageTableColumnID FROM conf.StageTable stgTable INNER JOIN conf.StageTableColumn stgColumn ON stgColumn.StageTableID = stgTable.StageTableID WHERE stgColumn.ColumnName = N'OrderDate' AND stgTable.SchemaName = N'stage_onpremisedb' AND stgTable.TableName = N'PurchaseOrderHeader'),(SELECT DimensionTableID FROM conf.DimensionTable WHERE TableName = N'Date' AND SchemaName = N'dwh'),0)</v>
      </c>
    </row>
    <row r="16" spans="1:15" x14ac:dyDescent="0.25">
      <c r="A16" t="s">
        <v>11</v>
      </c>
      <c r="B16" t="s">
        <v>33</v>
      </c>
      <c r="C16" t="s">
        <v>58</v>
      </c>
      <c r="D16" t="s">
        <v>29</v>
      </c>
      <c r="E16" t="s">
        <v>33</v>
      </c>
      <c r="F16" t="s">
        <v>58</v>
      </c>
      <c r="I16" t="s">
        <v>47</v>
      </c>
      <c r="J16">
        <v>0</v>
      </c>
      <c r="K16">
        <v>0</v>
      </c>
      <c r="L16">
        <v>0</v>
      </c>
      <c r="O16" t="str">
        <f t="shared" si="1"/>
        <v>INSERT INTO conf.FactTableColumn(FactTableID, ColumnName, DataType, Nullable, BusinessKey, StageTableColumnID, DimensionTableID, MainRelationship) VALUES ( (SELECT FactTableID FROM conf.FactTable WHERE TableName = N'PurchaseOrderHeader' AND SchemaName = N'dwh'),N'SubTotal',N'money',0,0, (SELECT stgColumn.StageTableColumnID FROM conf.StageTable stgTable INNER JOIN conf.StageTableColumn stgColumn ON stgColumn.StageTableID = stgTable.StageTableID WHERE stgColumn.ColumnName = N'SubTotal' AND stgTable.SchemaName = N'stage_onpremisedb' AND stgTable.TableName = N'PurchaseOrderHeader'),NULL,NULL)</v>
      </c>
    </row>
    <row r="17" spans="1:15" x14ac:dyDescent="0.25">
      <c r="A17" t="s">
        <v>11</v>
      </c>
      <c r="B17" t="s">
        <v>33</v>
      </c>
      <c r="C17" t="s">
        <v>59</v>
      </c>
      <c r="D17" t="s">
        <v>29</v>
      </c>
      <c r="E17" t="s">
        <v>33</v>
      </c>
      <c r="F17" t="s">
        <v>59</v>
      </c>
      <c r="I17" t="s">
        <v>47</v>
      </c>
      <c r="J17">
        <v>0</v>
      </c>
      <c r="K17">
        <v>0</v>
      </c>
      <c r="L17">
        <v>0</v>
      </c>
      <c r="O17" t="str">
        <f t="shared" si="1"/>
        <v>INSERT INTO conf.FactTableColumn(FactTableID, ColumnName, DataType, Nullable, BusinessKey, StageTableColumnID, DimensionTableID, MainRelationship) VALUES ( (SELECT FactTableID FROM conf.FactTable WHERE TableName = N'PurchaseOrderHeader' AND SchemaName = N'dwh'),N'TaxAmt',N'money',0,0, (SELECT stgColumn.StageTableColumnID FROM conf.StageTable stgTable INNER JOIN conf.StageTableColumn stgColumn ON stgColumn.StageTableID = stgTable.StageTableID WHERE stgColumn.ColumnName = N'TaxAmt' AND stgTable.SchemaName = N'stage_onpremisedb' AND stgTable.TableName = N'PurchaseOrderHeader'),NULL,NULL)</v>
      </c>
    </row>
    <row r="18" spans="1:15" x14ac:dyDescent="0.25">
      <c r="A18" t="s">
        <v>11</v>
      </c>
      <c r="B18" t="s">
        <v>33</v>
      </c>
      <c r="C18" t="s">
        <v>60</v>
      </c>
      <c r="D18" t="s">
        <v>29</v>
      </c>
      <c r="E18" t="s">
        <v>33</v>
      </c>
      <c r="F18" t="s">
        <v>60</v>
      </c>
      <c r="I18" t="s">
        <v>47</v>
      </c>
      <c r="J18">
        <v>0</v>
      </c>
      <c r="K18">
        <v>0</v>
      </c>
      <c r="L18">
        <v>0</v>
      </c>
      <c r="O18" t="str">
        <f t="shared" si="1"/>
        <v>INSERT INTO conf.FactTableColumn(FactTableID, ColumnName, DataType, Nullable, BusinessKey, StageTableColumnID, DimensionTableID, MainRelationship) VALUES ( (SELECT FactTableID FROM conf.FactTable WHERE TableName = N'PurchaseOrderHeader' AND SchemaName = N'dwh'),N'Freight',N'money',0,0, (SELECT stgColumn.StageTableColumnID FROM conf.StageTable stgTable INNER JOIN conf.StageTableColumn stgColumn ON stgColumn.StageTableID = stgTable.StageTableID WHERE stgColumn.ColumnName = N'Freight' AND stgTable.SchemaName = N'stage_onpremisedb' AND stgTable.TableName = N'PurchaseOrderHeader'),NULL,NULL)</v>
      </c>
    </row>
    <row r="19" spans="1:15" x14ac:dyDescent="0.25">
      <c r="O19" t="str">
        <f t="shared" si="1"/>
        <v>INSERT INTO conf.FactTableColumn(FactTableID, ColumnName, DataType, Nullable, BusinessKey, StageTableColumnID, DimensionTableID, MainRelationship) VALUES ( (SELECT FactTableID FROM conf.FactTable WHERE TableName = N'' AND SchemaName = N''),N'',N'',,, (SELECT stgColumn.StageTableColumnID FROM conf.StageTable stgTable INNER JOIN conf.StageTableColumn stgColumn ON stgColumn.StageTableID = stgTable.StageTableID WHERE stgColumn.ColumnName = N'' AND stgTable.SchemaName = N'' AND stgTable.TableName = N''),NULL,NULL)</v>
      </c>
    </row>
    <row r="20" spans="1:15" x14ac:dyDescent="0.25">
      <c r="O20" t="str">
        <f>IF(ISBLANK(G20),_xlfn.CONCAT("INSERT INTO conf.FactTableColumn(FactTableID, ColumnName, DataType, Nullable, BusinessKey, StageTableColumnID, DimensionTableID, MainRelationship) VALUES ( (SELECT FactTableID FROM conf.FactTable WHERE TableName = N'",B20,"' AND SchemaName = N'",A20,"')",",N'",C20, "',N'",I20, "',",J20,",",K20,", (SELECT stgColumn.StageTableColumnID FROM conf.StageTable stgTable INNER JOIN conf.StageTableColumn stgColumn ON stgColumn.StageTableID = stgTable.StageTableID WHERE stgColumn.ColumnName = N'",F20,"' AND stgTable.SchemaName = N'",D20,"' AND stgTable.TableName = N'",E20,"'),","NULL,","NULL)"),_xlfn.CONCAT("INSERT INTO conf.FactTableColumn(FactTableID, ColumnName, DataType, Nullable, BusinessKey, StageTableColumnID, DimensionTableID, MainRelationship) VALUES ( (SELECT FactTableID FROM conf.FactTable WHERE TableName = N'",B20,"' AND SchemaName = N'",A20,"')",",N'",C20, "',N'",I20, "',",J20,",",K20,", (SELECT stgColumn.StageTableColumnID FROM conf.StageTable stgTable INNER JOIN conf.StageTableColumn stgColumn ON stgColumn.StageTableID = stgTable.StageTableID WHERE stgColumn.ColumnName = N'",F20,"' AND stgTable.SchemaName = N'",D20,"' AND stgTable.TableName = N'",E20,"'),","(SELECT DimensionTableID FROM conf.DimensionTable WHERE TableName = N'",H20,"' AND SchemaName = N'",G20,"'),",J20,")"))</f>
        <v>INSERT INTO conf.FactTableColumn(FactTableID, ColumnName, DataType, Nullable, BusinessKey, StageTableColumnID, DimensionTableID, MainRelationship) VALUES ( (SELECT FactTableID FROM conf.FactTable WHERE TableName = N'' AND SchemaName = N''),N'',N'',,, (SELECT stgColumn.StageTableColumnID FROM conf.StageTable stgTable INNER JOIN conf.StageTableColumn stgColumn ON stgColumn.StageTableID = stgTable.StageTableID WHERE stgColumn.ColumnName = N'' AND stgTable.SchemaName = N'' AND stgTable.TableName = N''),NULL,NULL)</v>
      </c>
    </row>
    <row r="59" spans="3:3" x14ac:dyDescent="0.25">
      <c r="C59" s="6"/>
    </row>
    <row r="62" spans="3:3" x14ac:dyDescent="0.25">
      <c r="C62" s="6"/>
    </row>
    <row r="63" spans="3:3" x14ac:dyDescent="0.25">
      <c r="C63" s="6"/>
    </row>
    <row r="64" spans="3:3" x14ac:dyDescent="0.25">
      <c r="C64" s="6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9CA2DA68D1AA64888002A72870A66A0" ma:contentTypeVersion="4" ma:contentTypeDescription="Vytvoří nový dokument" ma:contentTypeScope="" ma:versionID="98ca75b1fb4582e9b39c6b49a90482ba">
  <xsd:schema xmlns:xsd="http://www.w3.org/2001/XMLSchema" xmlns:xs="http://www.w3.org/2001/XMLSchema" xmlns:p="http://schemas.microsoft.com/office/2006/metadata/properties" xmlns:ns2="750785ec-025a-467f-88ed-73f83444c42c" xmlns:ns3="395b52f6-588a-4fba-9927-ccdfa4e9791a" targetNamespace="http://schemas.microsoft.com/office/2006/metadata/properties" ma:root="true" ma:fieldsID="8c32aecabf94cc61b8b9ba8df8b70e48" ns2:_="" ns3:_="">
    <xsd:import namespace="750785ec-025a-467f-88ed-73f83444c42c"/>
    <xsd:import namespace="395b52f6-588a-4fba-9927-ccdfa4e979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785ec-025a-467f-88ed-73f83444c4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b52f6-588a-4fba-9927-ccdfa4e979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F01738-4FB6-4420-ACD5-05F4ADA235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9EB099-97DA-42D0-8934-E8C5323CE7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785ec-025a-467f-88ed-73f83444c42c"/>
    <ds:schemaRef ds:uri="395b52f6-588a-4fba-9927-ccdfa4e979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35E53F-2B8C-4469-8C9B-1A3659EAE8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Business Area</vt:lpstr>
      <vt:lpstr>Tabular Model</vt:lpstr>
      <vt:lpstr>StageTable</vt:lpstr>
      <vt:lpstr>StageTableColumn</vt:lpstr>
      <vt:lpstr>StageMapping</vt:lpstr>
      <vt:lpstr>DimTable</vt:lpstr>
      <vt:lpstr>DimTableColumn</vt:lpstr>
      <vt:lpstr>FactTable</vt:lpstr>
      <vt:lpstr>FactTableColumn</vt:lpstr>
      <vt:lpstr>DWHMapping</vt:lpstr>
      <vt:lpstr>HiddenSheet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Lukáš Samec</dc:creator>
  <cp:keywords/>
  <dc:description/>
  <cp:lastModifiedBy>Lukas</cp:lastModifiedBy>
  <cp:revision/>
  <dcterms:created xsi:type="dcterms:W3CDTF">2015-06-05T18:19:34Z</dcterms:created>
  <dcterms:modified xsi:type="dcterms:W3CDTF">2023-03-26T15:34:30Z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0x01010099CA2DA68D1AA64888002A72870A66A0</vt:lpwstr>
  </property>
</Properties>
</file>