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9A992755-D8C0-4DD2-B6ED-4B7FF62358DE}" xr6:coauthVersionLast="47" xr6:coauthVersionMax="47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Business Area" sheetId="12" r:id="rId1"/>
    <sheet name="StageTable" sheetId="1" r:id="rId2"/>
    <sheet name="StageTableColumn" sheetId="2" r:id="rId3"/>
    <sheet name="StageMapping" sheetId="11" r:id="rId4"/>
    <sheet name="DimTable" sheetId="7" r:id="rId5"/>
    <sheet name="DimTableColumn" sheetId="8" r:id="rId6"/>
    <sheet name="FactTable" sheetId="9" r:id="rId7"/>
    <sheet name="FactTableColumn" sheetId="10" r:id="rId8"/>
    <sheet name="DWHMapping" sheetId="14" r:id="rId9"/>
    <sheet name="HiddenSheet" sheetId="13" r:id="rId10"/>
  </sheets>
  <definedNames>
    <definedName name="_xlnm._FilterDatabase" localSheetId="5" hidden="1">DimTableColumn!$A$1:$I$79</definedName>
    <definedName name="_xlnm._FilterDatabase" localSheetId="3" hidden="1">StageMapping!$A$1:$L$5</definedName>
    <definedName name="_xlnm._FilterDatabase" localSheetId="1" hidden="1">StageTable!$A$1:$C$6</definedName>
    <definedName name="_xlnm._FilterDatabase" localSheetId="2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4" l="1"/>
  <c r="E2" i="14"/>
  <c r="C2" i="14"/>
  <c r="L10" i="8"/>
  <c r="L9" i="8"/>
  <c r="L8" i="8"/>
  <c r="L7" i="8"/>
  <c r="L6" i="8"/>
  <c r="L5" i="8"/>
  <c r="L4" i="8"/>
  <c r="L3" i="8"/>
  <c r="L2" i="8"/>
  <c r="G2" i="7"/>
  <c r="N6" i="11"/>
  <c r="N4" i="11"/>
  <c r="N2" i="11"/>
  <c r="N3" i="11"/>
  <c r="N5" i="11"/>
  <c r="F2" i="9"/>
  <c r="F3" i="1"/>
  <c r="F4" i="1"/>
  <c r="F5" i="1"/>
  <c r="F6" i="1"/>
  <c r="F2" i="1"/>
  <c r="D3" i="12"/>
  <c r="D4" i="12"/>
  <c r="D5" i="12"/>
  <c r="D2" i="1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  <c r="M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  <comment ref="H1" authorId="1" shapeId="0" xr:uid="{322A949E-A72E-425E-8252-7370C9F16B86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<sst xmlns="http://schemas.openxmlformats.org/spreadsheetml/2006/main" count="598" uniqueCount="178">
  <si>
    <t>SchemaName</t>
  </si>
  <si>
    <t>TableName</t>
  </si>
  <si>
    <t>INSERT</t>
  </si>
  <si>
    <t>stage_nav</t>
  </si>
  <si>
    <t>CarMake</t>
  </si>
  <si>
    <t>ExchangeRates</t>
  </si>
  <si>
    <t>ColumnName</t>
  </si>
  <si>
    <t>DataType</t>
  </si>
  <si>
    <t>Nullable</t>
  </si>
  <si>
    <t>nvarchar(255)</t>
  </si>
  <si>
    <t>Code</t>
  </si>
  <si>
    <t>int</t>
  </si>
  <si>
    <t>Quantity</t>
  </si>
  <si>
    <t>CompanyID</t>
  </si>
  <si>
    <t>bidRate</t>
  </si>
  <si>
    <t>askRate</t>
  </si>
  <si>
    <t>midRate</t>
  </si>
  <si>
    <t>CostCenter</t>
  </si>
  <si>
    <t>Sales</t>
  </si>
  <si>
    <t>Discount</t>
  </si>
  <si>
    <t>Margin</t>
  </si>
  <si>
    <t>BudgetLabourHours</t>
  </si>
  <si>
    <t>BudgetLabourAmount</t>
  </si>
  <si>
    <t>BudgetLabourMargin</t>
  </si>
  <si>
    <t>LabourHoursCost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</si>
  <si>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</si>
  <si>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</si>
  <si>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</si>
  <si>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</si>
  <si>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</si>
  <si>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</si>
  <si>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</si>
  <si>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</si>
  <si>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</si>
  <si>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</si>
  <si>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CarDeal</t>
  </si>
  <si>
    <t>Full</t>
  </si>
  <si>
    <t>CarInsurance</t>
  </si>
  <si>
    <t>StockMovement</t>
  </si>
  <si>
    <t>CarPlan</t>
  </si>
  <si>
    <t>ServiceHours</t>
  </si>
  <si>
    <t>ServiceBudget</t>
  </si>
  <si>
    <t>ServiceInvoiced</t>
  </si>
  <si>
    <t>FactTableSchemaName</t>
  </si>
  <si>
    <t>FactTableName</t>
  </si>
  <si>
    <t>FactTableColumn</t>
  </si>
  <si>
    <t>CarMakeID</t>
  </si>
  <si>
    <t>CarID</t>
  </si>
  <si>
    <t>InsuranceCompanyID</t>
  </si>
  <si>
    <t>CarDealCarTypeID</t>
  </si>
  <si>
    <t>FinanceTypeID</t>
  </si>
  <si>
    <t>CustomerID</t>
  </si>
  <si>
    <t>CarLocationID</t>
  </si>
  <si>
    <t>SalesTypeID</t>
  </si>
  <si>
    <t>PurchaseTypeID</t>
  </si>
  <si>
    <t>CustomerTypeID</t>
  </si>
  <si>
    <t>CarPlacementID</t>
  </si>
  <si>
    <t>EmployeeID</t>
  </si>
  <si>
    <t>CommissionsFromCarFinance</t>
  </si>
  <si>
    <t>LeasingCommission</t>
  </si>
  <si>
    <t>FixedSalePrice</t>
  </si>
  <si>
    <t>FixedPurchasePrice</t>
  </si>
  <si>
    <t>IntermediaryCommissionCZK</t>
  </si>
  <si>
    <t>CurrencyID</t>
  </si>
  <si>
    <t>PrimaryCurrencyFlag</t>
  </si>
  <si>
    <t>ExtraBonus</t>
  </si>
  <si>
    <t>BulkBonus</t>
  </si>
  <si>
    <t>MilleageState</t>
  </si>
  <si>
    <t>InsuranceSpecialistID</t>
  </si>
  <si>
    <t>CarInsuranceContractID</t>
  </si>
  <si>
    <t>CarInsuranceNumber</t>
  </si>
  <si>
    <t>InsuranceAmount</t>
  </si>
  <si>
    <t>CommissionAmount</t>
  </si>
  <si>
    <t>DateFrom</t>
  </si>
  <si>
    <t>DateTo</t>
  </si>
  <si>
    <t>ItemID</t>
  </si>
  <si>
    <t>LocationID</t>
  </si>
  <si>
    <t>PostingDateID</t>
  </si>
  <si>
    <t>PlanDateID</t>
  </si>
  <si>
    <t>PlanID</t>
  </si>
  <si>
    <t>baseCurrencyID</t>
  </si>
  <si>
    <t>quoteCurrencyID</t>
  </si>
  <si>
    <t>DateID</t>
  </si>
  <si>
    <t>JobCardKey</t>
  </si>
  <si>
    <t>CompanyKey</t>
  </si>
  <si>
    <t>MechanicKey</t>
  </si>
  <si>
    <t>AttendanceDateID</t>
  </si>
  <si>
    <t>UsageHours</t>
  </si>
  <si>
    <t>ServiceCenterID</t>
  </si>
  <si>
    <t>CostCenterID</t>
  </si>
  <si>
    <t>BillingTypeID</t>
  </si>
  <si>
    <t>ServiceInvoiceID</t>
  </si>
  <si>
    <t>ResourceID</t>
  </si>
  <si>
    <t>TechnicianID</t>
  </si>
  <si>
    <t>MechanicID</t>
  </si>
  <si>
    <t>JobCardID</t>
  </si>
  <si>
    <t>ServiceItemID</t>
  </si>
  <si>
    <t>OrderDate</t>
  </si>
  <si>
    <t>InvoiceDate</t>
  </si>
  <si>
    <t>InvoicedHours</t>
  </si>
  <si>
    <t>InvoicedHoursDetail</t>
  </si>
  <si>
    <t>InvoicedAmount</t>
  </si>
  <si>
    <t>NormAmount</t>
  </si>
  <si>
    <t>Cost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</si>
  <si>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</si>
  <si>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</si>
  <si>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</si>
  <si>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</si>
  <si>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</si>
  <si>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</si>
  <si>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</si>
  <si>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</si>
  <si>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</si>
  <si>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</si>
  <si>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</si>
  <si>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</si>
  <si>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</si>
  <si>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</si>
  <si>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</si>
  <si>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</si>
  <si>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</si>
  <si>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</si>
  <si>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</si>
  <si>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</si>
  <si>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</si>
  <si>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</si>
  <si>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</si>
  <si>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</si>
  <si>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</si>
  <si>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</si>
  <si>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</si>
  <si>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</si>
  <si>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</si>
  <si>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</si>
  <si>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</si>
  <si>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</si>
  <si>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</si>
  <si>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</si>
  <si>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</si>
  <si>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</si>
  <si>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</si>
  <si>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</si>
  <si>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</si>
  <si>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</si>
  <si>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</si>
  <si>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</si>
  <si>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</si>
  <si>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</si>
  <si>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</si>
  <si>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</si>
  <si>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</si>
  <si>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</si>
  <si>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</si>
  <si>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</si>
  <si>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</si>
  <si>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</si>
  <si>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</si>
  <si>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</si>
  <si>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</si>
  <si>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</si>
  <si>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</si>
  <si>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</si>
  <si>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</si>
  <si>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</si>
  <si>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</si>
  <si>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</si>
  <si>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</si>
  <si>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</si>
  <si>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</si>
  <si>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</si>
  <si>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</si>
  <si>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</si>
  <si>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</si>
  <si>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</si>
  <si>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FullTableName</t>
  </si>
  <si>
    <t>LoadingprocedureName</t>
  </si>
  <si>
    <t>Dimension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</si>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</sst>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D5"/>
  <sheetViews>
    <sheetView workbookViewId="0">
      <selection activeCell="C25" sqref="C25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146</v>
      </c>
      <c r="B1" t="s">
        <v>140</v>
      </c>
      <c r="D1" t="s">
        <v>2</v>
      </c>
    </row>
    <row r="2" spans="1:4" x14ac:dyDescent="0.25">
      <c r="A2" t="s">
        <v>147</v>
      </c>
      <c r="B2" t="s">
        <v>149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105</v>
      </c>
      <c r="B3" t="s">
        <v>150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18</v>
      </c>
      <c r="B4" t="s">
        <v>151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148</v>
      </c>
      <c r="B5" t="s">
        <v>152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168</v>
      </c>
    </row>
    <row r="6" spans="3:3" x14ac:dyDescent="0.25">
      <c r="C6" t="s">
        <v>176</v>
      </c>
    </row>
    <row r="7" spans="3:3" x14ac:dyDescent="0.25">
      <c r="C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C20" sqref="C2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140</v>
      </c>
      <c r="D1" t="s">
        <v>153</v>
      </c>
      <c r="F1" t="s">
        <v>2</v>
      </c>
    </row>
    <row r="2" spans="1:6" x14ac:dyDescent="0.25">
      <c r="A2" t="s">
        <v>104</v>
      </c>
      <c r="B2" t="s">
        <v>106</v>
      </c>
      <c r="C2" t="s">
        <v>141</v>
      </c>
      <c r="D2" t="s">
        <v>154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107</v>
      </c>
      <c r="B3" t="s">
        <v>108</v>
      </c>
      <c r="C3" t="s">
        <v>142</v>
      </c>
      <c r="D3" t="s">
        <v>154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107</v>
      </c>
      <c r="B4" t="s">
        <v>109</v>
      </c>
      <c r="C4" t="s">
        <v>143</v>
      </c>
      <c r="D4" t="s">
        <v>18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107</v>
      </c>
      <c r="B5" t="s">
        <v>110</v>
      </c>
      <c r="C5" t="s">
        <v>144</v>
      </c>
      <c r="D5" t="s">
        <v>18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107</v>
      </c>
      <c r="B6" t="s">
        <v>111</v>
      </c>
      <c r="C6" t="s">
        <v>145</v>
      </c>
      <c r="D6" t="s">
        <v>155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6" sqref="D6:D10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140</v>
      </c>
      <c r="H1" t="s">
        <v>2</v>
      </c>
    </row>
    <row r="2" spans="1:8" x14ac:dyDescent="0.25">
      <c r="A2" t="s">
        <v>104</v>
      </c>
      <c r="B2" t="s">
        <v>106</v>
      </c>
      <c r="C2" t="s">
        <v>115</v>
      </c>
      <c r="D2" t="s">
        <v>9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104</v>
      </c>
      <c r="B3" t="s">
        <v>106</v>
      </c>
      <c r="C3" t="s">
        <v>112</v>
      </c>
      <c r="D3" t="s">
        <v>9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104</v>
      </c>
      <c r="B4" t="s">
        <v>106</v>
      </c>
      <c r="C4" t="s">
        <v>113</v>
      </c>
      <c r="D4" t="s">
        <v>9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104</v>
      </c>
      <c r="B5" t="s">
        <v>106</v>
      </c>
      <c r="C5" t="s">
        <v>114</v>
      </c>
      <c r="D5" t="s">
        <v>9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107</v>
      </c>
      <c r="B6" t="s">
        <v>108</v>
      </c>
      <c r="C6" t="s">
        <v>116</v>
      </c>
      <c r="D6" t="s">
        <v>11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107</v>
      </c>
      <c r="B7" t="s">
        <v>108</v>
      </c>
      <c r="C7" t="s">
        <v>117</v>
      </c>
      <c r="D7" t="s">
        <v>118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107</v>
      </c>
      <c r="B8" t="s">
        <v>108</v>
      </c>
      <c r="C8" t="s">
        <v>119</v>
      </c>
      <c r="D8" t="s">
        <v>120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107</v>
      </c>
      <c r="B9" t="s">
        <v>108</v>
      </c>
      <c r="C9" t="s">
        <v>121</v>
      </c>
      <c r="D9" t="s">
        <v>123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107</v>
      </c>
      <c r="B10" t="s">
        <v>108</v>
      </c>
      <c r="C10" t="s">
        <v>122</v>
      </c>
      <c r="D10" t="s">
        <v>123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107</v>
      </c>
      <c r="B11" t="s">
        <v>109</v>
      </c>
      <c r="C11" t="s">
        <v>116</v>
      </c>
      <c r="D11" t="s">
        <v>11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107</v>
      </c>
      <c r="B12" t="s">
        <v>109</v>
      </c>
      <c r="C12" t="s">
        <v>124</v>
      </c>
      <c r="D12" t="s">
        <v>125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107</v>
      </c>
      <c r="B13" t="s">
        <v>109</v>
      </c>
      <c r="C13" t="s">
        <v>127</v>
      </c>
      <c r="D13" t="s">
        <v>128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107</v>
      </c>
      <c r="B14" t="s">
        <v>109</v>
      </c>
      <c r="C14" t="s">
        <v>126</v>
      </c>
      <c r="D14" t="s">
        <v>125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107</v>
      </c>
      <c r="B15" t="s">
        <v>110</v>
      </c>
      <c r="C15" t="s">
        <v>129</v>
      </c>
      <c r="D15" t="s">
        <v>11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107</v>
      </c>
      <c r="B16" t="s">
        <v>110</v>
      </c>
      <c r="C16" t="s">
        <v>97</v>
      </c>
      <c r="D16" t="s">
        <v>130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107</v>
      </c>
      <c r="B17" t="s">
        <v>110</v>
      </c>
      <c r="C17" t="s">
        <v>131</v>
      </c>
      <c r="D17" t="s">
        <v>130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107</v>
      </c>
      <c r="B18" t="s">
        <v>110</v>
      </c>
      <c r="C18" t="s">
        <v>132</v>
      </c>
      <c r="D18" t="s">
        <v>130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107</v>
      </c>
      <c r="B19" t="s">
        <v>110</v>
      </c>
      <c r="C19" t="s">
        <v>133</v>
      </c>
      <c r="D19" t="s">
        <v>11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107</v>
      </c>
      <c r="B20" t="s">
        <v>110</v>
      </c>
      <c r="C20" t="s">
        <v>134</v>
      </c>
      <c r="D20" t="s">
        <v>11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107</v>
      </c>
      <c r="B21" t="s">
        <v>110</v>
      </c>
      <c r="C21" t="s">
        <v>135</v>
      </c>
      <c r="D21" t="s">
        <v>11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107</v>
      </c>
      <c r="B22" t="s">
        <v>110</v>
      </c>
      <c r="C22" t="s">
        <v>136</v>
      </c>
      <c r="D22" t="s">
        <v>125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107</v>
      </c>
      <c r="B23" t="s">
        <v>110</v>
      </c>
      <c r="C23" t="s">
        <v>137</v>
      </c>
      <c r="D23" t="s">
        <v>125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107</v>
      </c>
      <c r="B24" t="s">
        <v>110</v>
      </c>
      <c r="C24" t="s">
        <v>138</v>
      </c>
      <c r="D24" t="s">
        <v>125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107</v>
      </c>
      <c r="B25" t="s">
        <v>111</v>
      </c>
      <c r="C25" t="s">
        <v>139</v>
      </c>
      <c r="D25" t="s">
        <v>11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107</v>
      </c>
      <c r="B26" t="s">
        <v>111</v>
      </c>
      <c r="C26" t="s">
        <v>97</v>
      </c>
      <c r="D26" t="s">
        <v>130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107</v>
      </c>
      <c r="B27" t="s">
        <v>111</v>
      </c>
      <c r="C27" t="s">
        <v>132</v>
      </c>
      <c r="D27" t="s">
        <v>130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107</v>
      </c>
      <c r="B28" t="s">
        <v>111</v>
      </c>
      <c r="C28" t="s">
        <v>57</v>
      </c>
      <c r="D28" t="s">
        <v>11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107</v>
      </c>
      <c r="B29" t="s">
        <v>111</v>
      </c>
      <c r="C29" t="s">
        <v>136</v>
      </c>
      <c r="D29" t="s">
        <v>125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107</v>
      </c>
      <c r="B30" t="s">
        <v>111</v>
      </c>
      <c r="C30" t="s">
        <v>137</v>
      </c>
      <c r="D30" t="s">
        <v>125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107</v>
      </c>
      <c r="B31" t="s">
        <v>111</v>
      </c>
      <c r="C31" t="s">
        <v>138</v>
      </c>
      <c r="D31" t="s">
        <v>125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C14" sqref="C14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156</v>
      </c>
      <c r="B1" t="s">
        <v>157</v>
      </c>
      <c r="C1" t="s">
        <v>158</v>
      </c>
      <c r="D1" t="s">
        <v>31</v>
      </c>
      <c r="E1" t="s">
        <v>32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N1" t="s">
        <v>2</v>
      </c>
    </row>
    <row r="2" spans="1:14" x14ac:dyDescent="0.25">
      <c r="A2" t="s">
        <v>167</v>
      </c>
      <c r="B2" t="s">
        <v>147</v>
      </c>
      <c r="C2" t="s">
        <v>108</v>
      </c>
      <c r="D2" t="s">
        <v>107</v>
      </c>
      <c r="E2" t="s">
        <v>108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167</v>
      </c>
      <c r="B3" t="s">
        <v>18</v>
      </c>
      <c r="C3" t="s">
        <v>109</v>
      </c>
      <c r="D3" t="s">
        <v>107</v>
      </c>
      <c r="E3" t="s">
        <v>109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167</v>
      </c>
      <c r="B4" t="s">
        <v>18</v>
      </c>
      <c r="C4" t="s">
        <v>110</v>
      </c>
      <c r="D4" t="s">
        <v>107</v>
      </c>
      <c r="E4" t="s">
        <v>110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167</v>
      </c>
      <c r="B5" t="s">
        <v>148</v>
      </c>
      <c r="C5" t="s">
        <v>111</v>
      </c>
      <c r="D5" t="s">
        <v>107</v>
      </c>
      <c r="E5" t="s">
        <v>111</v>
      </c>
      <c r="G5" t="s">
        <v>169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166</v>
      </c>
      <c r="B6" t="s">
        <v>105</v>
      </c>
      <c r="C6" t="s">
        <v>106</v>
      </c>
      <c r="D6" t="s">
        <v>104</v>
      </c>
      <c r="E6" t="s">
        <v>106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G2"/>
  <sheetViews>
    <sheetView workbookViewId="0">
      <selection activeCell="D37" sqref="D37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15.28515625" customWidth="1"/>
    <col min="7" max="7" width="119.28515625" bestFit="1" customWidth="1"/>
  </cols>
  <sheetData>
    <row r="1" spans="1:7" x14ac:dyDescent="0.25">
      <c r="A1" t="s">
        <v>0</v>
      </c>
      <c r="B1" t="s">
        <v>1</v>
      </c>
      <c r="C1" t="s">
        <v>25</v>
      </c>
      <c r="D1" t="s">
        <v>153</v>
      </c>
      <c r="E1" t="s">
        <v>140</v>
      </c>
      <c r="G1" t="s">
        <v>2</v>
      </c>
    </row>
    <row r="2" spans="1:7" x14ac:dyDescent="0.25">
      <c r="A2" t="s">
        <v>26</v>
      </c>
      <c r="B2" t="s">
        <v>109</v>
      </c>
      <c r="C2" t="s">
        <v>27</v>
      </c>
      <c r="D2" t="s">
        <v>18</v>
      </c>
      <c r="G2" t="str">
        <f xml:space="preserve"> _xlfn.CONCAT("INSERT INTO conf.DimensionTable(SchemaName, TableName, Loadtype, BusinessAreas, Description) VALUES (N'",A2,"',N'",B2,"',N'",C2,"',N'",D2,"',N'",E2,"')")</f>
        <v>INSERT INTO conf.DimensionTable(SchemaName, TableName, Loadtype, BusinessAreas, Description) VALUES (N'dwh',N'SalesPerson',N'SCD1',N'Sales',N'')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workbookViewId="0">
      <selection activeCell="J15" sqref="J15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</v>
      </c>
      <c r="H1" t="s">
        <v>8</v>
      </c>
      <c r="I1" t="s">
        <v>34</v>
      </c>
      <c r="J1" t="s">
        <v>140</v>
      </c>
      <c r="L1" t="s">
        <v>2</v>
      </c>
    </row>
    <row r="2" spans="1:12" x14ac:dyDescent="0.25">
      <c r="A2" t="s">
        <v>26</v>
      </c>
      <c r="B2" t="s">
        <v>109</v>
      </c>
      <c r="C2" t="s">
        <v>170</v>
      </c>
      <c r="D2" t="s">
        <v>107</v>
      </c>
      <c r="E2" t="s">
        <v>109</v>
      </c>
      <c r="F2" t="s">
        <v>116</v>
      </c>
      <c r="G2" t="s">
        <v>11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26</v>
      </c>
      <c r="B3" t="s">
        <v>109</v>
      </c>
      <c r="C3" t="s">
        <v>124</v>
      </c>
      <c r="D3" t="s">
        <v>107</v>
      </c>
      <c r="E3" t="s">
        <v>109</v>
      </c>
      <c r="F3" t="s">
        <v>124</v>
      </c>
      <c r="G3" t="s">
        <v>125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26</v>
      </c>
      <c r="B4" t="s">
        <v>109</v>
      </c>
      <c r="C4" t="s">
        <v>127</v>
      </c>
      <c r="D4" t="s">
        <v>107</v>
      </c>
      <c r="E4" t="s">
        <v>109</v>
      </c>
      <c r="F4" t="s">
        <v>127</v>
      </c>
      <c r="G4" t="s">
        <v>128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26</v>
      </c>
      <c r="B5" t="s">
        <v>109</v>
      </c>
      <c r="C5" t="s">
        <v>126</v>
      </c>
      <c r="D5" t="s">
        <v>107</v>
      </c>
      <c r="E5" t="s">
        <v>109</v>
      </c>
      <c r="F5" t="s">
        <v>126</v>
      </c>
      <c r="G5" t="s">
        <v>125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26</v>
      </c>
      <c r="B6" t="s">
        <v>109</v>
      </c>
      <c r="C6" t="s">
        <v>171</v>
      </c>
      <c r="D6" t="s">
        <v>107</v>
      </c>
      <c r="E6" t="s">
        <v>108</v>
      </c>
      <c r="F6" t="s">
        <v>116</v>
      </c>
      <c r="G6" t="s">
        <v>11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N'SalesPerson'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26</v>
      </c>
      <c r="B7" t="s">
        <v>109</v>
      </c>
      <c r="C7" t="s">
        <v>117</v>
      </c>
      <c r="D7" t="s">
        <v>107</v>
      </c>
      <c r="E7" t="s">
        <v>108</v>
      </c>
      <c r="F7" t="s">
        <v>117</v>
      </c>
      <c r="G7" t="s">
        <v>118</v>
      </c>
      <c r="H7">
        <v>0</v>
      </c>
      <c r="I7">
        <v>0</v>
      </c>
      <c r="L7" t="str">
        <f t="shared" ref="L7:L10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N'SalesPerson'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26</v>
      </c>
      <c r="B8" t="s">
        <v>109</v>
      </c>
      <c r="C8" t="s">
        <v>119</v>
      </c>
      <c r="D8" t="s">
        <v>107</v>
      </c>
      <c r="E8" t="s">
        <v>108</v>
      </c>
      <c r="F8" t="s">
        <v>119</v>
      </c>
      <c r="G8" t="s">
        <v>120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N'SalesPerson'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26</v>
      </c>
      <c r="B9" t="s">
        <v>109</v>
      </c>
      <c r="C9" t="s">
        <v>121</v>
      </c>
      <c r="D9" t="s">
        <v>107</v>
      </c>
      <c r="E9" t="s">
        <v>108</v>
      </c>
      <c r="F9" t="s">
        <v>121</v>
      </c>
      <c r="G9" t="s">
        <v>123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N'SalesPerson' AND SchemaName = N'dwh'),N'Gender',N'',N'nchar(1)',0,0,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26</v>
      </c>
      <c r="B10" t="s">
        <v>109</v>
      </c>
      <c r="C10" t="s">
        <v>122</v>
      </c>
      <c r="D10" t="s">
        <v>107</v>
      </c>
      <c r="E10" t="s">
        <v>108</v>
      </c>
      <c r="F10" t="s">
        <v>122</v>
      </c>
      <c r="G10" t="s">
        <v>123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N'SalesPerson' AND SchemaName = N'dwh'),N'MaritalStatus',N'',N'nchar(1)',0,0,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4" spans="1:12" x14ac:dyDescent="0.25">
      <c r="F14" s="1"/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6" max="6" width="91.7109375" bestFit="1" customWidth="1"/>
  </cols>
  <sheetData>
    <row r="1" spans="1:6" x14ac:dyDescent="0.25">
      <c r="A1" t="s">
        <v>0</v>
      </c>
      <c r="B1" t="s">
        <v>1</v>
      </c>
      <c r="C1" t="s">
        <v>25</v>
      </c>
      <c r="D1" t="s">
        <v>153</v>
      </c>
      <c r="F1" t="s">
        <v>2</v>
      </c>
    </row>
    <row r="2" spans="1:6" x14ac:dyDescent="0.25">
      <c r="A2" t="s">
        <v>26</v>
      </c>
      <c r="B2" t="s">
        <v>35</v>
      </c>
      <c r="C2" t="s">
        <v>36</v>
      </c>
      <c r="F2" t="str">
        <f xml:space="preserve"> _xlfn.CONCAT("INSERT INTO conf.FactTable(SchemaName, TableName, LoadType,BusinessAreas) VALUES (N'",A2,"',N'",B2,"',N'",C2,"',N'",D2,"')")</f>
        <v>INSERT INTO conf.FactTable(SchemaName, TableName, LoadType,BusinessAreas) VALUES (N'dwh',N'CarDeal',N'Full',N'')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M95"/>
  <sheetViews>
    <sheetView topLeftCell="D1"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31</v>
      </c>
      <c r="E1" t="s">
        <v>32</v>
      </c>
      <c r="F1" t="s">
        <v>33</v>
      </c>
      <c r="G1" t="s">
        <v>28</v>
      </c>
      <c r="H1" t="s">
        <v>29</v>
      </c>
      <c r="I1" t="s">
        <v>7</v>
      </c>
      <c r="J1" t="s">
        <v>8</v>
      </c>
      <c r="K1" t="s">
        <v>34</v>
      </c>
      <c r="M1" t="s">
        <v>2</v>
      </c>
    </row>
    <row r="2" spans="1:13" x14ac:dyDescent="0.25">
      <c r="A2" t="s">
        <v>26</v>
      </c>
      <c r="B2" t="s">
        <v>35</v>
      </c>
      <c r="C2" t="s">
        <v>46</v>
      </c>
      <c r="D2" t="s">
        <v>3</v>
      </c>
      <c r="E2" t="s">
        <v>4</v>
      </c>
      <c r="F2" t="s">
        <v>10</v>
      </c>
      <c r="G2" t="s">
        <v>26</v>
      </c>
      <c r="H2" t="s">
        <v>4</v>
      </c>
      <c r="I2" t="s">
        <v>11</v>
      </c>
      <c r="J2">
        <v>0</v>
      </c>
      <c r="K2">
        <v>1</v>
      </c>
      <c r="M2" t="str">
        <f t="shared" ref="M2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N'CarDeal' AND SchemaName = N'dwh'),N'CarMakeID',N'int',0,1, (SELECT stgColumn.StageTableColumnID FROM conf.StageTable stgTable INNER JOIN conf.StageTableColumn stgColumn ON stgColumn.StageTableID = stgTable.StageTableID WHERE stgColumn.ColumnName = N'Code' AND stgTable.SchemaName = N'stage_nav' AND stgTable.TableName = N'CarMake'),(SELECT DimensionTableID FROM conf.DimensionTable WHERE TableName = N'CarMake' AND SchemaName = N'dwh'))</v>
      </c>
    </row>
    <row r="3" spans="1:13" x14ac:dyDescent="0.25">
      <c r="A3" t="s">
        <v>26</v>
      </c>
      <c r="B3" t="s">
        <v>35</v>
      </c>
      <c r="C3" t="s">
        <v>47</v>
      </c>
    </row>
    <row r="4" spans="1:13" x14ac:dyDescent="0.25">
      <c r="A4" t="s">
        <v>26</v>
      </c>
      <c r="B4" t="s">
        <v>35</v>
      </c>
      <c r="C4" t="s">
        <v>48</v>
      </c>
    </row>
    <row r="5" spans="1:13" x14ac:dyDescent="0.25">
      <c r="A5" t="s">
        <v>26</v>
      </c>
      <c r="B5" t="s">
        <v>35</v>
      </c>
      <c r="C5" t="s">
        <v>49</v>
      </c>
    </row>
    <row r="6" spans="1:13" x14ac:dyDescent="0.25">
      <c r="A6" t="s">
        <v>26</v>
      </c>
      <c r="B6" t="s">
        <v>35</v>
      </c>
      <c r="C6" t="s">
        <v>50</v>
      </c>
    </row>
    <row r="7" spans="1:13" x14ac:dyDescent="0.25">
      <c r="A7" t="s">
        <v>26</v>
      </c>
      <c r="B7" t="s">
        <v>35</v>
      </c>
      <c r="C7" t="s">
        <v>51</v>
      </c>
    </row>
    <row r="8" spans="1:13" x14ac:dyDescent="0.25">
      <c r="A8" t="s">
        <v>26</v>
      </c>
      <c r="B8" t="s">
        <v>35</v>
      </c>
      <c r="C8" t="s">
        <v>52</v>
      </c>
    </row>
    <row r="9" spans="1:13" x14ac:dyDescent="0.25">
      <c r="A9" t="s">
        <v>26</v>
      </c>
      <c r="B9" t="s">
        <v>35</v>
      </c>
      <c r="C9" t="s">
        <v>13</v>
      </c>
    </row>
    <row r="10" spans="1:13" x14ac:dyDescent="0.25">
      <c r="A10" t="s">
        <v>26</v>
      </c>
      <c r="B10" t="s">
        <v>35</v>
      </c>
      <c r="C10" t="s">
        <v>53</v>
      </c>
    </row>
    <row r="11" spans="1:13" x14ac:dyDescent="0.25">
      <c r="A11" t="s">
        <v>26</v>
      </c>
      <c r="B11" t="s">
        <v>35</v>
      </c>
      <c r="C11" t="s">
        <v>54</v>
      </c>
    </row>
    <row r="12" spans="1:13" x14ac:dyDescent="0.25">
      <c r="A12" t="s">
        <v>26</v>
      </c>
      <c r="B12" t="s">
        <v>35</v>
      </c>
      <c r="C12" t="s">
        <v>55</v>
      </c>
    </row>
    <row r="13" spans="1:13" x14ac:dyDescent="0.25">
      <c r="A13" t="s">
        <v>26</v>
      </c>
      <c r="B13" t="s">
        <v>35</v>
      </c>
      <c r="C13" t="s">
        <v>56</v>
      </c>
    </row>
    <row r="14" spans="1:13" x14ac:dyDescent="0.25">
      <c r="A14" t="s">
        <v>26</v>
      </c>
      <c r="B14" t="s">
        <v>35</v>
      </c>
      <c r="C14" t="s">
        <v>57</v>
      </c>
    </row>
    <row r="15" spans="1:13" x14ac:dyDescent="0.25">
      <c r="A15" t="s">
        <v>26</v>
      </c>
      <c r="B15" t="s">
        <v>35</v>
      </c>
      <c r="C15" t="s">
        <v>58</v>
      </c>
    </row>
    <row r="16" spans="1:13" x14ac:dyDescent="0.25">
      <c r="A16" t="s">
        <v>26</v>
      </c>
      <c r="B16" t="s">
        <v>35</v>
      </c>
      <c r="C16" t="s">
        <v>59</v>
      </c>
    </row>
    <row r="17" spans="1:3" x14ac:dyDescent="0.25">
      <c r="A17" t="s">
        <v>26</v>
      </c>
      <c r="B17" t="s">
        <v>35</v>
      </c>
      <c r="C17" t="s">
        <v>60</v>
      </c>
    </row>
    <row r="18" spans="1:3" x14ac:dyDescent="0.25">
      <c r="A18" t="s">
        <v>26</v>
      </c>
      <c r="B18" t="s">
        <v>35</v>
      </c>
      <c r="C18" t="s">
        <v>61</v>
      </c>
    </row>
    <row r="19" spans="1:3" x14ac:dyDescent="0.25">
      <c r="A19" t="s">
        <v>26</v>
      </c>
      <c r="B19" t="s">
        <v>35</v>
      </c>
      <c r="C19" t="s">
        <v>62</v>
      </c>
    </row>
    <row r="20" spans="1:3" x14ac:dyDescent="0.25">
      <c r="A20" t="s">
        <v>26</v>
      </c>
      <c r="B20" t="s">
        <v>35</v>
      </c>
      <c r="C20" t="s">
        <v>63</v>
      </c>
    </row>
    <row r="21" spans="1:3" x14ac:dyDescent="0.25">
      <c r="A21" t="s">
        <v>26</v>
      </c>
      <c r="B21" t="s">
        <v>35</v>
      </c>
      <c r="C21" t="s">
        <v>64</v>
      </c>
    </row>
    <row r="22" spans="1:3" x14ac:dyDescent="0.25">
      <c r="C22" t="s">
        <v>65</v>
      </c>
    </row>
    <row r="23" spans="1:3" x14ac:dyDescent="0.25">
      <c r="C23" t="s">
        <v>66</v>
      </c>
    </row>
    <row r="24" spans="1:3" x14ac:dyDescent="0.25">
      <c r="C24" t="s">
        <v>67</v>
      </c>
    </row>
    <row r="25" spans="1:3" x14ac:dyDescent="0.25">
      <c r="A25" t="s">
        <v>26</v>
      </c>
      <c r="B25" t="s">
        <v>37</v>
      </c>
      <c r="C25" t="s">
        <v>47</v>
      </c>
    </row>
    <row r="26" spans="1:3" x14ac:dyDescent="0.25">
      <c r="A26" t="s">
        <v>26</v>
      </c>
      <c r="B26" t="s">
        <v>37</v>
      </c>
      <c r="C26" t="s">
        <v>48</v>
      </c>
    </row>
    <row r="27" spans="1:3" x14ac:dyDescent="0.25">
      <c r="A27" t="s">
        <v>26</v>
      </c>
      <c r="B27" t="s">
        <v>37</v>
      </c>
      <c r="C27" t="s">
        <v>51</v>
      </c>
    </row>
    <row r="28" spans="1:3" x14ac:dyDescent="0.25">
      <c r="A28" t="s">
        <v>26</v>
      </c>
      <c r="B28" t="s">
        <v>37</v>
      </c>
      <c r="C28" t="s">
        <v>68</v>
      </c>
    </row>
    <row r="29" spans="1:3" x14ac:dyDescent="0.25">
      <c r="A29" t="s">
        <v>26</v>
      </c>
      <c r="B29" t="s">
        <v>37</v>
      </c>
      <c r="C29" t="s">
        <v>69</v>
      </c>
    </row>
    <row r="30" spans="1:3" x14ac:dyDescent="0.25">
      <c r="A30" t="s">
        <v>26</v>
      </c>
      <c r="B30" t="s">
        <v>37</v>
      </c>
      <c r="C30" t="s">
        <v>70</v>
      </c>
    </row>
    <row r="31" spans="1:3" x14ac:dyDescent="0.25">
      <c r="A31" t="s">
        <v>26</v>
      </c>
      <c r="B31" t="s">
        <v>37</v>
      </c>
      <c r="C31" t="s">
        <v>71</v>
      </c>
    </row>
    <row r="32" spans="1:3" x14ac:dyDescent="0.25">
      <c r="A32" t="s">
        <v>26</v>
      </c>
      <c r="B32" t="s">
        <v>37</v>
      </c>
      <c r="C32" t="s">
        <v>72</v>
      </c>
    </row>
    <row r="33" spans="1:3" x14ac:dyDescent="0.25">
      <c r="C33" t="s">
        <v>73</v>
      </c>
    </row>
    <row r="34" spans="1:3" x14ac:dyDescent="0.25">
      <c r="C34" t="s">
        <v>74</v>
      </c>
    </row>
    <row r="35" spans="1:3" x14ac:dyDescent="0.25">
      <c r="A35" t="s">
        <v>26</v>
      </c>
      <c r="B35" t="s">
        <v>38</v>
      </c>
      <c r="C35" t="s">
        <v>75</v>
      </c>
    </row>
    <row r="36" spans="1:3" x14ac:dyDescent="0.25">
      <c r="A36" t="s">
        <v>26</v>
      </c>
      <c r="B36" t="s">
        <v>38</v>
      </c>
      <c r="C36" t="s">
        <v>47</v>
      </c>
    </row>
    <row r="37" spans="1:3" x14ac:dyDescent="0.25">
      <c r="A37" t="s">
        <v>26</v>
      </c>
      <c r="B37" t="s">
        <v>38</v>
      </c>
      <c r="C37" t="s">
        <v>46</v>
      </c>
    </row>
    <row r="38" spans="1:3" x14ac:dyDescent="0.25">
      <c r="A38" t="s">
        <v>26</v>
      </c>
      <c r="B38" t="s">
        <v>38</v>
      </c>
      <c r="C38" t="s">
        <v>56</v>
      </c>
    </row>
    <row r="39" spans="1:3" x14ac:dyDescent="0.25">
      <c r="A39" t="s">
        <v>26</v>
      </c>
      <c r="B39" t="s">
        <v>38</v>
      </c>
      <c r="C39" t="s">
        <v>76</v>
      </c>
    </row>
    <row r="40" spans="1:3" x14ac:dyDescent="0.25">
      <c r="A40" t="s">
        <v>26</v>
      </c>
      <c r="B40" t="s">
        <v>38</v>
      </c>
      <c r="C40" t="s">
        <v>13</v>
      </c>
    </row>
    <row r="41" spans="1:3" x14ac:dyDescent="0.25">
      <c r="A41" t="s">
        <v>26</v>
      </c>
      <c r="B41" t="s">
        <v>38</v>
      </c>
      <c r="C41" t="s">
        <v>12</v>
      </c>
    </row>
    <row r="42" spans="1:3" x14ac:dyDescent="0.25">
      <c r="C42" t="s">
        <v>77</v>
      </c>
    </row>
    <row r="43" spans="1:3" x14ac:dyDescent="0.25">
      <c r="A43" t="s">
        <v>26</v>
      </c>
      <c r="B43" t="s">
        <v>39</v>
      </c>
      <c r="C43" t="s">
        <v>78</v>
      </c>
    </row>
    <row r="44" spans="1:3" x14ac:dyDescent="0.25">
      <c r="A44" t="s">
        <v>26</v>
      </c>
      <c r="B44" t="s">
        <v>39</v>
      </c>
      <c r="C44" t="s">
        <v>13</v>
      </c>
    </row>
    <row r="45" spans="1:3" x14ac:dyDescent="0.25">
      <c r="A45" t="s">
        <v>26</v>
      </c>
      <c r="B45" t="s">
        <v>39</v>
      </c>
      <c r="C45" t="s">
        <v>46</v>
      </c>
    </row>
    <row r="46" spans="1:3" x14ac:dyDescent="0.25">
      <c r="A46" t="s">
        <v>26</v>
      </c>
      <c r="B46" t="s">
        <v>39</v>
      </c>
      <c r="C46" t="s">
        <v>79</v>
      </c>
    </row>
    <row r="47" spans="1:3" x14ac:dyDescent="0.25">
      <c r="A47" t="s">
        <v>26</v>
      </c>
      <c r="B47" t="s">
        <v>39</v>
      </c>
      <c r="C47" t="s">
        <v>12</v>
      </c>
    </row>
    <row r="48" spans="1:3" x14ac:dyDescent="0.25">
      <c r="A48" t="s">
        <v>26</v>
      </c>
      <c r="B48" t="s">
        <v>39</v>
      </c>
      <c r="C48" t="s">
        <v>18</v>
      </c>
    </row>
    <row r="49" spans="1:3" x14ac:dyDescent="0.25">
      <c r="A49" t="s">
        <v>26</v>
      </c>
      <c r="B49" t="s">
        <v>39</v>
      </c>
      <c r="C49" t="s">
        <v>19</v>
      </c>
    </row>
    <row r="50" spans="1:3" x14ac:dyDescent="0.25">
      <c r="A50" t="s">
        <v>26</v>
      </c>
      <c r="B50" t="s">
        <v>39</v>
      </c>
      <c r="C50" t="s">
        <v>20</v>
      </c>
    </row>
    <row r="51" spans="1:3" x14ac:dyDescent="0.25">
      <c r="A51" t="s">
        <v>26</v>
      </c>
      <c r="B51" t="s">
        <v>39</v>
      </c>
      <c r="C51" t="s">
        <v>49</v>
      </c>
    </row>
    <row r="52" spans="1:3" x14ac:dyDescent="0.25">
      <c r="A52" t="s">
        <v>26</v>
      </c>
      <c r="B52" t="s">
        <v>5</v>
      </c>
      <c r="C52" t="s">
        <v>80</v>
      </c>
    </row>
    <row r="53" spans="1:3" x14ac:dyDescent="0.25">
      <c r="A53" t="s">
        <v>26</v>
      </c>
      <c r="B53" t="s">
        <v>5</v>
      </c>
      <c r="C53" t="s">
        <v>81</v>
      </c>
    </row>
    <row r="54" spans="1:3" x14ac:dyDescent="0.25">
      <c r="A54" t="s">
        <v>26</v>
      </c>
      <c r="B54" t="s">
        <v>5</v>
      </c>
      <c r="C54" t="s">
        <v>14</v>
      </c>
    </row>
    <row r="55" spans="1:3" x14ac:dyDescent="0.25">
      <c r="A55" t="s">
        <v>26</v>
      </c>
      <c r="B55" t="s">
        <v>5</v>
      </c>
      <c r="C55" t="s">
        <v>15</v>
      </c>
    </row>
    <row r="56" spans="1:3" x14ac:dyDescent="0.25">
      <c r="A56" t="s">
        <v>26</v>
      </c>
      <c r="B56" t="s">
        <v>5</v>
      </c>
      <c r="C56" t="s">
        <v>16</v>
      </c>
    </row>
    <row r="57" spans="1:3" x14ac:dyDescent="0.25">
      <c r="A57" t="s">
        <v>26</v>
      </c>
      <c r="B57" t="s">
        <v>5</v>
      </c>
      <c r="C57" t="s">
        <v>82</v>
      </c>
    </row>
    <row r="58" spans="1:3" x14ac:dyDescent="0.25">
      <c r="A58" t="s">
        <v>26</v>
      </c>
      <c r="B58" t="s">
        <v>40</v>
      </c>
      <c r="C58" s="6" t="s">
        <v>83</v>
      </c>
    </row>
    <row r="59" spans="1:3" x14ac:dyDescent="0.25">
      <c r="A59" t="s">
        <v>26</v>
      </c>
      <c r="B59" t="s">
        <v>40</v>
      </c>
      <c r="C59" t="s">
        <v>84</v>
      </c>
    </row>
    <row r="60" spans="1:3" x14ac:dyDescent="0.25">
      <c r="A60" t="s">
        <v>26</v>
      </c>
      <c r="B60" t="s">
        <v>40</v>
      </c>
      <c r="C60" t="s">
        <v>85</v>
      </c>
    </row>
    <row r="61" spans="1:3" x14ac:dyDescent="0.25">
      <c r="A61" t="s">
        <v>26</v>
      </c>
      <c r="B61" t="s">
        <v>40</v>
      </c>
      <c r="C61" s="6" t="s">
        <v>17</v>
      </c>
    </row>
    <row r="62" spans="1:3" x14ac:dyDescent="0.25">
      <c r="A62" t="s">
        <v>26</v>
      </c>
      <c r="B62" t="s">
        <v>40</v>
      </c>
      <c r="C62" s="6" t="s">
        <v>86</v>
      </c>
    </row>
    <row r="63" spans="1:3" x14ac:dyDescent="0.25">
      <c r="A63" t="s">
        <v>26</v>
      </c>
      <c r="B63" t="s">
        <v>40</v>
      </c>
      <c r="C63" s="6" t="s">
        <v>87</v>
      </c>
    </row>
    <row r="64" spans="1:3" x14ac:dyDescent="0.25">
      <c r="A64" t="s">
        <v>26</v>
      </c>
      <c r="B64" t="s">
        <v>41</v>
      </c>
      <c r="C64" t="s">
        <v>13</v>
      </c>
    </row>
    <row r="65" spans="1:3" x14ac:dyDescent="0.25">
      <c r="A65" t="s">
        <v>26</v>
      </c>
      <c r="B65" t="s">
        <v>41</v>
      </c>
      <c r="C65" t="s">
        <v>78</v>
      </c>
    </row>
    <row r="66" spans="1:3" x14ac:dyDescent="0.25">
      <c r="A66" t="s">
        <v>26</v>
      </c>
      <c r="B66" t="s">
        <v>41</v>
      </c>
      <c r="C66" t="s">
        <v>88</v>
      </c>
    </row>
    <row r="67" spans="1:3" x14ac:dyDescent="0.25">
      <c r="A67" t="s">
        <v>26</v>
      </c>
      <c r="B67" t="s">
        <v>41</v>
      </c>
      <c r="C67" t="s">
        <v>89</v>
      </c>
    </row>
    <row r="68" spans="1:3" x14ac:dyDescent="0.25">
      <c r="A68" t="s">
        <v>26</v>
      </c>
      <c r="B68" t="s">
        <v>41</v>
      </c>
      <c r="C68" t="s">
        <v>90</v>
      </c>
    </row>
    <row r="69" spans="1:3" x14ac:dyDescent="0.25">
      <c r="A69" t="s">
        <v>26</v>
      </c>
      <c r="B69" t="s">
        <v>41</v>
      </c>
      <c r="C69" t="s">
        <v>21</v>
      </c>
    </row>
    <row r="70" spans="1:3" x14ac:dyDescent="0.25">
      <c r="A70" t="s">
        <v>26</v>
      </c>
      <c r="B70" t="s">
        <v>41</v>
      </c>
      <c r="C70" t="s">
        <v>22</v>
      </c>
    </row>
    <row r="71" spans="1:3" x14ac:dyDescent="0.25">
      <c r="A71" t="s">
        <v>26</v>
      </c>
      <c r="B71" t="s">
        <v>41</v>
      </c>
      <c r="C71" t="s">
        <v>23</v>
      </c>
    </row>
    <row r="72" spans="1:3" x14ac:dyDescent="0.25">
      <c r="A72" t="s">
        <v>26</v>
      </c>
      <c r="B72" t="s">
        <v>41</v>
      </c>
      <c r="C72" t="s">
        <v>24</v>
      </c>
    </row>
    <row r="73" spans="1:3" x14ac:dyDescent="0.25">
      <c r="A73" t="s">
        <v>26</v>
      </c>
      <c r="B73" t="s">
        <v>41</v>
      </c>
      <c r="C73" t="s">
        <v>79</v>
      </c>
    </row>
    <row r="74" spans="1:3" x14ac:dyDescent="0.25">
      <c r="A74" t="s">
        <v>26</v>
      </c>
      <c r="B74" t="s">
        <v>41</v>
      </c>
      <c r="C74" t="s">
        <v>63</v>
      </c>
    </row>
    <row r="75" spans="1:3" x14ac:dyDescent="0.25">
      <c r="A75" t="s">
        <v>26</v>
      </c>
      <c r="B75" t="s">
        <v>41</v>
      </c>
      <c r="C75" t="s">
        <v>64</v>
      </c>
    </row>
    <row r="76" spans="1:3" x14ac:dyDescent="0.25">
      <c r="A76" t="s">
        <v>26</v>
      </c>
      <c r="B76" t="s">
        <v>42</v>
      </c>
      <c r="C76" t="s">
        <v>91</v>
      </c>
    </row>
    <row r="77" spans="1:3" x14ac:dyDescent="0.25">
      <c r="A77" t="s">
        <v>26</v>
      </c>
      <c r="B77" t="s">
        <v>42</v>
      </c>
      <c r="C77" t="s">
        <v>13</v>
      </c>
    </row>
    <row r="78" spans="1:3" x14ac:dyDescent="0.25">
      <c r="A78" t="s">
        <v>26</v>
      </c>
      <c r="B78" t="s">
        <v>42</v>
      </c>
      <c r="C78" t="s">
        <v>89</v>
      </c>
    </row>
    <row r="79" spans="1:3" x14ac:dyDescent="0.25">
      <c r="A79" t="s">
        <v>26</v>
      </c>
      <c r="B79" t="s">
        <v>42</v>
      </c>
      <c r="C79" t="s">
        <v>82</v>
      </c>
    </row>
    <row r="80" spans="1:3" x14ac:dyDescent="0.25">
      <c r="A80" t="s">
        <v>26</v>
      </c>
      <c r="B80" t="s">
        <v>42</v>
      </c>
      <c r="C80" t="s">
        <v>92</v>
      </c>
    </row>
    <row r="81" spans="1:3" x14ac:dyDescent="0.25">
      <c r="A81" t="s">
        <v>26</v>
      </c>
      <c r="B81" t="s">
        <v>42</v>
      </c>
      <c r="C81" t="s">
        <v>93</v>
      </c>
    </row>
    <row r="82" spans="1:3" x14ac:dyDescent="0.25">
      <c r="A82" t="s">
        <v>26</v>
      </c>
      <c r="B82" t="s">
        <v>42</v>
      </c>
      <c r="C82" t="s">
        <v>94</v>
      </c>
    </row>
    <row r="83" spans="1:3" x14ac:dyDescent="0.25">
      <c r="A83" t="s">
        <v>26</v>
      </c>
      <c r="B83" t="s">
        <v>42</v>
      </c>
      <c r="C83" t="s">
        <v>51</v>
      </c>
    </row>
    <row r="84" spans="1:3" x14ac:dyDescent="0.25">
      <c r="A84" t="s">
        <v>26</v>
      </c>
      <c r="B84" t="s">
        <v>42</v>
      </c>
      <c r="C84" t="s">
        <v>46</v>
      </c>
    </row>
    <row r="85" spans="1:3" x14ac:dyDescent="0.25">
      <c r="A85" t="s">
        <v>26</v>
      </c>
      <c r="B85" t="s">
        <v>42</v>
      </c>
      <c r="C85" t="s">
        <v>88</v>
      </c>
    </row>
    <row r="86" spans="1:3" x14ac:dyDescent="0.25">
      <c r="A86" t="s">
        <v>26</v>
      </c>
      <c r="B86" t="s">
        <v>42</v>
      </c>
      <c r="C86" t="s">
        <v>95</v>
      </c>
    </row>
    <row r="87" spans="1:3" x14ac:dyDescent="0.25">
      <c r="A87" t="s">
        <v>26</v>
      </c>
      <c r="B87" t="s">
        <v>42</v>
      </c>
      <c r="C87" t="s">
        <v>47</v>
      </c>
    </row>
    <row r="88" spans="1:3" x14ac:dyDescent="0.25">
      <c r="A88" t="s">
        <v>26</v>
      </c>
      <c r="B88" t="s">
        <v>42</v>
      </c>
      <c r="C88" t="s">
        <v>96</v>
      </c>
    </row>
    <row r="89" spans="1:3" x14ac:dyDescent="0.25">
      <c r="A89" t="s">
        <v>26</v>
      </c>
      <c r="B89" t="s">
        <v>42</v>
      </c>
      <c r="C89" t="s">
        <v>97</v>
      </c>
    </row>
    <row r="90" spans="1:3" x14ac:dyDescent="0.25">
      <c r="A90" t="s">
        <v>26</v>
      </c>
      <c r="B90" t="s">
        <v>42</v>
      </c>
      <c r="C90" t="s">
        <v>98</v>
      </c>
    </row>
    <row r="91" spans="1:3" x14ac:dyDescent="0.25">
      <c r="A91" t="s">
        <v>26</v>
      </c>
      <c r="B91" t="s">
        <v>42</v>
      </c>
      <c r="C91" s="7" t="s">
        <v>99</v>
      </c>
    </row>
    <row r="92" spans="1:3" x14ac:dyDescent="0.25">
      <c r="A92" t="s">
        <v>26</v>
      </c>
      <c r="B92" t="s">
        <v>42</v>
      </c>
      <c r="C92" s="7" t="s">
        <v>100</v>
      </c>
    </row>
    <row r="93" spans="1:3" x14ac:dyDescent="0.25">
      <c r="A93" t="s">
        <v>26</v>
      </c>
      <c r="B93" t="s">
        <v>42</v>
      </c>
      <c r="C93" s="7" t="s">
        <v>101</v>
      </c>
    </row>
    <row r="94" spans="1:3" x14ac:dyDescent="0.25">
      <c r="A94" t="s">
        <v>26</v>
      </c>
      <c r="B94" t="s">
        <v>42</v>
      </c>
      <c r="C94" s="7" t="s">
        <v>102</v>
      </c>
    </row>
    <row r="95" spans="1:3" x14ac:dyDescent="0.25">
      <c r="A95" t="s">
        <v>26</v>
      </c>
      <c r="B95" t="s">
        <v>42</v>
      </c>
      <c r="C95" s="7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dimension ref="A1:L2"/>
  <sheetViews>
    <sheetView tabSelected="1" workbookViewId="0">
      <selection activeCell="G10" sqref="G10"/>
    </sheetView>
  </sheetViews>
  <sheetFormatPr defaultRowHeight="15" x14ac:dyDescent="0.25"/>
  <cols>
    <col min="1" max="1" width="18" customWidth="1"/>
    <col min="2" max="3" width="19.140625" customWidth="1"/>
    <col min="4" max="4" width="21" customWidth="1"/>
    <col min="5" max="5" width="34.85546875" customWidth="1"/>
    <col min="6" max="6" width="18.7109375" customWidth="1"/>
    <col min="7" max="7" width="22.140625" customWidth="1"/>
    <col min="8" max="8" width="22.85546875" customWidth="1"/>
    <col min="9" max="9" width="18.7109375" customWidth="1"/>
    <col min="10" max="10" width="21.42578125" customWidth="1"/>
    <col min="12" max="12" width="207.28515625" bestFit="1" customWidth="1"/>
  </cols>
  <sheetData>
    <row r="1" spans="1:12" x14ac:dyDescent="0.25">
      <c r="A1" t="s">
        <v>0</v>
      </c>
      <c r="B1" t="s">
        <v>1</v>
      </c>
      <c r="C1" t="s">
        <v>174</v>
      </c>
      <c r="D1" t="s">
        <v>172</v>
      </c>
      <c r="E1" t="s">
        <v>175</v>
      </c>
      <c r="F1" t="s">
        <v>159</v>
      </c>
      <c r="G1" t="s">
        <v>160</v>
      </c>
      <c r="H1" t="s">
        <v>161</v>
      </c>
      <c r="I1" t="s">
        <v>162</v>
      </c>
      <c r="J1" t="s">
        <v>173</v>
      </c>
      <c r="L1" t="s">
        <v>2</v>
      </c>
    </row>
    <row r="2" spans="1:12" x14ac:dyDescent="0.25">
      <c r="A2" t="s">
        <v>26</v>
      </c>
      <c r="B2" t="s">
        <v>35</v>
      </c>
      <c r="C2" t="str">
        <f>_xlfn.CONCAT(DWHMapping!A2,".",DWHMapping!B2)</f>
        <v>dwh.CarDeal</v>
      </c>
      <c r="E2" t="str">
        <f>_xlfn.CONCAT(A2,".p_Load_",IF(D2="Dimension","D_","F_"),B2)</f>
        <v>dwh.p_Load_F_CarDeal</v>
      </c>
      <c r="L2" t="str">
        <f xml:space="preserve"> _xlfn.CONCAT("INSERT INTO etl.DwhMapping(TableName, LoadingProcedureName, DeleteCondition,IncrementCondition, LoadWithIncrement, TableType, Active,Layer) VALUES (N'",C2,"',N'",E2,"',N'",F2,"',N'",G2,"'',N'",H2,"'',N'",D2,"'',N'",I2,"'',N'",J2,"')")</f>
        <v>INSERT INTO etl.DwhMapping(TableName, LoadingProcedureName, DeleteCondition,IncrementCondition, LoadWithIncrement, TableType, Active,Layer) VALUES (N'dwh.CarDeal',N'dwh.p_Load_F_CarDeal',N'',N''',N''',N''',N''',N'')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D3B15-190D-4F52-A879-97C52F798BAD}">
          <x14:formula1>
            <xm:f>HiddenSheet!C6:C7</xm:f>
          </x14:formula1>
          <xm:sqref>D2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Business Area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2023-03-19T10:21:53Z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