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B0C64E03-0458-47B9-ACA7-4FDA2A1754AB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Tabelle1!$H$7:$H$11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Tabelle1!$H$9</definedName>
    <definedName name="solver_lhs10" localSheetId="0" hidden="1">Tabelle1!$H$11</definedName>
    <definedName name="solver_lhs11" localSheetId="0" hidden="1">Tabelle1!$H$11</definedName>
    <definedName name="solver_lhs12" localSheetId="0" hidden="1">Tabelle1!$H$11</definedName>
    <definedName name="solver_lhs13" localSheetId="0" hidden="1">Tabelle1!$H$11</definedName>
    <definedName name="solver_lhs14" localSheetId="0" hidden="1">Tabelle1!$H$11</definedName>
    <definedName name="solver_lhs15" localSheetId="0" hidden="1">Tabelle1!$H$11</definedName>
    <definedName name="solver_lhs16" localSheetId="0" hidden="1">Tabelle1!$H$11</definedName>
    <definedName name="solver_lhs2" localSheetId="0" hidden="1">Tabelle1!$H$9</definedName>
    <definedName name="solver_lhs3" localSheetId="0" hidden="1">Tabelle1!#REF!</definedName>
    <definedName name="solver_lhs4" localSheetId="0" hidden="1">Tabelle1!#REF!</definedName>
    <definedName name="solver_lhs5" localSheetId="0" hidden="1">Tabelle1!#REF!</definedName>
    <definedName name="solver_lhs6" localSheetId="0" hidden="1">Tabelle1!#REF!</definedName>
    <definedName name="solver_lhs7" localSheetId="0" hidden="1">Tabelle1!$H$10</definedName>
    <definedName name="solver_lhs8" localSheetId="0" hidden="1">Tabelle1!$H$10</definedName>
    <definedName name="solver_lhs9" localSheetId="0" hidden="1">Tabelle1!$H$11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2" localSheetId="0" hidden="1">0.07</definedName>
    <definedName name="solver_rhs3" localSheetId="0" hidden="1">0</definedName>
    <definedName name="solver_rhs4" localSheetId="0" hidden="1">2</definedName>
    <definedName name="solver_rhs5" localSheetId="0" hidden="1">0.5</definedName>
    <definedName name="solver_rhs6" localSheetId="0" hidden="1">2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I9" i="1"/>
  <c r="I10" i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28" i="1"/>
  <c r="F29" i="1"/>
  <c r="F30" i="1"/>
  <c r="F31" i="1"/>
  <c r="F32" i="1"/>
  <c r="F27" i="1"/>
  <c r="U27" i="1" l="1"/>
  <c r="V27" i="1" s="1"/>
  <c r="AA27" i="1"/>
  <c r="H27" i="1" l="1"/>
  <c r="Z27" i="1" l="1"/>
  <c r="AD27" i="1" l="1"/>
  <c r="S27" i="1" l="1"/>
  <c r="I27" i="1" s="1"/>
  <c r="R27" i="1" s="1"/>
  <c r="Y27" i="1" l="1"/>
  <c r="AB27" i="1"/>
  <c r="AC27" i="1" s="1"/>
  <c r="J27" i="1"/>
  <c r="K27" i="1"/>
  <c r="L27" i="1"/>
  <c r="M27" i="1"/>
  <c r="N27" i="1" s="1"/>
  <c r="O27" i="1" s="1"/>
  <c r="P27" i="1" s="1"/>
  <c r="Q27" i="1" s="1"/>
  <c r="R28" i="1" l="1"/>
  <c r="R29" i="1" l="1"/>
  <c r="R30" i="1" l="1"/>
  <c r="R31" i="1" l="1"/>
  <c r="S28" i="1" l="1"/>
  <c r="T28" i="1" s="1"/>
  <c r="U28" i="1" s="1"/>
  <c r="AE27" i="1" l="1"/>
  <c r="H28" i="1" s="1"/>
  <c r="S29" i="1" s="1"/>
  <c r="Y29" i="1" s="1"/>
  <c r="Y28" i="1"/>
  <c r="W28" i="1"/>
  <c r="V28" i="1"/>
  <c r="X28" i="1" s="1"/>
  <c r="T29" i="1" l="1"/>
  <c r="U29" i="1" s="1"/>
  <c r="V29" i="1" s="1"/>
  <c r="X29" i="1" s="1"/>
  <c r="Z28" i="1"/>
  <c r="I28" i="1"/>
  <c r="L28" i="1" s="1"/>
  <c r="AD28" i="1"/>
  <c r="AA28" i="1"/>
  <c r="AB28" i="1" s="1"/>
  <c r="AC28" i="1" s="1"/>
  <c r="AE28" i="1" s="1"/>
  <c r="R32" i="1"/>
  <c r="K28" i="1" l="1"/>
  <c r="M28" i="1"/>
  <c r="N28" i="1" s="1"/>
  <c r="O28" i="1" s="1"/>
  <c r="P28" i="1" s="1"/>
  <c r="Q28" i="1" s="1"/>
  <c r="W29" i="1"/>
  <c r="AA29" i="1" s="1"/>
  <c r="J28" i="1"/>
  <c r="H29" i="1"/>
  <c r="S30" i="1" s="1"/>
  <c r="Y30" i="1" l="1"/>
  <c r="T30" i="1"/>
  <c r="I29" i="1"/>
  <c r="AD29" i="1"/>
  <c r="Z29" i="1"/>
  <c r="AB29" i="1"/>
  <c r="AC29" i="1" s="1"/>
  <c r="AE29" i="1" s="1"/>
  <c r="U30" i="1" l="1"/>
  <c r="W30" i="1" s="1"/>
  <c r="H30" i="1"/>
  <c r="S31" i="1" s="1"/>
  <c r="K29" i="1"/>
  <c r="J29" i="1"/>
  <c r="R33" i="1"/>
  <c r="L29" i="1"/>
  <c r="M29" i="1"/>
  <c r="N29" i="1" s="1"/>
  <c r="O29" i="1" s="1"/>
  <c r="P29" i="1" s="1"/>
  <c r="Q29" i="1" s="1"/>
  <c r="T31" i="1" l="1"/>
  <c r="Y31" i="1"/>
  <c r="V30" i="1"/>
  <c r="X30" i="1" s="1"/>
  <c r="AA30" i="1"/>
  <c r="I30" i="1"/>
  <c r="Z30" i="1"/>
  <c r="AD30" i="1"/>
  <c r="AB30" i="1"/>
  <c r="AC30" i="1" s="1"/>
  <c r="AE30" i="1" s="1"/>
  <c r="U31" i="1" l="1"/>
  <c r="W31" i="1" s="1"/>
  <c r="H31" i="1"/>
  <c r="S32" i="1" s="1"/>
  <c r="J30" i="1"/>
  <c r="M30" i="1"/>
  <c r="N30" i="1" s="1"/>
  <c r="O30" i="1" s="1"/>
  <c r="P30" i="1" s="1"/>
  <c r="Q30" i="1" s="1"/>
  <c r="L30" i="1"/>
  <c r="K30" i="1"/>
  <c r="R34" i="1"/>
  <c r="AA31" i="1" l="1"/>
  <c r="AB31" i="1" s="1"/>
  <c r="AC31" i="1" s="1"/>
  <c r="AE31" i="1" s="1"/>
  <c r="T32" i="1"/>
  <c r="Y32" i="1"/>
  <c r="V31" i="1"/>
  <c r="X31" i="1" s="1"/>
  <c r="I31" i="1"/>
  <c r="AD31" i="1"/>
  <c r="Z31" i="1"/>
  <c r="U32" i="1" l="1"/>
  <c r="W32" i="1" s="1"/>
  <c r="H32" i="1"/>
  <c r="S33" i="1" s="1"/>
  <c r="L31" i="1"/>
  <c r="M31" i="1"/>
  <c r="N31" i="1" s="1"/>
  <c r="O31" i="1" s="1"/>
  <c r="P31" i="1" s="1"/>
  <c r="Q31" i="1" s="1"/>
  <c r="K31" i="1"/>
  <c r="J31" i="1"/>
  <c r="R35" i="1"/>
  <c r="B27" i="1" l="1"/>
  <c r="AA32" i="1"/>
  <c r="Y33" i="1"/>
  <c r="T33" i="1"/>
  <c r="V32" i="1"/>
  <c r="X32" i="1" s="1"/>
  <c r="C27" i="1" s="1"/>
  <c r="A27" i="1" s="1"/>
  <c r="I32" i="1"/>
  <c r="Z32" i="1"/>
  <c r="AD32" i="1"/>
  <c r="D27" i="1"/>
  <c r="AB32" i="1"/>
  <c r="AC32" i="1" s="1"/>
  <c r="AE32" i="1" s="1"/>
  <c r="U33" i="1" l="1"/>
  <c r="W33" i="1" s="1"/>
  <c r="H33" i="1"/>
  <c r="S34" i="1" s="1"/>
  <c r="L32" i="1"/>
  <c r="R36" i="1"/>
  <c r="K32" i="1"/>
  <c r="M32" i="1"/>
  <c r="N32" i="1" s="1"/>
  <c r="O32" i="1" s="1"/>
  <c r="P32" i="1" s="1"/>
  <c r="Q32" i="1" s="1"/>
  <c r="J32" i="1"/>
  <c r="Y34" i="1" l="1"/>
  <c r="T34" i="1"/>
  <c r="V33" i="1"/>
  <c r="X33" i="1" s="1"/>
  <c r="C28" i="1" s="1"/>
  <c r="B28" i="1"/>
  <c r="AA33" i="1"/>
  <c r="AB33" i="1" s="1"/>
  <c r="AC33" i="1" s="1"/>
  <c r="AE33" i="1" s="1"/>
  <c r="I33" i="1"/>
  <c r="Z33" i="1"/>
  <c r="AD33" i="1"/>
  <c r="D28" i="1"/>
  <c r="A28" i="1" l="1"/>
  <c r="U34" i="1"/>
  <c r="W34" i="1" s="1"/>
  <c r="H34" i="1"/>
  <c r="S35" i="1" s="1"/>
  <c r="M33" i="1"/>
  <c r="N33" i="1" s="1"/>
  <c r="O33" i="1" s="1"/>
  <c r="P33" i="1" s="1"/>
  <c r="Q33" i="1" s="1"/>
  <c r="J33" i="1"/>
  <c r="K33" i="1"/>
  <c r="L33" i="1"/>
  <c r="R37" i="1"/>
  <c r="T35" i="1" l="1"/>
  <c r="Y35" i="1"/>
  <c r="V34" i="1"/>
  <c r="X34" i="1" s="1"/>
  <c r="C29" i="1" s="1"/>
  <c r="B29" i="1"/>
  <c r="AA34" i="1"/>
  <c r="AD34" i="1"/>
  <c r="Z34" i="1"/>
  <c r="D29" i="1"/>
  <c r="I34" i="1"/>
  <c r="AB34" i="1"/>
  <c r="AC34" i="1" s="1"/>
  <c r="AE34" i="1" s="1"/>
  <c r="A29" i="1" l="1"/>
  <c r="U35" i="1"/>
  <c r="W35" i="1" s="1"/>
  <c r="H35" i="1"/>
  <c r="S36" i="1" s="1"/>
  <c r="L34" i="1"/>
  <c r="J34" i="1"/>
  <c r="R38" i="1"/>
  <c r="M34" i="1"/>
  <c r="N34" i="1" s="1"/>
  <c r="O34" i="1" s="1"/>
  <c r="P34" i="1" s="1"/>
  <c r="Q34" i="1" s="1"/>
  <c r="K34" i="1"/>
  <c r="B30" i="1" l="1"/>
  <c r="AA35" i="1"/>
  <c r="Y36" i="1"/>
  <c r="T36" i="1"/>
  <c r="V35" i="1"/>
  <c r="X35" i="1" s="1"/>
  <c r="C30" i="1" s="1"/>
  <c r="A30" i="1" s="1"/>
  <c r="AD35" i="1"/>
  <c r="Z35" i="1"/>
  <c r="D30" i="1"/>
  <c r="I35" i="1"/>
  <c r="AB35" i="1"/>
  <c r="AC35" i="1" s="1"/>
  <c r="AE35" i="1" s="1"/>
  <c r="U36" i="1" l="1"/>
  <c r="W36" i="1" s="1"/>
  <c r="H36" i="1"/>
  <c r="S37" i="1" s="1"/>
  <c r="J35" i="1"/>
  <c r="M35" i="1"/>
  <c r="N35" i="1" s="1"/>
  <c r="O35" i="1" s="1"/>
  <c r="P35" i="1" s="1"/>
  <c r="Q35" i="1" s="1"/>
  <c r="L35" i="1"/>
  <c r="R39" i="1"/>
  <c r="K35" i="1"/>
  <c r="T37" i="1" l="1"/>
  <c r="Y37" i="1"/>
  <c r="V36" i="1"/>
  <c r="X36" i="1" s="1"/>
  <c r="C31" i="1" s="1"/>
  <c r="B31" i="1"/>
  <c r="AA36" i="1"/>
  <c r="AD36" i="1"/>
  <c r="Z36" i="1"/>
  <c r="I36" i="1"/>
  <c r="D31" i="1"/>
  <c r="AB36" i="1"/>
  <c r="AC36" i="1" s="1"/>
  <c r="AE36" i="1" s="1"/>
  <c r="A31" i="1" l="1"/>
  <c r="U37" i="1"/>
  <c r="W37" i="1" s="1"/>
  <c r="H37" i="1"/>
  <c r="S38" i="1" s="1"/>
  <c r="L36" i="1"/>
  <c r="R40" i="1"/>
  <c r="K36" i="1"/>
  <c r="M36" i="1"/>
  <c r="N36" i="1" s="1"/>
  <c r="O36" i="1" s="1"/>
  <c r="P36" i="1" s="1"/>
  <c r="Q36" i="1" s="1"/>
  <c r="J36" i="1"/>
  <c r="B32" i="1" l="1"/>
  <c r="A32" i="1" s="1"/>
  <c r="AA37" i="1"/>
  <c r="T38" i="1"/>
  <c r="Y38" i="1"/>
  <c r="V37" i="1"/>
  <c r="X37" i="1" s="1"/>
  <c r="AD37" i="1"/>
  <c r="Z37" i="1"/>
  <c r="I37" i="1"/>
  <c r="D32" i="1"/>
  <c r="AB37" i="1"/>
  <c r="AC37" i="1" s="1"/>
  <c r="AE37" i="1" s="1"/>
  <c r="U38" i="1" l="1"/>
  <c r="W38" i="1" s="1"/>
  <c r="H38" i="1"/>
  <c r="S39" i="1" s="1"/>
  <c r="L37" i="1"/>
  <c r="R41" i="1"/>
  <c r="J37" i="1"/>
  <c r="K37" i="1"/>
  <c r="M37" i="1"/>
  <c r="N37" i="1" s="1"/>
  <c r="O37" i="1" s="1"/>
  <c r="P37" i="1" s="1"/>
  <c r="Q37" i="1" s="1"/>
  <c r="B33" i="1" l="1"/>
  <c r="A33" i="1" s="1"/>
  <c r="AA38" i="1"/>
  <c r="Y39" i="1"/>
  <c r="T39" i="1"/>
  <c r="V38" i="1"/>
  <c r="X38" i="1" s="1"/>
  <c r="I38" i="1"/>
  <c r="AD38" i="1"/>
  <c r="Z38" i="1"/>
  <c r="D33" i="1"/>
  <c r="AB38" i="1"/>
  <c r="AC38" i="1" s="1"/>
  <c r="AE38" i="1" s="1"/>
  <c r="U39" i="1" l="1"/>
  <c r="W39" i="1" s="1"/>
  <c r="H39" i="1"/>
  <c r="S40" i="1" s="1"/>
  <c r="M38" i="1"/>
  <c r="N38" i="1" s="1"/>
  <c r="O38" i="1" s="1"/>
  <c r="P38" i="1" s="1"/>
  <c r="Q38" i="1" s="1"/>
  <c r="K38" i="1"/>
  <c r="L38" i="1"/>
  <c r="J38" i="1"/>
  <c r="R42" i="1"/>
  <c r="V39" i="1" l="1"/>
  <c r="X39" i="1" s="1"/>
  <c r="Y40" i="1"/>
  <c r="T40" i="1"/>
  <c r="B34" i="1"/>
  <c r="A34" i="1" s="1"/>
  <c r="AA39" i="1"/>
  <c r="AB39" i="1" s="1"/>
  <c r="AC39" i="1" s="1"/>
  <c r="AE39" i="1" s="1"/>
  <c r="AD39" i="1"/>
  <c r="Z39" i="1"/>
  <c r="D34" i="1"/>
  <c r="I39" i="1"/>
  <c r="U40" i="1" l="1"/>
  <c r="W40" i="1" s="1"/>
  <c r="H40" i="1"/>
  <c r="S41" i="1" s="1"/>
  <c r="K39" i="1"/>
  <c r="J39" i="1"/>
  <c r="M39" i="1"/>
  <c r="N39" i="1" s="1"/>
  <c r="O39" i="1" s="1"/>
  <c r="P39" i="1" s="1"/>
  <c r="Q39" i="1" s="1"/>
  <c r="R43" i="1"/>
  <c r="L39" i="1"/>
  <c r="V40" i="1" l="1"/>
  <c r="X40" i="1" s="1"/>
  <c r="Y41" i="1"/>
  <c r="T41" i="1"/>
  <c r="B35" i="1"/>
  <c r="A35" i="1" s="1"/>
  <c r="AA40" i="1"/>
  <c r="AD40" i="1"/>
  <c r="D35" i="1"/>
  <c r="Z40" i="1"/>
  <c r="I40" i="1"/>
  <c r="AB40" i="1"/>
  <c r="AC40" i="1" s="1"/>
  <c r="AE40" i="1" s="1"/>
  <c r="U41" i="1" l="1"/>
  <c r="W41" i="1" s="1"/>
  <c r="M40" i="1"/>
  <c r="N40" i="1" s="1"/>
  <c r="O40" i="1" s="1"/>
  <c r="P40" i="1" s="1"/>
  <c r="Q40" i="1" s="1"/>
  <c r="K40" i="1"/>
  <c r="R44" i="1"/>
  <c r="L40" i="1"/>
  <c r="J40" i="1"/>
  <c r="H41" i="1"/>
  <c r="S42" i="1" s="1"/>
  <c r="V41" i="1" l="1"/>
  <c r="X41" i="1" s="1"/>
  <c r="T42" i="1"/>
  <c r="Y42" i="1"/>
  <c r="B36" i="1"/>
  <c r="A36" i="1" s="1"/>
  <c r="AA41" i="1"/>
  <c r="D36" i="1"/>
  <c r="I41" i="1"/>
  <c r="Z41" i="1"/>
  <c r="AD41" i="1"/>
  <c r="AB41" i="1"/>
  <c r="AC41" i="1" s="1"/>
  <c r="AE41" i="1" s="1"/>
  <c r="U42" i="1" l="1"/>
  <c r="W42" i="1" s="1"/>
  <c r="J41" i="1"/>
  <c r="M41" i="1"/>
  <c r="N41" i="1" s="1"/>
  <c r="O41" i="1" s="1"/>
  <c r="P41" i="1" s="1"/>
  <c r="Q41" i="1" s="1"/>
  <c r="R45" i="1"/>
  <c r="K41" i="1"/>
  <c r="L41" i="1"/>
  <c r="H42" i="1"/>
  <c r="S43" i="1" s="1"/>
  <c r="V42" i="1" l="1"/>
  <c r="X42" i="1" s="1"/>
  <c r="Y43" i="1"/>
  <c r="T43" i="1"/>
  <c r="B37" i="1"/>
  <c r="A37" i="1" s="1"/>
  <c r="AA42" i="1"/>
  <c r="D37" i="1"/>
  <c r="AD42" i="1"/>
  <c r="Z42" i="1"/>
  <c r="I42" i="1"/>
  <c r="AB42" i="1"/>
  <c r="AC42" i="1" s="1"/>
  <c r="AE42" i="1" s="1"/>
  <c r="U43" i="1" l="1"/>
  <c r="W43" i="1" s="1"/>
  <c r="M42" i="1"/>
  <c r="N42" i="1" s="1"/>
  <c r="O42" i="1" s="1"/>
  <c r="P42" i="1" s="1"/>
  <c r="Q42" i="1" s="1"/>
  <c r="L42" i="1"/>
  <c r="J42" i="1"/>
  <c r="K42" i="1"/>
  <c r="R46" i="1"/>
  <c r="H43" i="1"/>
  <c r="S44" i="1" s="1"/>
  <c r="V43" i="1" l="1"/>
  <c r="X43" i="1" s="1"/>
  <c r="Y44" i="1"/>
  <c r="T44" i="1"/>
  <c r="U44" i="1" s="1"/>
  <c r="V44" i="1" s="1"/>
  <c r="B38" i="1"/>
  <c r="A38" i="1" s="1"/>
  <c r="AA43" i="1"/>
  <c r="I43" i="1"/>
  <c r="Z43" i="1"/>
  <c r="D38" i="1"/>
  <c r="AD43" i="1"/>
  <c r="AB43" i="1"/>
  <c r="AC43" i="1" s="1"/>
  <c r="AE43" i="1" s="1"/>
  <c r="X44" i="1" l="1"/>
  <c r="W44" i="1"/>
  <c r="H44" i="1"/>
  <c r="S45" i="1" s="1"/>
  <c r="R47" i="1"/>
  <c r="K43" i="1"/>
  <c r="L43" i="1"/>
  <c r="M43" i="1"/>
  <c r="N43" i="1" s="1"/>
  <c r="O43" i="1" s="1"/>
  <c r="P43" i="1" s="1"/>
  <c r="Q43" i="1" s="1"/>
  <c r="J43" i="1"/>
  <c r="Y45" i="1" l="1"/>
  <c r="T45" i="1"/>
  <c r="U45" i="1" s="1"/>
  <c r="V45" i="1" s="1"/>
  <c r="X45" i="1" s="1"/>
  <c r="B39" i="1"/>
  <c r="A39" i="1" s="1"/>
  <c r="AA44" i="1"/>
  <c r="AD44" i="1"/>
  <c r="D39" i="1"/>
  <c r="Z44" i="1"/>
  <c r="I44" i="1"/>
  <c r="AB44" i="1"/>
  <c r="AC44" i="1" s="1"/>
  <c r="AE44" i="1" s="1"/>
  <c r="W45" i="1" l="1"/>
  <c r="H45" i="1"/>
  <c r="S46" i="1" s="1"/>
  <c r="M44" i="1"/>
  <c r="N44" i="1" s="1"/>
  <c r="O44" i="1" s="1"/>
  <c r="P44" i="1" s="1"/>
  <c r="Q44" i="1" s="1"/>
  <c r="R48" i="1"/>
  <c r="L44" i="1"/>
  <c r="K44" i="1"/>
  <c r="J44" i="1"/>
  <c r="Y46" i="1" l="1"/>
  <c r="T46" i="1"/>
  <c r="U46" i="1" s="1"/>
  <c r="V46" i="1" s="1"/>
  <c r="X46" i="1" s="1"/>
  <c r="B40" i="1"/>
  <c r="A40" i="1" s="1"/>
  <c r="AA45" i="1"/>
  <c r="D40" i="1"/>
  <c r="AD45" i="1"/>
  <c r="Z45" i="1"/>
  <c r="I45" i="1"/>
  <c r="AB45" i="1"/>
  <c r="AC45" i="1" s="1"/>
  <c r="AE45" i="1" s="1"/>
  <c r="W46" i="1" l="1"/>
  <c r="B41" i="1" s="1"/>
  <c r="A41" i="1" s="1"/>
  <c r="H46" i="1"/>
  <c r="S47" i="1" s="1"/>
  <c r="L45" i="1"/>
  <c r="R49" i="1"/>
  <c r="J45" i="1"/>
  <c r="K45" i="1"/>
  <c r="M45" i="1"/>
  <c r="N45" i="1" s="1"/>
  <c r="O45" i="1" s="1"/>
  <c r="P45" i="1" s="1"/>
  <c r="Q45" i="1" s="1"/>
  <c r="AA46" i="1" l="1"/>
  <c r="Y47" i="1"/>
  <c r="T47" i="1"/>
  <c r="U47" i="1" s="1"/>
  <c r="D41" i="1"/>
  <c r="AD46" i="1"/>
  <c r="Z46" i="1"/>
  <c r="I46" i="1"/>
  <c r="AB46" i="1"/>
  <c r="AC46" i="1" s="1"/>
  <c r="AE46" i="1" s="1"/>
  <c r="V47" i="1" l="1"/>
  <c r="X47" i="1" s="1"/>
  <c r="W47" i="1"/>
  <c r="H47" i="1"/>
  <c r="S48" i="1" s="1"/>
  <c r="M46" i="1"/>
  <c r="N46" i="1" s="1"/>
  <c r="O46" i="1" s="1"/>
  <c r="P46" i="1" s="1"/>
  <c r="Q46" i="1" s="1"/>
  <c r="R50" i="1"/>
  <c r="J46" i="1"/>
  <c r="L46" i="1"/>
  <c r="K46" i="1"/>
  <c r="T48" i="1" l="1"/>
  <c r="U48" i="1" s="1"/>
  <c r="V48" i="1" s="1"/>
  <c r="X48" i="1" s="1"/>
  <c r="Y48" i="1"/>
  <c r="B42" i="1"/>
  <c r="A42" i="1" s="1"/>
  <c r="AA47" i="1"/>
  <c r="AB47" i="1" s="1"/>
  <c r="AC47" i="1" s="1"/>
  <c r="AE47" i="1" s="1"/>
  <c r="I47" i="1"/>
  <c r="Z47" i="1"/>
  <c r="D42" i="1"/>
  <c r="AD47" i="1"/>
  <c r="W48" i="1" l="1"/>
  <c r="B43" i="1" s="1"/>
  <c r="A43" i="1" s="1"/>
  <c r="H48" i="1"/>
  <c r="S49" i="1" s="1"/>
  <c r="L47" i="1"/>
  <c r="R51" i="1"/>
  <c r="M47" i="1"/>
  <c r="N47" i="1" s="1"/>
  <c r="O47" i="1" s="1"/>
  <c r="P47" i="1" s="1"/>
  <c r="Q47" i="1" s="1"/>
  <c r="J47" i="1"/>
  <c r="K47" i="1"/>
  <c r="AA48" i="1" l="1"/>
  <c r="AB48" i="1" s="1"/>
  <c r="AC48" i="1" s="1"/>
  <c r="AE48" i="1" s="1"/>
  <c r="T49" i="1"/>
  <c r="U49" i="1" s="1"/>
  <c r="Y49" i="1"/>
  <c r="AD48" i="1"/>
  <c r="Z48" i="1"/>
  <c r="I48" i="1"/>
  <c r="D43" i="1"/>
  <c r="V49" i="1" l="1"/>
  <c r="X49" i="1" s="1"/>
  <c r="W49" i="1"/>
  <c r="H49" i="1"/>
  <c r="S50" i="1" s="1"/>
  <c r="M48" i="1"/>
  <c r="N48" i="1" s="1"/>
  <c r="O48" i="1" s="1"/>
  <c r="P48" i="1" s="1"/>
  <c r="Q48" i="1" s="1"/>
  <c r="K48" i="1"/>
  <c r="J48" i="1"/>
  <c r="R52" i="1"/>
  <c r="L48" i="1"/>
  <c r="B44" i="1" l="1"/>
  <c r="A44" i="1" s="1"/>
  <c r="AA49" i="1"/>
  <c r="Y50" i="1"/>
  <c r="T50" i="1"/>
  <c r="U50" i="1" s="1"/>
  <c r="V50" i="1" s="1"/>
  <c r="X50" i="1" s="1"/>
  <c r="AD49" i="1"/>
  <c r="D44" i="1"/>
  <c r="Z49" i="1"/>
  <c r="I49" i="1"/>
  <c r="AB49" i="1"/>
  <c r="AC49" i="1" s="1"/>
  <c r="AE49" i="1" s="1"/>
  <c r="W50" i="1" l="1"/>
  <c r="H50" i="1"/>
  <c r="S51" i="1" s="1"/>
  <c r="M49" i="1"/>
  <c r="N49" i="1" s="1"/>
  <c r="O49" i="1" s="1"/>
  <c r="P49" i="1" s="1"/>
  <c r="Q49" i="1" s="1"/>
  <c r="J49" i="1"/>
  <c r="R53" i="1"/>
  <c r="L49" i="1"/>
  <c r="K49" i="1"/>
  <c r="Y51" i="1" l="1"/>
  <c r="T51" i="1"/>
  <c r="U51" i="1" s="1"/>
  <c r="V51" i="1" s="1"/>
  <c r="X51" i="1" s="1"/>
  <c r="B45" i="1"/>
  <c r="A45" i="1" s="1"/>
  <c r="AA50" i="1"/>
  <c r="I50" i="1"/>
  <c r="D45" i="1"/>
  <c r="Z50" i="1"/>
  <c r="AD50" i="1"/>
  <c r="AB50" i="1"/>
  <c r="AC50" i="1" s="1"/>
  <c r="W51" i="1" l="1"/>
  <c r="AE50" i="1"/>
  <c r="H51" i="1" s="1"/>
  <c r="S52" i="1" s="1"/>
  <c r="L50" i="1"/>
  <c r="R54" i="1"/>
  <c r="M50" i="1"/>
  <c r="N50" i="1" s="1"/>
  <c r="O50" i="1" s="1"/>
  <c r="P50" i="1" s="1"/>
  <c r="Q50" i="1" s="1"/>
  <c r="J50" i="1"/>
  <c r="K50" i="1"/>
  <c r="Y52" i="1" l="1"/>
  <c r="T52" i="1"/>
  <c r="U52" i="1" s="1"/>
  <c r="V52" i="1" s="1"/>
  <c r="X52" i="1" s="1"/>
  <c r="B46" i="1"/>
  <c r="A46" i="1" s="1"/>
  <c r="AA51" i="1"/>
  <c r="AB51" i="1" s="1"/>
  <c r="AC51" i="1" s="1"/>
  <c r="AE51" i="1" s="1"/>
  <c r="H52" i="1" s="1"/>
  <c r="S53" i="1" s="1"/>
  <c r="AD51" i="1"/>
  <c r="I51" i="1"/>
  <c r="M51" i="1" s="1"/>
  <c r="N51" i="1" s="1"/>
  <c r="O51" i="1" s="1"/>
  <c r="P51" i="1" s="1"/>
  <c r="Q51" i="1" s="1"/>
  <c r="Z51" i="1"/>
  <c r="D46" i="1"/>
  <c r="W52" i="1" l="1"/>
  <c r="Y53" i="1"/>
  <c r="T53" i="1"/>
  <c r="U53" i="1" s="1"/>
  <c r="V53" i="1" s="1"/>
  <c r="X53" i="1" s="1"/>
  <c r="K51" i="1"/>
  <c r="R55" i="1"/>
  <c r="B47" i="1"/>
  <c r="A47" i="1" s="1"/>
  <c r="AA52" i="1"/>
  <c r="AB52" i="1" s="1"/>
  <c r="AC52" i="1" s="1"/>
  <c r="AE52" i="1" s="1"/>
  <c r="L51" i="1"/>
  <c r="J51" i="1"/>
  <c r="D47" i="1"/>
  <c r="I52" i="1"/>
  <c r="Z52" i="1"/>
  <c r="AD52" i="1"/>
  <c r="W53" i="1" l="1"/>
  <c r="B48" i="1" s="1"/>
  <c r="A48" i="1" s="1"/>
  <c r="H53" i="1"/>
  <c r="S54" i="1" s="1"/>
  <c r="J52" i="1"/>
  <c r="L52" i="1"/>
  <c r="R56" i="1"/>
  <c r="M52" i="1"/>
  <c r="N52" i="1" s="1"/>
  <c r="O52" i="1" s="1"/>
  <c r="P52" i="1" s="1"/>
  <c r="Q52" i="1" s="1"/>
  <c r="K52" i="1"/>
  <c r="AA53" i="1" l="1"/>
  <c r="AB53" i="1" s="1"/>
  <c r="AC53" i="1" s="1"/>
  <c r="AE53" i="1" s="1"/>
  <c r="Y54" i="1"/>
  <c r="T54" i="1"/>
  <c r="U54" i="1" s="1"/>
  <c r="D48" i="1"/>
  <c r="AD53" i="1"/>
  <c r="I53" i="1"/>
  <c r="Z53" i="1"/>
  <c r="V54" i="1" l="1"/>
  <c r="X54" i="1" s="1"/>
  <c r="W54" i="1"/>
  <c r="J53" i="1"/>
  <c r="L53" i="1"/>
  <c r="R57" i="1"/>
  <c r="M53" i="1"/>
  <c r="N53" i="1" s="1"/>
  <c r="O53" i="1" s="1"/>
  <c r="P53" i="1" s="1"/>
  <c r="Q53" i="1" s="1"/>
  <c r="K53" i="1"/>
  <c r="H54" i="1"/>
  <c r="S55" i="1" s="1"/>
  <c r="B49" i="1" l="1"/>
  <c r="A49" i="1" s="1"/>
  <c r="AA54" i="1"/>
  <c r="T55" i="1"/>
  <c r="Y55" i="1"/>
  <c r="AD54" i="1"/>
  <c r="D49" i="1"/>
  <c r="I54" i="1"/>
  <c r="Z54" i="1"/>
  <c r="AB54" i="1"/>
  <c r="AC54" i="1" s="1"/>
  <c r="AE54" i="1" s="1"/>
  <c r="U55" i="1" l="1"/>
  <c r="W55" i="1" s="1"/>
  <c r="M54" i="1"/>
  <c r="N54" i="1" s="1"/>
  <c r="O54" i="1" s="1"/>
  <c r="P54" i="1" s="1"/>
  <c r="Q54" i="1" s="1"/>
  <c r="J54" i="1"/>
  <c r="L54" i="1"/>
  <c r="K54" i="1"/>
  <c r="R58" i="1"/>
  <c r="H55" i="1"/>
  <c r="S56" i="1" s="1"/>
  <c r="V55" i="1" l="1"/>
  <c r="X55" i="1" s="1"/>
  <c r="T56" i="1"/>
  <c r="U56" i="1" s="1"/>
  <c r="V56" i="1" s="1"/>
  <c r="X56" i="1" s="1"/>
  <c r="Y56" i="1"/>
  <c r="B50" i="1"/>
  <c r="A50" i="1" s="1"/>
  <c r="AA55" i="1"/>
  <c r="AB55" i="1" s="1"/>
  <c r="AC55" i="1" s="1"/>
  <c r="AE55" i="1" s="1"/>
  <c r="AD55" i="1"/>
  <c r="I55" i="1"/>
  <c r="D50" i="1"/>
  <c r="Z55" i="1"/>
  <c r="W56" i="1" l="1"/>
  <c r="B51" i="1" s="1"/>
  <c r="A51" i="1" s="1"/>
  <c r="K55" i="1"/>
  <c r="L55" i="1"/>
  <c r="R59" i="1"/>
  <c r="M55" i="1"/>
  <c r="N55" i="1" s="1"/>
  <c r="O55" i="1" s="1"/>
  <c r="P55" i="1" s="1"/>
  <c r="Q55" i="1" s="1"/>
  <c r="J55" i="1"/>
  <c r="H56" i="1"/>
  <c r="S57" i="1" s="1"/>
  <c r="AA56" i="1" l="1"/>
  <c r="AB56" i="1" s="1"/>
  <c r="AC56" i="1" s="1"/>
  <c r="AE56" i="1" s="1"/>
  <c r="Y57" i="1"/>
  <c r="T57" i="1"/>
  <c r="U57" i="1" s="1"/>
  <c r="Z56" i="1"/>
  <c r="AD56" i="1"/>
  <c r="I56" i="1"/>
  <c r="D51" i="1"/>
  <c r="V57" i="1" l="1"/>
  <c r="X57" i="1" s="1"/>
  <c r="W57" i="1"/>
  <c r="H57" i="1"/>
  <c r="S58" i="1" s="1"/>
  <c r="M56" i="1"/>
  <c r="N56" i="1" s="1"/>
  <c r="O56" i="1" s="1"/>
  <c r="P56" i="1" s="1"/>
  <c r="Q56" i="1" s="1"/>
  <c r="K56" i="1"/>
  <c r="R60" i="1"/>
  <c r="J56" i="1"/>
  <c r="L56" i="1"/>
  <c r="T58" i="1" l="1"/>
  <c r="U58" i="1" s="1"/>
  <c r="V58" i="1" s="1"/>
  <c r="X58" i="1" s="1"/>
  <c r="Y58" i="1"/>
  <c r="B52" i="1"/>
  <c r="A52" i="1" s="1"/>
  <c r="AA57" i="1"/>
  <c r="AB57" i="1" s="1"/>
  <c r="AC57" i="1" s="1"/>
  <c r="AE57" i="1" s="1"/>
  <c r="I57" i="1"/>
  <c r="D52" i="1"/>
  <c r="Z57" i="1"/>
  <c r="AD57" i="1"/>
  <c r="W58" i="1" l="1"/>
  <c r="B53" i="1" s="1"/>
  <c r="A53" i="1" s="1"/>
  <c r="H58" i="1"/>
  <c r="S59" i="1" s="1"/>
  <c r="K57" i="1"/>
  <c r="L57" i="1"/>
  <c r="J57" i="1"/>
  <c r="R61" i="1"/>
  <c r="M57" i="1"/>
  <c r="N57" i="1" s="1"/>
  <c r="O57" i="1" s="1"/>
  <c r="P57" i="1" s="1"/>
  <c r="Q57" i="1" s="1"/>
  <c r="AA58" i="1" l="1"/>
  <c r="Y59" i="1"/>
  <c r="T59" i="1"/>
  <c r="U59" i="1" s="1"/>
  <c r="Z58" i="1"/>
  <c r="AD58" i="1"/>
  <c r="AB58" i="1"/>
  <c r="AC58" i="1" s="1"/>
  <c r="AE58" i="1" s="1"/>
  <c r="I58" i="1"/>
  <c r="D53" i="1"/>
  <c r="V59" i="1" l="1"/>
  <c r="X59" i="1" s="1"/>
  <c r="W59" i="1"/>
  <c r="M58" i="1"/>
  <c r="N58" i="1" s="1"/>
  <c r="O58" i="1" s="1"/>
  <c r="P58" i="1" s="1"/>
  <c r="Q58" i="1" s="1"/>
  <c r="R62" i="1"/>
  <c r="K58" i="1"/>
  <c r="J58" i="1"/>
  <c r="L58" i="1"/>
  <c r="H59" i="1"/>
  <c r="S60" i="1" s="1"/>
  <c r="Y60" i="1" l="1"/>
  <c r="T60" i="1"/>
  <c r="U60" i="1" s="1"/>
  <c r="V60" i="1" s="1"/>
  <c r="X60" i="1" s="1"/>
  <c r="B54" i="1"/>
  <c r="A54" i="1" s="1"/>
  <c r="AA59" i="1"/>
  <c r="AB59" i="1" s="1"/>
  <c r="AC59" i="1" s="1"/>
  <c r="AD59" i="1"/>
  <c r="I59" i="1"/>
  <c r="Z59" i="1"/>
  <c r="D54" i="1"/>
  <c r="W60" i="1" l="1"/>
  <c r="B55" i="1" s="1"/>
  <c r="A55" i="1" s="1"/>
  <c r="AE59" i="1"/>
  <c r="H60" i="1" s="1"/>
  <c r="S61" i="1" s="1"/>
  <c r="J59" i="1"/>
  <c r="K59" i="1"/>
  <c r="L59" i="1"/>
  <c r="M59" i="1"/>
  <c r="N59" i="1" s="1"/>
  <c r="O59" i="1" s="1"/>
  <c r="P59" i="1" s="1"/>
  <c r="Q59" i="1" s="1"/>
  <c r="R63" i="1"/>
  <c r="AA60" i="1" l="1"/>
  <c r="AB60" i="1" s="1"/>
  <c r="AC60" i="1" s="1"/>
  <c r="AE60" i="1" s="1"/>
  <c r="H61" i="1" s="1"/>
  <c r="S62" i="1" s="1"/>
  <c r="T61" i="1"/>
  <c r="U61" i="1" s="1"/>
  <c r="Y61" i="1"/>
  <c r="Z60" i="1"/>
  <c r="AD60" i="1"/>
  <c r="D55" i="1"/>
  <c r="I60" i="1"/>
  <c r="J60" i="1" s="1"/>
  <c r="R64" i="1"/>
  <c r="T62" i="1" l="1"/>
  <c r="U62" i="1" s="1"/>
  <c r="V62" i="1" s="1"/>
  <c r="Y62" i="1"/>
  <c r="V61" i="1"/>
  <c r="X61" i="1" s="1"/>
  <c r="W61" i="1"/>
  <c r="K60" i="1"/>
  <c r="M60" i="1"/>
  <c r="N60" i="1" s="1"/>
  <c r="O60" i="1" s="1"/>
  <c r="P60" i="1" s="1"/>
  <c r="Q60" i="1" s="1"/>
  <c r="L60" i="1"/>
  <c r="I61" i="1"/>
  <c r="AD61" i="1"/>
  <c r="D56" i="1"/>
  <c r="Z61" i="1"/>
  <c r="X62" i="1" l="1"/>
  <c r="B56" i="1"/>
  <c r="A56" i="1" s="1"/>
  <c r="AA61" i="1"/>
  <c r="AB61" i="1" s="1"/>
  <c r="AC61" i="1" s="1"/>
  <c r="AE61" i="1" s="1"/>
  <c r="H62" i="1" s="1"/>
  <c r="S63" i="1" s="1"/>
  <c r="W62" i="1"/>
  <c r="J61" i="1"/>
  <c r="L61" i="1"/>
  <c r="K61" i="1"/>
  <c r="M61" i="1"/>
  <c r="N61" i="1" s="1"/>
  <c r="O61" i="1" s="1"/>
  <c r="P61" i="1" s="1"/>
  <c r="Q61" i="1" s="1"/>
  <c r="R65" i="1"/>
  <c r="B57" i="1" l="1"/>
  <c r="A57" i="1" s="1"/>
  <c r="AA62" i="1"/>
  <c r="T63" i="1"/>
  <c r="U63" i="1" s="1"/>
  <c r="V63" i="1" s="1"/>
  <c r="X63" i="1" s="1"/>
  <c r="Y63" i="1"/>
  <c r="AB62" i="1"/>
  <c r="AC62" i="1" s="1"/>
  <c r="AE62" i="1" s="1"/>
  <c r="Z62" i="1"/>
  <c r="AD62" i="1"/>
  <c r="I62" i="1"/>
  <c r="D57" i="1"/>
  <c r="W63" i="1" l="1"/>
  <c r="K62" i="1"/>
  <c r="J62" i="1"/>
  <c r="R66" i="1"/>
  <c r="L62" i="1"/>
  <c r="M62" i="1"/>
  <c r="N62" i="1" s="1"/>
  <c r="O62" i="1" s="1"/>
  <c r="P62" i="1" s="1"/>
  <c r="Q62" i="1" s="1"/>
  <c r="H63" i="1"/>
  <c r="S64" i="1" s="1"/>
  <c r="T64" i="1" l="1"/>
  <c r="U64" i="1" s="1"/>
  <c r="V64" i="1" s="1"/>
  <c r="X64" i="1" s="1"/>
  <c r="Y64" i="1"/>
  <c r="B58" i="1"/>
  <c r="AA63" i="1"/>
  <c r="AB63" i="1" s="1"/>
  <c r="AC63" i="1" s="1"/>
  <c r="D58" i="1"/>
  <c r="D25" i="1" s="1"/>
  <c r="D24" i="1" s="1"/>
  <c r="I63" i="1"/>
  <c r="Z63" i="1"/>
  <c r="AD63" i="1"/>
  <c r="A58" i="1" l="1"/>
  <c r="A25" i="1" s="1"/>
  <c r="A23" i="1" s="1"/>
  <c r="W64" i="1"/>
  <c r="B59" i="1"/>
  <c r="A59" i="1" s="1"/>
  <c r="AA64" i="1"/>
  <c r="AE63" i="1"/>
  <c r="H64" i="1" s="1"/>
  <c r="S65" i="1" s="1"/>
  <c r="M63" i="1"/>
  <c r="N63" i="1" s="1"/>
  <c r="O63" i="1" s="1"/>
  <c r="P63" i="1" s="1"/>
  <c r="Q63" i="1" s="1"/>
  <c r="R67" i="1"/>
  <c r="K63" i="1"/>
  <c r="L63" i="1"/>
  <c r="J63" i="1"/>
  <c r="Y65" i="1" l="1"/>
  <c r="T65" i="1"/>
  <c r="AD64" i="1"/>
  <c r="AB64" i="1"/>
  <c r="AC64" i="1" s="1"/>
  <c r="AE64" i="1" s="1"/>
  <c r="H65" i="1" s="1"/>
  <c r="S66" i="1" s="1"/>
  <c r="Z64" i="1"/>
  <c r="I64" i="1"/>
  <c r="J64" i="1" s="1"/>
  <c r="R68" i="1"/>
  <c r="M64" i="1" l="1"/>
  <c r="N64" i="1" s="1"/>
  <c r="O64" i="1" s="1"/>
  <c r="P64" i="1" s="1"/>
  <c r="Q64" i="1" s="1"/>
  <c r="K64" i="1"/>
  <c r="Y66" i="1"/>
  <c r="T66" i="1"/>
  <c r="U65" i="1"/>
  <c r="W65" i="1" s="1"/>
  <c r="L64" i="1"/>
  <c r="Z65" i="1"/>
  <c r="I65" i="1"/>
  <c r="AD65" i="1"/>
  <c r="B60" i="1" l="1"/>
  <c r="A60" i="1" s="1"/>
  <c r="AA65" i="1"/>
  <c r="AB65" i="1" s="1"/>
  <c r="AC65" i="1" s="1"/>
  <c r="AE65" i="1" s="1"/>
  <c r="H66" i="1" s="1"/>
  <c r="S67" i="1" s="1"/>
  <c r="V65" i="1"/>
  <c r="X65" i="1" s="1"/>
  <c r="U66" i="1"/>
  <c r="W66" i="1" s="1"/>
  <c r="K65" i="1"/>
  <c r="R69" i="1"/>
  <c r="M65" i="1"/>
  <c r="N65" i="1" s="1"/>
  <c r="O65" i="1" s="1"/>
  <c r="P65" i="1" s="1"/>
  <c r="Q65" i="1" s="1"/>
  <c r="L65" i="1"/>
  <c r="J65" i="1"/>
  <c r="Y67" i="1" l="1"/>
  <c r="T67" i="1"/>
  <c r="V66" i="1"/>
  <c r="X66" i="1" s="1"/>
  <c r="B61" i="1"/>
  <c r="A61" i="1" s="1"/>
  <c r="AA66" i="1"/>
  <c r="AB66" i="1" s="1"/>
  <c r="AC66" i="1" s="1"/>
  <c r="AE66" i="1" s="1"/>
  <c r="I66" i="1"/>
  <c r="AD66" i="1"/>
  <c r="Z66" i="1"/>
  <c r="U67" i="1" l="1"/>
  <c r="W67" i="1" s="1"/>
  <c r="H67" i="1"/>
  <c r="S68" i="1" s="1"/>
  <c r="J66" i="1"/>
  <c r="M66" i="1"/>
  <c r="N66" i="1" s="1"/>
  <c r="O66" i="1" s="1"/>
  <c r="P66" i="1" s="1"/>
  <c r="Q66" i="1" s="1"/>
  <c r="L66" i="1"/>
  <c r="K66" i="1"/>
  <c r="R70" i="1"/>
  <c r="V67" i="1" l="1"/>
  <c r="X67" i="1" s="1"/>
  <c r="Y68" i="1"/>
  <c r="T68" i="1"/>
  <c r="U68" i="1" s="1"/>
  <c r="V68" i="1" s="1"/>
  <c r="AA67" i="1"/>
  <c r="AB67" i="1" s="1"/>
  <c r="AC67" i="1" s="1"/>
  <c r="AE67" i="1" s="1"/>
  <c r="B62" i="1"/>
  <c r="A62" i="1" s="1"/>
  <c r="Z67" i="1"/>
  <c r="AD67" i="1"/>
  <c r="I67" i="1"/>
  <c r="X68" i="1" l="1"/>
  <c r="W68" i="1"/>
  <c r="B63" i="1" s="1"/>
  <c r="A63" i="1" s="1"/>
  <c r="J67" i="1"/>
  <c r="K67" i="1"/>
  <c r="L67" i="1"/>
  <c r="R71" i="1"/>
  <c r="M67" i="1"/>
  <c r="N67" i="1" s="1"/>
  <c r="O67" i="1" s="1"/>
  <c r="P67" i="1" s="1"/>
  <c r="Q67" i="1" s="1"/>
  <c r="H68" i="1"/>
  <c r="S69" i="1" s="1"/>
  <c r="AA68" i="1" l="1"/>
  <c r="AB68" i="1" s="1"/>
  <c r="AC68" i="1" s="1"/>
  <c r="AE68" i="1" s="1"/>
  <c r="T69" i="1"/>
  <c r="Y69" i="1"/>
  <c r="AD68" i="1"/>
  <c r="I68" i="1"/>
  <c r="Z68" i="1"/>
  <c r="U69" i="1" l="1"/>
  <c r="W69" i="1" s="1"/>
  <c r="H69" i="1"/>
  <c r="S70" i="1" s="1"/>
  <c r="L68" i="1"/>
  <c r="K68" i="1"/>
  <c r="R72" i="1"/>
  <c r="J68" i="1"/>
  <c r="M68" i="1"/>
  <c r="N68" i="1" s="1"/>
  <c r="O68" i="1" s="1"/>
  <c r="P68" i="1" s="1"/>
  <c r="Q68" i="1" s="1"/>
  <c r="V69" i="1" l="1"/>
  <c r="X69" i="1" s="1"/>
  <c r="T70" i="1"/>
  <c r="Y70" i="1"/>
  <c r="B64" i="1"/>
  <c r="A64" i="1" s="1"/>
  <c r="AA69" i="1"/>
  <c r="I69" i="1"/>
  <c r="AD69" i="1"/>
  <c r="Z69" i="1"/>
  <c r="AB69" i="1"/>
  <c r="AC69" i="1" s="1"/>
  <c r="AE69" i="1" s="1"/>
  <c r="U70" i="1" l="1"/>
  <c r="W70" i="1" s="1"/>
  <c r="H70" i="1"/>
  <c r="S71" i="1" s="1"/>
  <c r="L69" i="1"/>
  <c r="R73" i="1"/>
  <c r="M69" i="1"/>
  <c r="N69" i="1" s="1"/>
  <c r="O69" i="1" s="1"/>
  <c r="P69" i="1" s="1"/>
  <c r="Q69" i="1" s="1"/>
  <c r="K69" i="1"/>
  <c r="J69" i="1"/>
  <c r="V70" i="1" l="1"/>
  <c r="X70" i="1" s="1"/>
  <c r="T71" i="1"/>
  <c r="U71" i="1" s="1"/>
  <c r="V71" i="1" s="1"/>
  <c r="Y71" i="1"/>
  <c r="AA70" i="1"/>
  <c r="B65" i="1"/>
  <c r="A65" i="1" s="1"/>
  <c r="Z70" i="1"/>
  <c r="I70" i="1"/>
  <c r="AD70" i="1"/>
  <c r="AB70" i="1"/>
  <c r="AC70" i="1" s="1"/>
  <c r="AE70" i="1" s="1"/>
  <c r="X71" i="1" l="1"/>
  <c r="W71" i="1"/>
  <c r="B66" i="1" s="1"/>
  <c r="A66" i="1" s="1"/>
  <c r="H71" i="1"/>
  <c r="S72" i="1" s="1"/>
  <c r="J70" i="1"/>
  <c r="K70" i="1"/>
  <c r="M70" i="1"/>
  <c r="N70" i="1" s="1"/>
  <c r="O70" i="1" s="1"/>
  <c r="P70" i="1" s="1"/>
  <c r="Q70" i="1" s="1"/>
  <c r="R74" i="1"/>
  <c r="L70" i="1"/>
  <c r="AA71" i="1" l="1"/>
  <c r="AB71" i="1" s="1"/>
  <c r="AC71" i="1" s="1"/>
  <c r="AE71" i="1" s="1"/>
  <c r="T72" i="1"/>
  <c r="Y72" i="1"/>
  <c r="I71" i="1"/>
  <c r="AD71" i="1"/>
  <c r="Z71" i="1"/>
  <c r="U72" i="1" l="1"/>
  <c r="W72" i="1" s="1"/>
  <c r="H72" i="1"/>
  <c r="S73" i="1" s="1"/>
  <c r="J71" i="1"/>
  <c r="R75" i="1"/>
  <c r="M71" i="1"/>
  <c r="N71" i="1" s="1"/>
  <c r="O71" i="1" s="1"/>
  <c r="P71" i="1" s="1"/>
  <c r="Q71" i="1" s="1"/>
  <c r="K71" i="1"/>
  <c r="L71" i="1"/>
  <c r="V72" i="1" l="1"/>
  <c r="X72" i="1" s="1"/>
  <c r="Y73" i="1"/>
  <c r="T73" i="1"/>
  <c r="U73" i="1" s="1"/>
  <c r="V73" i="1" s="1"/>
  <c r="AA72" i="1"/>
  <c r="B67" i="1"/>
  <c r="A67" i="1" s="1"/>
  <c r="Z72" i="1"/>
  <c r="AD72" i="1"/>
  <c r="I72" i="1"/>
  <c r="AB72" i="1"/>
  <c r="AC72" i="1" s="1"/>
  <c r="AE72" i="1" s="1"/>
  <c r="X73" i="1" l="1"/>
  <c r="W73" i="1"/>
  <c r="H73" i="1"/>
  <c r="S74" i="1" s="1"/>
  <c r="M72" i="1"/>
  <c r="N72" i="1" s="1"/>
  <c r="O72" i="1" s="1"/>
  <c r="P72" i="1" s="1"/>
  <c r="Q72" i="1" s="1"/>
  <c r="K72" i="1"/>
  <c r="R76" i="1"/>
  <c r="J72" i="1"/>
  <c r="L72" i="1"/>
  <c r="B68" i="1" l="1"/>
  <c r="A68" i="1" s="1"/>
  <c r="AA73" i="1"/>
  <c r="T74" i="1"/>
  <c r="U74" i="1" s="1"/>
  <c r="V74" i="1" s="1"/>
  <c r="X74" i="1" s="1"/>
  <c r="Y74" i="1"/>
  <c r="AD73" i="1"/>
  <c r="I73" i="1"/>
  <c r="Z73" i="1"/>
  <c r="AB73" i="1"/>
  <c r="AC73" i="1" s="1"/>
  <c r="AE73" i="1" s="1"/>
  <c r="W74" i="1" l="1"/>
  <c r="H74" i="1"/>
  <c r="S75" i="1" s="1"/>
  <c r="L73" i="1"/>
  <c r="K73" i="1"/>
  <c r="J73" i="1"/>
  <c r="R77" i="1"/>
  <c r="M73" i="1"/>
  <c r="N73" i="1" s="1"/>
  <c r="O73" i="1" s="1"/>
  <c r="P73" i="1" s="1"/>
  <c r="Q73" i="1" s="1"/>
  <c r="Y75" i="1" l="1"/>
  <c r="T75" i="1"/>
  <c r="U75" i="1" s="1"/>
  <c r="V75" i="1" s="1"/>
  <c r="X75" i="1" s="1"/>
  <c r="AA74" i="1"/>
  <c r="B69" i="1"/>
  <c r="A69" i="1" s="1"/>
  <c r="AD74" i="1"/>
  <c r="Z74" i="1"/>
  <c r="I74" i="1"/>
  <c r="AB74" i="1"/>
  <c r="AC74" i="1" s="1"/>
  <c r="AE74" i="1" s="1"/>
  <c r="W75" i="1" l="1"/>
  <c r="B70" i="1" s="1"/>
  <c r="R78" i="1"/>
  <c r="L74" i="1"/>
  <c r="J74" i="1"/>
  <c r="K74" i="1"/>
  <c r="M74" i="1"/>
  <c r="N74" i="1" s="1"/>
  <c r="O74" i="1" s="1"/>
  <c r="P74" i="1" s="1"/>
  <c r="Q74" i="1" s="1"/>
  <c r="H75" i="1"/>
  <c r="S76" i="1" s="1"/>
  <c r="AA75" i="1" l="1"/>
  <c r="AB75" i="1" s="1"/>
  <c r="AC75" i="1" s="1"/>
  <c r="AE75" i="1" s="1"/>
  <c r="Y76" i="1"/>
  <c r="T76" i="1"/>
  <c r="U76" i="1" s="1"/>
  <c r="Z75" i="1"/>
  <c r="AD75" i="1"/>
  <c r="I75" i="1"/>
  <c r="V76" i="1" l="1"/>
  <c r="X76" i="1" s="1"/>
  <c r="W76" i="1"/>
  <c r="H76" i="1"/>
  <c r="S77" i="1" s="1"/>
  <c r="L75" i="1"/>
  <c r="K75" i="1"/>
  <c r="J75" i="1"/>
  <c r="M75" i="1"/>
  <c r="N75" i="1" s="1"/>
  <c r="O75" i="1" s="1"/>
  <c r="P75" i="1" s="1"/>
  <c r="Q75" i="1" s="1"/>
  <c r="R79" i="1"/>
  <c r="AA76" i="1" l="1"/>
  <c r="B71" i="1"/>
  <c r="Y77" i="1"/>
  <c r="T77" i="1"/>
  <c r="U77" i="1" s="1"/>
  <c r="V77" i="1" s="1"/>
  <c r="X77" i="1" s="1"/>
  <c r="I76" i="1"/>
  <c r="Z76" i="1"/>
  <c r="AD76" i="1"/>
  <c r="AB76" i="1"/>
  <c r="AC76" i="1" s="1"/>
  <c r="AE76" i="1" s="1"/>
  <c r="W77" i="1" l="1"/>
  <c r="H77" i="1"/>
  <c r="S78" i="1" s="1"/>
  <c r="M76" i="1"/>
  <c r="N76" i="1" s="1"/>
  <c r="O76" i="1" s="1"/>
  <c r="P76" i="1" s="1"/>
  <c r="Q76" i="1" s="1"/>
  <c r="K76" i="1"/>
  <c r="L76" i="1"/>
  <c r="R80" i="1"/>
  <c r="J76" i="1"/>
  <c r="Y78" i="1" l="1"/>
  <c r="T78" i="1"/>
  <c r="U78" i="1" s="1"/>
  <c r="V78" i="1" s="1"/>
  <c r="X78" i="1" s="1"/>
  <c r="B72" i="1"/>
  <c r="AA77" i="1"/>
  <c r="AB77" i="1" s="1"/>
  <c r="AC77" i="1" s="1"/>
  <c r="AE77" i="1" s="1"/>
  <c r="Z77" i="1"/>
  <c r="AD77" i="1"/>
  <c r="I77" i="1"/>
  <c r="W78" i="1" l="1"/>
  <c r="M77" i="1"/>
  <c r="N77" i="1" s="1"/>
  <c r="O77" i="1" s="1"/>
  <c r="P77" i="1" s="1"/>
  <c r="Q77" i="1" s="1"/>
  <c r="K77" i="1"/>
  <c r="L77" i="1"/>
  <c r="R81" i="1"/>
  <c r="J77" i="1"/>
  <c r="H78" i="1"/>
  <c r="S79" i="1" s="1"/>
  <c r="Y79" i="1" l="1"/>
  <c r="T79" i="1"/>
  <c r="U79" i="1" s="1"/>
  <c r="V79" i="1" s="1"/>
  <c r="X79" i="1" s="1"/>
  <c r="AA78" i="1"/>
  <c r="B73" i="1"/>
  <c r="AD78" i="1"/>
  <c r="I78" i="1"/>
  <c r="Z78" i="1"/>
  <c r="AB78" i="1"/>
  <c r="AC78" i="1" s="1"/>
  <c r="AE78" i="1" s="1"/>
  <c r="W79" i="1" l="1"/>
  <c r="H79" i="1"/>
  <c r="S80" i="1" s="1"/>
  <c r="R82" i="1"/>
  <c r="L78" i="1"/>
  <c r="M78" i="1"/>
  <c r="N78" i="1" s="1"/>
  <c r="O78" i="1" s="1"/>
  <c r="P78" i="1" s="1"/>
  <c r="Q78" i="1" s="1"/>
  <c r="K78" i="1"/>
  <c r="J78" i="1"/>
  <c r="Y80" i="1" l="1"/>
  <c r="T80" i="1"/>
  <c r="U80" i="1" s="1"/>
  <c r="V80" i="1" s="1"/>
  <c r="X80" i="1" s="1"/>
  <c r="B74" i="1"/>
  <c r="AA79" i="1"/>
  <c r="AB79" i="1" s="1"/>
  <c r="AC79" i="1" s="1"/>
  <c r="AE79" i="1" s="1"/>
  <c r="I79" i="1"/>
  <c r="Z79" i="1"/>
  <c r="AD79" i="1"/>
  <c r="W80" i="1" l="1"/>
  <c r="H80" i="1"/>
  <c r="S81" i="1" s="1"/>
  <c r="K79" i="1"/>
  <c r="L79" i="1"/>
  <c r="J79" i="1"/>
  <c r="R83" i="1"/>
  <c r="M79" i="1"/>
  <c r="N79" i="1" s="1"/>
  <c r="O79" i="1" s="1"/>
  <c r="P79" i="1" s="1"/>
  <c r="Q79" i="1" s="1"/>
  <c r="T81" i="1" l="1"/>
  <c r="U81" i="1" s="1"/>
  <c r="V81" i="1" s="1"/>
  <c r="X81" i="1" s="1"/>
  <c r="Y81" i="1"/>
  <c r="AA80" i="1"/>
  <c r="B75" i="1"/>
  <c r="Z80" i="1"/>
  <c r="AD80" i="1"/>
  <c r="I80" i="1"/>
  <c r="AB80" i="1"/>
  <c r="AC80" i="1" s="1"/>
  <c r="AE80" i="1" s="1"/>
  <c r="W81" i="1" l="1"/>
  <c r="AA81" i="1" s="1"/>
  <c r="H81" i="1"/>
  <c r="S82" i="1" s="1"/>
  <c r="K80" i="1"/>
  <c r="J80" i="1"/>
  <c r="M80" i="1"/>
  <c r="N80" i="1" s="1"/>
  <c r="O80" i="1" s="1"/>
  <c r="P80" i="1" s="1"/>
  <c r="Q80" i="1" s="1"/>
  <c r="R84" i="1"/>
  <c r="L80" i="1"/>
  <c r="B76" i="1" l="1"/>
  <c r="Y82" i="1"/>
  <c r="T82" i="1"/>
  <c r="U82" i="1" s="1"/>
  <c r="AD81" i="1"/>
  <c r="I81" i="1"/>
  <c r="Z81" i="1"/>
  <c r="AB81" i="1"/>
  <c r="AC81" i="1" s="1"/>
  <c r="AE81" i="1" s="1"/>
  <c r="V82" i="1" l="1"/>
  <c r="X82" i="1" s="1"/>
  <c r="W82" i="1"/>
  <c r="H82" i="1"/>
  <c r="S83" i="1" s="1"/>
  <c r="K81" i="1"/>
  <c r="L81" i="1"/>
  <c r="M81" i="1"/>
  <c r="N81" i="1" s="1"/>
  <c r="O81" i="1" s="1"/>
  <c r="P81" i="1" s="1"/>
  <c r="Q81" i="1" s="1"/>
  <c r="R85" i="1"/>
  <c r="J81" i="1"/>
  <c r="T83" i="1" l="1"/>
  <c r="Y83" i="1"/>
  <c r="B77" i="1"/>
  <c r="AA82" i="1"/>
  <c r="I82" i="1"/>
  <c r="AD82" i="1"/>
  <c r="Z82" i="1"/>
  <c r="AB82" i="1"/>
  <c r="AC82" i="1" s="1"/>
  <c r="AE82" i="1" s="1"/>
  <c r="U83" i="1" l="1"/>
  <c r="W83" i="1" s="1"/>
  <c r="H83" i="1"/>
  <c r="S84" i="1" s="1"/>
  <c r="J82" i="1"/>
  <c r="K82" i="1"/>
  <c r="L82" i="1"/>
  <c r="R86" i="1"/>
  <c r="M82" i="1"/>
  <c r="N82" i="1" s="1"/>
  <c r="O82" i="1" s="1"/>
  <c r="P82" i="1" s="1"/>
  <c r="Q82" i="1" s="1"/>
  <c r="V83" i="1" l="1"/>
  <c r="X83" i="1" s="1"/>
  <c r="T84" i="1"/>
  <c r="U84" i="1" s="1"/>
  <c r="V84" i="1" s="1"/>
  <c r="X84" i="1" s="1"/>
  <c r="Y84" i="1"/>
  <c r="B78" i="1"/>
  <c r="AA83" i="1"/>
  <c r="I83" i="1"/>
  <c r="Z83" i="1"/>
  <c r="AD83" i="1"/>
  <c r="AB83" i="1"/>
  <c r="AC83" i="1" s="1"/>
  <c r="AE83" i="1" s="1"/>
  <c r="W84" i="1" l="1"/>
  <c r="B79" i="1" s="1"/>
  <c r="H84" i="1"/>
  <c r="S85" i="1" s="1"/>
  <c r="R87" i="1"/>
  <c r="M83" i="1"/>
  <c r="N83" i="1" s="1"/>
  <c r="O83" i="1" s="1"/>
  <c r="P83" i="1" s="1"/>
  <c r="Q83" i="1" s="1"/>
  <c r="J83" i="1"/>
  <c r="L83" i="1"/>
  <c r="K83" i="1"/>
  <c r="AA84" i="1" l="1"/>
  <c r="T85" i="1"/>
  <c r="U85" i="1" s="1"/>
  <c r="Y85" i="1"/>
  <c r="Z84" i="1"/>
  <c r="I84" i="1"/>
  <c r="AD84" i="1"/>
  <c r="AB84" i="1"/>
  <c r="AC84" i="1" s="1"/>
  <c r="AE84" i="1" s="1"/>
  <c r="V85" i="1" l="1"/>
  <c r="X85" i="1" s="1"/>
  <c r="W85" i="1"/>
  <c r="H85" i="1"/>
  <c r="S86" i="1" s="1"/>
  <c r="J84" i="1"/>
  <c r="L84" i="1"/>
  <c r="R88" i="1"/>
  <c r="M84" i="1"/>
  <c r="N84" i="1" s="1"/>
  <c r="O84" i="1" s="1"/>
  <c r="P84" i="1" s="1"/>
  <c r="Q84" i="1" s="1"/>
  <c r="K84" i="1"/>
  <c r="T86" i="1" l="1"/>
  <c r="U86" i="1" s="1"/>
  <c r="V86" i="1" s="1"/>
  <c r="X86" i="1" s="1"/>
  <c r="Y86" i="1"/>
  <c r="B80" i="1"/>
  <c r="AA85" i="1"/>
  <c r="AD85" i="1"/>
  <c r="I85" i="1"/>
  <c r="Z85" i="1"/>
  <c r="AB85" i="1"/>
  <c r="AC85" i="1" s="1"/>
  <c r="AE85" i="1" s="1"/>
  <c r="W86" i="1" l="1"/>
  <c r="AA86" i="1" s="1"/>
  <c r="H86" i="1"/>
  <c r="S87" i="1" s="1"/>
  <c r="R89" i="1"/>
  <c r="K85" i="1"/>
  <c r="M85" i="1"/>
  <c r="N85" i="1" s="1"/>
  <c r="O85" i="1" s="1"/>
  <c r="P85" i="1" s="1"/>
  <c r="Q85" i="1" s="1"/>
  <c r="J85" i="1"/>
  <c r="L85" i="1"/>
  <c r="B81" i="1" l="1"/>
  <c r="Y87" i="1"/>
  <c r="T87" i="1"/>
  <c r="U87" i="1" s="1"/>
  <c r="Z86" i="1"/>
  <c r="I86" i="1"/>
  <c r="AD86" i="1"/>
  <c r="AB86" i="1"/>
  <c r="AC86" i="1" s="1"/>
  <c r="AE86" i="1" s="1"/>
  <c r="V87" i="1" l="1"/>
  <c r="X87" i="1" s="1"/>
  <c r="W87" i="1"/>
  <c r="H87" i="1"/>
  <c r="S88" i="1" s="1"/>
  <c r="L86" i="1"/>
  <c r="J86" i="1"/>
  <c r="K86" i="1"/>
  <c r="M86" i="1"/>
  <c r="N86" i="1" s="1"/>
  <c r="O86" i="1" s="1"/>
  <c r="P86" i="1" s="1"/>
  <c r="Q86" i="1" s="1"/>
  <c r="R90" i="1"/>
  <c r="T88" i="1" l="1"/>
  <c r="U88" i="1" s="1"/>
  <c r="V88" i="1" s="1"/>
  <c r="X88" i="1" s="1"/>
  <c r="Y88" i="1"/>
  <c r="AA87" i="1"/>
  <c r="B82" i="1"/>
  <c r="I87" i="1"/>
  <c r="AD87" i="1"/>
  <c r="Z87" i="1"/>
  <c r="AB87" i="1"/>
  <c r="AC87" i="1" s="1"/>
  <c r="AE87" i="1" s="1"/>
  <c r="W88" i="1" l="1"/>
  <c r="B83" i="1" s="1"/>
  <c r="H88" i="1"/>
  <c r="S89" i="1" s="1"/>
  <c r="L87" i="1"/>
  <c r="J87" i="1"/>
  <c r="K87" i="1"/>
  <c r="M87" i="1"/>
  <c r="N87" i="1" s="1"/>
  <c r="O87" i="1" s="1"/>
  <c r="P87" i="1" s="1"/>
  <c r="Q87" i="1" s="1"/>
  <c r="R91" i="1"/>
  <c r="AA88" i="1" l="1"/>
  <c r="T89" i="1"/>
  <c r="Y89" i="1"/>
  <c r="I88" i="1"/>
  <c r="Z88" i="1"/>
  <c r="AD88" i="1"/>
  <c r="AB88" i="1"/>
  <c r="AC88" i="1" s="1"/>
  <c r="AE88" i="1" s="1"/>
  <c r="U89" i="1" l="1"/>
  <c r="W89" i="1" s="1"/>
  <c r="H89" i="1"/>
  <c r="S90" i="1" s="1"/>
  <c r="M88" i="1"/>
  <c r="N88" i="1" s="1"/>
  <c r="O88" i="1" s="1"/>
  <c r="P88" i="1" s="1"/>
  <c r="Q88" i="1" s="1"/>
  <c r="K88" i="1"/>
  <c r="J88" i="1"/>
  <c r="R92" i="1"/>
  <c r="L88" i="1"/>
  <c r="V89" i="1" l="1"/>
  <c r="X89" i="1" s="1"/>
  <c r="T90" i="1"/>
  <c r="U90" i="1" s="1"/>
  <c r="V90" i="1" s="1"/>
  <c r="Y90" i="1"/>
  <c r="AA89" i="1"/>
  <c r="B84" i="1"/>
  <c r="I89" i="1"/>
  <c r="Z89" i="1"/>
  <c r="AD89" i="1"/>
  <c r="AB89" i="1"/>
  <c r="AC89" i="1" s="1"/>
  <c r="AE89" i="1" s="1"/>
  <c r="X90" i="1" l="1"/>
  <c r="W90" i="1"/>
  <c r="B85" i="1" s="1"/>
  <c r="H90" i="1"/>
  <c r="S91" i="1" s="1"/>
  <c r="K89" i="1"/>
  <c r="J89" i="1"/>
  <c r="M89" i="1"/>
  <c r="N89" i="1" s="1"/>
  <c r="O89" i="1" s="1"/>
  <c r="P89" i="1" s="1"/>
  <c r="Q89" i="1" s="1"/>
  <c r="R93" i="1"/>
  <c r="L89" i="1"/>
  <c r="AA90" i="1" l="1"/>
  <c r="AB90" i="1" s="1"/>
  <c r="AC90" i="1" s="1"/>
  <c r="AE90" i="1" s="1"/>
  <c r="T91" i="1"/>
  <c r="U91" i="1" s="1"/>
  <c r="Y91" i="1"/>
  <c r="AD90" i="1"/>
  <c r="I90" i="1"/>
  <c r="Z90" i="1"/>
  <c r="V91" i="1" l="1"/>
  <c r="X91" i="1" s="1"/>
  <c r="W91" i="1"/>
  <c r="M90" i="1"/>
  <c r="N90" i="1" s="1"/>
  <c r="O90" i="1" s="1"/>
  <c r="P90" i="1" s="1"/>
  <c r="Q90" i="1" s="1"/>
  <c r="L90" i="1"/>
  <c r="J90" i="1"/>
  <c r="K90" i="1"/>
  <c r="R94" i="1"/>
  <c r="H91" i="1"/>
  <c r="S92" i="1" s="1"/>
  <c r="T92" i="1" l="1"/>
  <c r="Y92" i="1"/>
  <c r="B86" i="1"/>
  <c r="AA91" i="1"/>
  <c r="AD91" i="1"/>
  <c r="I91" i="1"/>
  <c r="Z91" i="1"/>
  <c r="AB91" i="1"/>
  <c r="AC91" i="1" s="1"/>
  <c r="AE91" i="1" s="1"/>
  <c r="U92" i="1" l="1"/>
  <c r="W92" i="1" s="1"/>
  <c r="H92" i="1"/>
  <c r="S93" i="1" s="1"/>
  <c r="J91" i="1"/>
  <c r="M91" i="1"/>
  <c r="N91" i="1" s="1"/>
  <c r="O91" i="1" s="1"/>
  <c r="P91" i="1" s="1"/>
  <c r="Q91" i="1" s="1"/>
  <c r="K91" i="1"/>
  <c r="L91" i="1"/>
  <c r="R95" i="1"/>
  <c r="V92" i="1" l="1"/>
  <c r="X92" i="1" s="1"/>
  <c r="Y93" i="1"/>
  <c r="T93" i="1"/>
  <c r="U93" i="1" s="1"/>
  <c r="V93" i="1" s="1"/>
  <c r="AA92" i="1"/>
  <c r="B87" i="1"/>
  <c r="I92" i="1"/>
  <c r="AD92" i="1"/>
  <c r="Z92" i="1"/>
  <c r="AB92" i="1"/>
  <c r="AC92" i="1" s="1"/>
  <c r="AE92" i="1" s="1"/>
  <c r="X93" i="1" l="1"/>
  <c r="W93" i="1"/>
  <c r="H93" i="1"/>
  <c r="S94" i="1" s="1"/>
  <c r="K92" i="1"/>
  <c r="L92" i="1"/>
  <c r="J92" i="1"/>
  <c r="R96" i="1"/>
  <c r="M92" i="1"/>
  <c r="N92" i="1" s="1"/>
  <c r="O92" i="1" s="1"/>
  <c r="P92" i="1" s="1"/>
  <c r="Q92" i="1" s="1"/>
  <c r="Y94" i="1" l="1"/>
  <c r="T94" i="1"/>
  <c r="U94" i="1" s="1"/>
  <c r="V94" i="1" s="1"/>
  <c r="X94" i="1" s="1"/>
  <c r="B88" i="1"/>
  <c r="AA93" i="1"/>
  <c r="AB93" i="1" s="1"/>
  <c r="AC93" i="1" s="1"/>
  <c r="AE93" i="1" s="1"/>
  <c r="AD93" i="1"/>
  <c r="Z93" i="1"/>
  <c r="I93" i="1"/>
  <c r="W94" i="1" l="1"/>
  <c r="B89" i="1" s="1"/>
  <c r="L93" i="1"/>
  <c r="M93" i="1"/>
  <c r="N93" i="1" s="1"/>
  <c r="O93" i="1" s="1"/>
  <c r="P93" i="1" s="1"/>
  <c r="Q93" i="1" s="1"/>
  <c r="K93" i="1"/>
  <c r="J93" i="1"/>
  <c r="R97" i="1"/>
  <c r="H94" i="1"/>
  <c r="S95" i="1" s="1"/>
  <c r="AA94" i="1" l="1"/>
  <c r="T95" i="1"/>
  <c r="U95" i="1" s="1"/>
  <c r="Y95" i="1"/>
  <c r="AD94" i="1"/>
  <c r="Z94" i="1"/>
  <c r="I94" i="1"/>
  <c r="AB94" i="1"/>
  <c r="AC94" i="1" s="1"/>
  <c r="AE94" i="1" s="1"/>
  <c r="V95" i="1" l="1"/>
  <c r="X95" i="1" s="1"/>
  <c r="W95" i="1"/>
  <c r="H95" i="1"/>
  <c r="S96" i="1" s="1"/>
  <c r="J94" i="1"/>
  <c r="R98" i="1"/>
  <c r="K94" i="1"/>
  <c r="M94" i="1"/>
  <c r="N94" i="1" s="1"/>
  <c r="O94" i="1" s="1"/>
  <c r="P94" i="1" s="1"/>
  <c r="Q94" i="1" s="1"/>
  <c r="L94" i="1"/>
  <c r="T96" i="1" l="1"/>
  <c r="U96" i="1" s="1"/>
  <c r="V96" i="1" s="1"/>
  <c r="X96" i="1" s="1"/>
  <c r="Y96" i="1"/>
  <c r="AA95" i="1"/>
  <c r="B90" i="1"/>
  <c r="AD95" i="1"/>
  <c r="I95" i="1"/>
  <c r="Z95" i="1"/>
  <c r="AB95" i="1"/>
  <c r="AC95" i="1" s="1"/>
  <c r="AE95" i="1" s="1"/>
  <c r="W96" i="1" l="1"/>
  <c r="AA96" i="1" s="1"/>
  <c r="H96" i="1"/>
  <c r="S97" i="1" s="1"/>
  <c r="M95" i="1"/>
  <c r="N95" i="1" s="1"/>
  <c r="O95" i="1" s="1"/>
  <c r="P95" i="1" s="1"/>
  <c r="Q95" i="1" s="1"/>
  <c r="J95" i="1"/>
  <c r="R99" i="1"/>
  <c r="L95" i="1"/>
  <c r="K95" i="1"/>
  <c r="B91" i="1" l="1"/>
  <c r="Y97" i="1"/>
  <c r="T97" i="1"/>
  <c r="Z96" i="1"/>
  <c r="I96" i="1"/>
  <c r="AD96" i="1"/>
  <c r="AB96" i="1"/>
  <c r="AC96" i="1" s="1"/>
  <c r="AE96" i="1" s="1"/>
  <c r="U97" i="1" l="1"/>
  <c r="W97" i="1" s="1"/>
  <c r="H97" i="1"/>
  <c r="S98" i="1" s="1"/>
  <c r="J96" i="1"/>
  <c r="R100" i="1"/>
  <c r="L96" i="1"/>
  <c r="K96" i="1"/>
  <c r="M96" i="1"/>
  <c r="N96" i="1" s="1"/>
  <c r="O96" i="1" s="1"/>
  <c r="P96" i="1" s="1"/>
  <c r="Q96" i="1" s="1"/>
  <c r="V97" i="1" l="1"/>
  <c r="X97" i="1" s="1"/>
  <c r="T98" i="1"/>
  <c r="U98" i="1" s="1"/>
  <c r="V98" i="1" s="1"/>
  <c r="X98" i="1" s="1"/>
  <c r="Y98" i="1"/>
  <c r="B92" i="1"/>
  <c r="AA97" i="1"/>
  <c r="AD97" i="1"/>
  <c r="Z97" i="1"/>
  <c r="I97" i="1"/>
  <c r="AB97" i="1"/>
  <c r="AC97" i="1" s="1"/>
  <c r="AE97" i="1" s="1"/>
  <c r="W98" i="1" l="1"/>
  <c r="B93" i="1" s="1"/>
  <c r="H98" i="1"/>
  <c r="S99" i="1" s="1"/>
  <c r="M97" i="1"/>
  <c r="N97" i="1" s="1"/>
  <c r="O97" i="1" s="1"/>
  <c r="P97" i="1" s="1"/>
  <c r="Q97" i="1" s="1"/>
  <c r="R101" i="1"/>
  <c r="J97" i="1"/>
  <c r="K97" i="1"/>
  <c r="L97" i="1"/>
  <c r="AA98" i="1" l="1"/>
  <c r="Y99" i="1"/>
  <c r="T99" i="1"/>
  <c r="AD98" i="1"/>
  <c r="I98" i="1"/>
  <c r="Z98" i="1"/>
  <c r="AB98" i="1"/>
  <c r="AC98" i="1" s="1"/>
  <c r="AE98" i="1" s="1"/>
  <c r="U99" i="1" l="1"/>
  <c r="W99" i="1" s="1"/>
  <c r="H99" i="1"/>
  <c r="S100" i="1" s="1"/>
  <c r="M98" i="1"/>
  <c r="N98" i="1" s="1"/>
  <c r="O98" i="1" s="1"/>
  <c r="P98" i="1" s="1"/>
  <c r="Q98" i="1" s="1"/>
  <c r="L98" i="1"/>
  <c r="K98" i="1"/>
  <c r="J98" i="1"/>
  <c r="R102" i="1"/>
  <c r="V99" i="1" l="1"/>
  <c r="X99" i="1" s="1"/>
  <c r="T100" i="1"/>
  <c r="U100" i="1" s="1"/>
  <c r="V100" i="1" s="1"/>
  <c r="X100" i="1" s="1"/>
  <c r="Y100" i="1"/>
  <c r="B94" i="1"/>
  <c r="AA99" i="1"/>
  <c r="AB99" i="1" s="1"/>
  <c r="AC99" i="1" s="1"/>
  <c r="AE99" i="1" s="1"/>
  <c r="I99" i="1"/>
  <c r="Z99" i="1"/>
  <c r="AD99" i="1"/>
  <c r="W100" i="1" l="1"/>
  <c r="AA100" i="1" s="1"/>
  <c r="H100" i="1"/>
  <c r="S101" i="1" s="1"/>
  <c r="K99" i="1"/>
  <c r="L99" i="1"/>
  <c r="M99" i="1"/>
  <c r="N99" i="1" s="1"/>
  <c r="O99" i="1" s="1"/>
  <c r="P99" i="1" s="1"/>
  <c r="Q99" i="1" s="1"/>
  <c r="R103" i="1"/>
  <c r="J99" i="1"/>
  <c r="B95" i="1" l="1"/>
  <c r="Y101" i="1"/>
  <c r="T101" i="1"/>
  <c r="Z100" i="1"/>
  <c r="I100" i="1"/>
  <c r="AD100" i="1"/>
  <c r="AB100" i="1"/>
  <c r="AC100" i="1" s="1"/>
  <c r="AE100" i="1" s="1"/>
  <c r="U101" i="1" l="1"/>
  <c r="W101" i="1" s="1"/>
  <c r="R104" i="1"/>
  <c r="J100" i="1"/>
  <c r="M100" i="1"/>
  <c r="N100" i="1" s="1"/>
  <c r="O100" i="1" s="1"/>
  <c r="P100" i="1" s="1"/>
  <c r="Q100" i="1" s="1"/>
  <c r="L100" i="1"/>
  <c r="K100" i="1"/>
  <c r="H101" i="1"/>
  <c r="S102" i="1" s="1"/>
  <c r="V101" i="1" l="1"/>
  <c r="X101" i="1" s="1"/>
  <c r="Y102" i="1"/>
  <c r="T102" i="1"/>
  <c r="U102" i="1" s="1"/>
  <c r="V102" i="1" s="1"/>
  <c r="B96" i="1"/>
  <c r="AA101" i="1"/>
  <c r="AB101" i="1" s="1"/>
  <c r="AC101" i="1" s="1"/>
  <c r="AE101" i="1" s="1"/>
  <c r="Z101" i="1"/>
  <c r="I101" i="1"/>
  <c r="AD101" i="1"/>
  <c r="X102" i="1" l="1"/>
  <c r="W102" i="1"/>
  <c r="H102" i="1"/>
  <c r="S103" i="1" s="1"/>
  <c r="L101" i="1"/>
  <c r="K101" i="1"/>
  <c r="M101" i="1"/>
  <c r="N101" i="1" s="1"/>
  <c r="O101" i="1" s="1"/>
  <c r="P101" i="1" s="1"/>
  <c r="Q101" i="1" s="1"/>
  <c r="R105" i="1"/>
  <c r="J101" i="1"/>
  <c r="Y103" i="1" l="1"/>
  <c r="T103" i="1"/>
  <c r="U103" i="1" s="1"/>
  <c r="V103" i="1" s="1"/>
  <c r="X103" i="1" s="1"/>
  <c r="B97" i="1"/>
  <c r="AA102" i="1"/>
  <c r="I102" i="1"/>
  <c r="Z102" i="1"/>
  <c r="AD102" i="1"/>
  <c r="AB102" i="1"/>
  <c r="AC102" i="1" s="1"/>
  <c r="AE102" i="1" s="1"/>
  <c r="W103" i="1" l="1"/>
  <c r="H103" i="1"/>
  <c r="S104" i="1" s="1"/>
  <c r="R106" i="1"/>
  <c r="J102" i="1"/>
  <c r="M102" i="1"/>
  <c r="N102" i="1" s="1"/>
  <c r="O102" i="1" s="1"/>
  <c r="P102" i="1" s="1"/>
  <c r="Q102" i="1" s="1"/>
  <c r="L102" i="1"/>
  <c r="K102" i="1"/>
  <c r="T104" i="1" l="1"/>
  <c r="U104" i="1" s="1"/>
  <c r="V104" i="1" s="1"/>
  <c r="X104" i="1" s="1"/>
  <c r="Y104" i="1"/>
  <c r="B98" i="1"/>
  <c r="AA103" i="1"/>
  <c r="AD103" i="1"/>
  <c r="I103" i="1"/>
  <c r="Z103" i="1"/>
  <c r="AB103" i="1"/>
  <c r="AC103" i="1" s="1"/>
  <c r="AE103" i="1" s="1"/>
  <c r="W104" i="1" l="1"/>
  <c r="AA104" i="1" s="1"/>
  <c r="K103" i="1"/>
  <c r="L103" i="1"/>
  <c r="J103" i="1"/>
  <c r="R107" i="1"/>
  <c r="M103" i="1"/>
  <c r="N103" i="1" s="1"/>
  <c r="O103" i="1" s="1"/>
  <c r="P103" i="1" s="1"/>
  <c r="Q103" i="1" s="1"/>
  <c r="H104" i="1"/>
  <c r="S105" i="1" s="1"/>
  <c r="B99" i="1" l="1"/>
  <c r="Y105" i="1"/>
  <c r="T105" i="1"/>
  <c r="U105" i="1" s="1"/>
  <c r="Z104" i="1"/>
  <c r="I104" i="1"/>
  <c r="AD104" i="1"/>
  <c r="AB104" i="1"/>
  <c r="AC104" i="1" s="1"/>
  <c r="AE104" i="1" s="1"/>
  <c r="V105" i="1" l="1"/>
  <c r="X105" i="1" s="1"/>
  <c r="W105" i="1"/>
  <c r="H105" i="1"/>
  <c r="S106" i="1" s="1"/>
  <c r="K104" i="1"/>
  <c r="L104" i="1"/>
  <c r="M104" i="1"/>
  <c r="N104" i="1" s="1"/>
  <c r="O104" i="1" s="1"/>
  <c r="P104" i="1" s="1"/>
  <c r="Q104" i="1" s="1"/>
  <c r="J104" i="1"/>
  <c r="R108" i="1"/>
  <c r="B100" i="1" l="1"/>
  <c r="AA105" i="1"/>
  <c r="Y106" i="1"/>
  <c r="T106" i="1"/>
  <c r="U106" i="1" s="1"/>
  <c r="V106" i="1" s="1"/>
  <c r="X106" i="1" s="1"/>
  <c r="I105" i="1"/>
  <c r="Z105" i="1"/>
  <c r="AD105" i="1"/>
  <c r="AB105" i="1"/>
  <c r="AC105" i="1" s="1"/>
  <c r="AE105" i="1" s="1"/>
  <c r="W106" i="1" l="1"/>
  <c r="H106" i="1"/>
  <c r="S107" i="1" s="1"/>
  <c r="J105" i="1"/>
  <c r="M105" i="1"/>
  <c r="N105" i="1" s="1"/>
  <c r="O105" i="1" s="1"/>
  <c r="P105" i="1" s="1"/>
  <c r="Q105" i="1" s="1"/>
  <c r="L105" i="1"/>
  <c r="K105" i="1"/>
  <c r="R109" i="1"/>
  <c r="T107" i="1" l="1"/>
  <c r="Y107" i="1"/>
  <c r="AA106" i="1"/>
  <c r="AB106" i="1" s="1"/>
  <c r="AC106" i="1" s="1"/>
  <c r="AE106" i="1" s="1"/>
  <c r="B101" i="1"/>
  <c r="I106" i="1"/>
  <c r="AD106" i="1"/>
  <c r="Z106" i="1"/>
  <c r="U107" i="1" l="1"/>
  <c r="W107" i="1" s="1"/>
  <c r="H107" i="1"/>
  <c r="S108" i="1" s="1"/>
  <c r="J106" i="1"/>
  <c r="M106" i="1"/>
  <c r="N106" i="1" s="1"/>
  <c r="O106" i="1" s="1"/>
  <c r="P106" i="1" s="1"/>
  <c r="Q106" i="1" s="1"/>
  <c r="L106" i="1"/>
  <c r="R110" i="1"/>
  <c r="K106" i="1"/>
  <c r="V107" i="1" l="1"/>
  <c r="X107" i="1" s="1"/>
  <c r="Y108" i="1"/>
  <c r="T108" i="1"/>
  <c r="U108" i="1" s="1"/>
  <c r="V108" i="1" s="1"/>
  <c r="B102" i="1"/>
  <c r="AA107" i="1"/>
  <c r="AB107" i="1" s="1"/>
  <c r="AC107" i="1" s="1"/>
  <c r="AE107" i="1" s="1"/>
  <c r="Z107" i="1"/>
  <c r="I107" i="1"/>
  <c r="AD107" i="1"/>
  <c r="X108" i="1" l="1"/>
  <c r="W108" i="1"/>
  <c r="AA108" i="1" s="1"/>
  <c r="H108" i="1"/>
  <c r="S109" i="1" s="1"/>
  <c r="R111" i="1"/>
  <c r="K107" i="1"/>
  <c r="J107" i="1"/>
  <c r="L107" i="1"/>
  <c r="M107" i="1"/>
  <c r="N107" i="1" s="1"/>
  <c r="O107" i="1" s="1"/>
  <c r="P107" i="1" s="1"/>
  <c r="Q107" i="1" s="1"/>
  <c r="B103" i="1" l="1"/>
  <c r="T109" i="1"/>
  <c r="Y109" i="1"/>
  <c r="Z108" i="1"/>
  <c r="I108" i="1"/>
  <c r="AD108" i="1"/>
  <c r="AB108" i="1"/>
  <c r="AC108" i="1" s="1"/>
  <c r="AE108" i="1" s="1"/>
  <c r="U109" i="1" l="1"/>
  <c r="W109" i="1" s="1"/>
  <c r="K108" i="1"/>
  <c r="L108" i="1"/>
  <c r="M108" i="1"/>
  <c r="N108" i="1" s="1"/>
  <c r="O108" i="1" s="1"/>
  <c r="P108" i="1" s="1"/>
  <c r="Q108" i="1" s="1"/>
  <c r="R112" i="1"/>
  <c r="J108" i="1"/>
  <c r="H109" i="1"/>
  <c r="S110" i="1" s="1"/>
  <c r="V109" i="1" l="1"/>
  <c r="X109" i="1" s="1"/>
  <c r="Y110" i="1"/>
  <c r="T110" i="1"/>
  <c r="U110" i="1" s="1"/>
  <c r="V110" i="1" s="1"/>
  <c r="B104" i="1"/>
  <c r="AA109" i="1"/>
  <c r="AD109" i="1"/>
  <c r="Z109" i="1"/>
  <c r="I109" i="1"/>
  <c r="AB109" i="1"/>
  <c r="AC109" i="1" s="1"/>
  <c r="AE109" i="1" s="1"/>
  <c r="X110" i="1" l="1"/>
  <c r="W110" i="1"/>
  <c r="AA110" i="1" s="1"/>
  <c r="H110" i="1"/>
  <c r="S111" i="1" s="1"/>
  <c r="L109" i="1"/>
  <c r="R113" i="1"/>
  <c r="K109" i="1"/>
  <c r="J109" i="1"/>
  <c r="M109" i="1"/>
  <c r="N109" i="1" s="1"/>
  <c r="O109" i="1" s="1"/>
  <c r="P109" i="1" s="1"/>
  <c r="Q109" i="1" s="1"/>
  <c r="Y111" i="1" l="1"/>
  <c r="T111" i="1"/>
  <c r="U111" i="1" s="1"/>
  <c r="I110" i="1"/>
  <c r="AD110" i="1"/>
  <c r="Z110" i="1"/>
  <c r="AB110" i="1"/>
  <c r="AC110" i="1" s="1"/>
  <c r="AE110" i="1" s="1"/>
  <c r="V111" i="1" l="1"/>
  <c r="X111" i="1" s="1"/>
  <c r="W111" i="1"/>
  <c r="H111" i="1"/>
  <c r="S112" i="1" s="1"/>
  <c r="R114" i="1"/>
  <c r="K110" i="1"/>
  <c r="J110" i="1"/>
  <c r="L110" i="1"/>
  <c r="M110" i="1"/>
  <c r="N110" i="1" s="1"/>
  <c r="O110" i="1" s="1"/>
  <c r="P110" i="1" s="1"/>
  <c r="Q110" i="1" s="1"/>
  <c r="Y112" i="1" l="1"/>
  <c r="T112" i="1"/>
  <c r="U112" i="1" s="1"/>
  <c r="V112" i="1" s="1"/>
  <c r="X112" i="1" s="1"/>
  <c r="AA111" i="1"/>
  <c r="AB111" i="1" s="1"/>
  <c r="AC111" i="1" s="1"/>
  <c r="AE111" i="1" s="1"/>
  <c r="Z111" i="1"/>
  <c r="I111" i="1"/>
  <c r="AD111" i="1"/>
  <c r="W112" i="1" l="1"/>
  <c r="H112" i="1"/>
  <c r="S113" i="1" s="1"/>
  <c r="R115" i="1"/>
  <c r="M111" i="1"/>
  <c r="N111" i="1" s="1"/>
  <c r="O111" i="1" s="1"/>
  <c r="P111" i="1" s="1"/>
  <c r="Q111" i="1" s="1"/>
  <c r="K111" i="1"/>
  <c r="L111" i="1"/>
  <c r="J111" i="1"/>
  <c r="T113" i="1" l="1"/>
  <c r="U113" i="1" s="1"/>
  <c r="V113" i="1" s="1"/>
  <c r="X113" i="1" s="1"/>
  <c r="Y113" i="1"/>
  <c r="AA112" i="1"/>
  <c r="AB112" i="1" s="1"/>
  <c r="AC112" i="1" s="1"/>
  <c r="AE112" i="1" s="1"/>
  <c r="I112" i="1"/>
  <c r="Z112" i="1"/>
  <c r="AD112" i="1"/>
  <c r="W113" i="1" l="1"/>
  <c r="AA113" i="1" s="1"/>
  <c r="H113" i="1"/>
  <c r="S114" i="1" s="1"/>
  <c r="K112" i="1"/>
  <c r="M112" i="1"/>
  <c r="N112" i="1" s="1"/>
  <c r="O112" i="1" s="1"/>
  <c r="P112" i="1" s="1"/>
  <c r="Q112" i="1" s="1"/>
  <c r="J112" i="1"/>
  <c r="L112" i="1"/>
  <c r="R116" i="1"/>
  <c r="T114" i="1" l="1"/>
  <c r="Y114" i="1"/>
  <c r="Z113" i="1"/>
  <c r="I113" i="1"/>
  <c r="AD113" i="1"/>
  <c r="AB113" i="1"/>
  <c r="AC113" i="1" s="1"/>
  <c r="AE113" i="1" s="1"/>
  <c r="U114" i="1" l="1"/>
  <c r="W114" i="1" s="1"/>
  <c r="H114" i="1"/>
  <c r="S115" i="1" s="1"/>
  <c r="R117" i="1"/>
  <c r="K113" i="1"/>
  <c r="L113" i="1"/>
  <c r="J113" i="1"/>
  <c r="M113" i="1"/>
  <c r="N113" i="1" s="1"/>
  <c r="O113" i="1" s="1"/>
  <c r="P113" i="1" s="1"/>
  <c r="Q113" i="1" s="1"/>
  <c r="V114" i="1" l="1"/>
  <c r="X114" i="1" s="1"/>
  <c r="T115" i="1"/>
  <c r="U115" i="1" s="1"/>
  <c r="V115" i="1" s="1"/>
  <c r="Y115" i="1"/>
  <c r="AA114" i="1"/>
  <c r="AB114" i="1" s="1"/>
  <c r="AC114" i="1" s="1"/>
  <c r="AE114" i="1" s="1"/>
  <c r="I114" i="1"/>
  <c r="AD114" i="1"/>
  <c r="Z114" i="1"/>
  <c r="X115" i="1" l="1"/>
  <c r="W115" i="1"/>
  <c r="AA115" i="1" s="1"/>
  <c r="H115" i="1"/>
  <c r="S116" i="1" s="1"/>
  <c r="M114" i="1"/>
  <c r="N114" i="1" s="1"/>
  <c r="O114" i="1" s="1"/>
  <c r="P114" i="1" s="1"/>
  <c r="Q114" i="1" s="1"/>
  <c r="L114" i="1"/>
  <c r="J114" i="1"/>
  <c r="K114" i="1"/>
  <c r="R118" i="1"/>
  <c r="T116" i="1" l="1"/>
  <c r="U116" i="1" s="1"/>
  <c r="Y116" i="1"/>
  <c r="I115" i="1"/>
  <c r="Z115" i="1"/>
  <c r="AD115" i="1"/>
  <c r="AB115" i="1"/>
  <c r="AC115" i="1" s="1"/>
  <c r="AE115" i="1" s="1"/>
  <c r="V116" i="1" l="1"/>
  <c r="X116" i="1" s="1"/>
  <c r="W116" i="1"/>
  <c r="H116" i="1"/>
  <c r="S117" i="1" s="1"/>
  <c r="R119" i="1"/>
  <c r="J115" i="1"/>
  <c r="M115" i="1"/>
  <c r="N115" i="1" s="1"/>
  <c r="O115" i="1" s="1"/>
  <c r="P115" i="1" s="1"/>
  <c r="Q115" i="1" s="1"/>
  <c r="K115" i="1"/>
  <c r="L115" i="1"/>
  <c r="T117" i="1" l="1"/>
  <c r="U117" i="1" s="1"/>
  <c r="V117" i="1" s="1"/>
  <c r="X117" i="1" s="1"/>
  <c r="Y117" i="1"/>
  <c r="AA116" i="1"/>
  <c r="I116" i="1"/>
  <c r="Z116" i="1"/>
  <c r="AD116" i="1"/>
  <c r="AB116" i="1"/>
  <c r="AC116" i="1" s="1"/>
  <c r="AE116" i="1" s="1"/>
  <c r="W117" i="1" l="1"/>
  <c r="AA117" i="1" s="1"/>
  <c r="H117" i="1"/>
  <c r="S118" i="1" s="1"/>
  <c r="J116" i="1"/>
  <c r="M116" i="1"/>
  <c r="N116" i="1" s="1"/>
  <c r="O116" i="1" s="1"/>
  <c r="P116" i="1" s="1"/>
  <c r="Q116" i="1" s="1"/>
  <c r="L116" i="1"/>
  <c r="R120" i="1"/>
  <c r="K116" i="1"/>
  <c r="Y118" i="1" l="1"/>
  <c r="T118" i="1"/>
  <c r="U118" i="1" s="1"/>
  <c r="I117" i="1"/>
  <c r="AD117" i="1"/>
  <c r="Z117" i="1"/>
  <c r="AB117" i="1"/>
  <c r="AC117" i="1" s="1"/>
  <c r="AE117" i="1" s="1"/>
  <c r="V118" i="1" l="1"/>
  <c r="X118" i="1" s="1"/>
  <c r="W118" i="1"/>
  <c r="H118" i="1"/>
  <c r="S119" i="1" s="1"/>
  <c r="L117" i="1"/>
  <c r="J117" i="1"/>
  <c r="M117" i="1"/>
  <c r="N117" i="1" s="1"/>
  <c r="O117" i="1" s="1"/>
  <c r="P117" i="1" s="1"/>
  <c r="Q117" i="1" s="1"/>
  <c r="K117" i="1"/>
  <c r="R121" i="1"/>
  <c r="T119" i="1" l="1"/>
  <c r="U119" i="1" s="1"/>
  <c r="V119" i="1" s="1"/>
  <c r="X119" i="1" s="1"/>
  <c r="Y119" i="1"/>
  <c r="AA118" i="1"/>
  <c r="AB118" i="1" s="1"/>
  <c r="AC118" i="1" s="1"/>
  <c r="AE118" i="1" s="1"/>
  <c r="I118" i="1"/>
  <c r="AD118" i="1"/>
  <c r="Z118" i="1"/>
  <c r="W119" i="1" l="1"/>
  <c r="AA119" i="1" s="1"/>
  <c r="H119" i="1"/>
  <c r="S120" i="1" s="1"/>
  <c r="L118" i="1"/>
  <c r="M118" i="1"/>
  <c r="N118" i="1" s="1"/>
  <c r="O118" i="1" s="1"/>
  <c r="P118" i="1" s="1"/>
  <c r="Q118" i="1" s="1"/>
  <c r="J118" i="1"/>
  <c r="K118" i="1"/>
  <c r="R122" i="1"/>
  <c r="T120" i="1" l="1"/>
  <c r="U120" i="1" s="1"/>
  <c r="Y120" i="1"/>
  <c r="I119" i="1"/>
  <c r="AD119" i="1"/>
  <c r="Z119" i="1"/>
  <c r="AB119" i="1"/>
  <c r="AC119" i="1" s="1"/>
  <c r="AE119" i="1" s="1"/>
  <c r="V120" i="1" l="1"/>
  <c r="X120" i="1" s="1"/>
  <c r="W120" i="1"/>
  <c r="H120" i="1"/>
  <c r="S121" i="1" s="1"/>
  <c r="R123" i="1"/>
  <c r="L119" i="1"/>
  <c r="J119" i="1"/>
  <c r="K119" i="1"/>
  <c r="M119" i="1"/>
  <c r="N119" i="1" s="1"/>
  <c r="O119" i="1" s="1"/>
  <c r="P119" i="1" s="1"/>
  <c r="Q119" i="1" s="1"/>
  <c r="T121" i="1" l="1"/>
  <c r="U121" i="1" s="1"/>
  <c r="V121" i="1" s="1"/>
  <c r="X121" i="1" s="1"/>
  <c r="Y121" i="1"/>
  <c r="AA120" i="1"/>
  <c r="AB120" i="1" s="1"/>
  <c r="AC120" i="1" s="1"/>
  <c r="AE120" i="1" s="1"/>
  <c r="AD120" i="1"/>
  <c r="I120" i="1"/>
  <c r="Z120" i="1"/>
  <c r="W121" i="1" l="1"/>
  <c r="AA121" i="1" s="1"/>
  <c r="H121" i="1"/>
  <c r="S122" i="1" s="1"/>
  <c r="M120" i="1"/>
  <c r="N120" i="1" s="1"/>
  <c r="O120" i="1" s="1"/>
  <c r="P120" i="1" s="1"/>
  <c r="Q120" i="1" s="1"/>
  <c r="K120" i="1"/>
  <c r="L120" i="1"/>
  <c r="J120" i="1"/>
  <c r="R124" i="1"/>
  <c r="T122" i="1" l="1"/>
  <c r="U122" i="1" s="1"/>
  <c r="Y122" i="1"/>
  <c r="Z121" i="1"/>
  <c r="AD121" i="1"/>
  <c r="I121" i="1"/>
  <c r="AB121" i="1"/>
  <c r="AC121" i="1" s="1"/>
  <c r="AE121" i="1" s="1"/>
  <c r="V122" i="1" l="1"/>
  <c r="X122" i="1" s="1"/>
  <c r="W122" i="1"/>
  <c r="R125" i="1"/>
  <c r="M121" i="1"/>
  <c r="N121" i="1" s="1"/>
  <c r="O121" i="1" s="1"/>
  <c r="P121" i="1" s="1"/>
  <c r="Q121" i="1" s="1"/>
  <c r="J121" i="1"/>
  <c r="K121" i="1"/>
  <c r="L121" i="1"/>
  <c r="H122" i="1"/>
  <c r="S123" i="1" s="1"/>
  <c r="Y123" i="1" l="1"/>
  <c r="T123" i="1"/>
  <c r="U123" i="1" s="1"/>
  <c r="V123" i="1" s="1"/>
  <c r="X123" i="1" s="1"/>
  <c r="AA122" i="1"/>
  <c r="AB122" i="1" s="1"/>
  <c r="AC122" i="1" s="1"/>
  <c r="AE122" i="1" s="1"/>
  <c r="Z122" i="1"/>
  <c r="I122" i="1"/>
  <c r="AD122" i="1"/>
  <c r="W123" i="1" l="1"/>
  <c r="H123" i="1"/>
  <c r="S124" i="1" s="1"/>
  <c r="K122" i="1"/>
  <c r="M122" i="1"/>
  <c r="N122" i="1" s="1"/>
  <c r="O122" i="1" s="1"/>
  <c r="P122" i="1" s="1"/>
  <c r="Q122" i="1" s="1"/>
  <c r="J122" i="1"/>
  <c r="L122" i="1"/>
  <c r="R126" i="1"/>
  <c r="Y124" i="1" l="1"/>
  <c r="T124" i="1"/>
  <c r="U124" i="1" s="1"/>
  <c r="V124" i="1" s="1"/>
  <c r="X124" i="1" s="1"/>
  <c r="AA123" i="1"/>
  <c r="I123" i="1"/>
  <c r="AD123" i="1"/>
  <c r="Z123" i="1"/>
  <c r="AB123" i="1"/>
  <c r="AC123" i="1" s="1"/>
  <c r="AE123" i="1" s="1"/>
  <c r="W124" i="1" l="1"/>
  <c r="H124" i="1"/>
  <c r="S125" i="1" s="1"/>
  <c r="R127" i="1"/>
  <c r="M123" i="1"/>
  <c r="N123" i="1" s="1"/>
  <c r="O123" i="1" s="1"/>
  <c r="P123" i="1" s="1"/>
  <c r="Q123" i="1" s="1"/>
  <c r="K123" i="1"/>
  <c r="J123" i="1"/>
  <c r="L123" i="1"/>
  <c r="Y125" i="1" l="1"/>
  <c r="T125" i="1"/>
  <c r="AA124" i="1"/>
  <c r="AB124" i="1" s="1"/>
  <c r="AC124" i="1" s="1"/>
  <c r="AE124" i="1" s="1"/>
  <c r="I124" i="1"/>
  <c r="AD124" i="1"/>
  <c r="Z124" i="1"/>
  <c r="U125" i="1" l="1"/>
  <c r="W125" i="1" s="1"/>
  <c r="H125" i="1"/>
  <c r="S126" i="1" s="1"/>
  <c r="J124" i="1"/>
  <c r="K124" i="1"/>
  <c r="L124" i="1"/>
  <c r="M124" i="1"/>
  <c r="N124" i="1" s="1"/>
  <c r="O124" i="1" s="1"/>
  <c r="P124" i="1" s="1"/>
  <c r="Q124" i="1" s="1"/>
  <c r="R128" i="1"/>
  <c r="V125" i="1" l="1"/>
  <c r="X125" i="1" s="1"/>
  <c r="Y126" i="1"/>
  <c r="T126" i="1"/>
  <c r="U126" i="1" s="1"/>
  <c r="V126" i="1" s="1"/>
  <c r="AA125" i="1"/>
  <c r="AB125" i="1" s="1"/>
  <c r="AC125" i="1" s="1"/>
  <c r="AE125" i="1" s="1"/>
  <c r="AD125" i="1"/>
  <c r="Z125" i="1"/>
  <c r="I125" i="1"/>
  <c r="X126" i="1" l="1"/>
  <c r="W126" i="1"/>
  <c r="H126" i="1"/>
  <c r="S127" i="1" s="1"/>
  <c r="L125" i="1"/>
  <c r="K125" i="1"/>
  <c r="J125" i="1"/>
  <c r="M125" i="1"/>
  <c r="N125" i="1" s="1"/>
  <c r="O125" i="1" s="1"/>
  <c r="P125" i="1" s="1"/>
  <c r="Q125" i="1" s="1"/>
  <c r="R129" i="1"/>
  <c r="T127" i="1" l="1"/>
  <c r="Y127" i="1"/>
  <c r="AA126" i="1"/>
  <c r="Z126" i="1"/>
  <c r="AD126" i="1"/>
  <c r="I126" i="1"/>
  <c r="AB126" i="1"/>
  <c r="AC126" i="1" s="1"/>
  <c r="AE126" i="1" s="1"/>
  <c r="U127" i="1" l="1"/>
  <c r="W127" i="1" s="1"/>
  <c r="H127" i="1"/>
  <c r="S128" i="1" s="1"/>
  <c r="M126" i="1"/>
  <c r="N126" i="1" s="1"/>
  <c r="O126" i="1" s="1"/>
  <c r="P126" i="1" s="1"/>
  <c r="Q126" i="1" s="1"/>
  <c r="L126" i="1"/>
  <c r="R130" i="1"/>
  <c r="J126" i="1"/>
  <c r="K126" i="1"/>
  <c r="V127" i="1" l="1"/>
  <c r="X127" i="1" s="1"/>
  <c r="T128" i="1"/>
  <c r="U128" i="1" s="1"/>
  <c r="V128" i="1" s="1"/>
  <c r="Y128" i="1"/>
  <c r="AA127" i="1"/>
  <c r="AB127" i="1" s="1"/>
  <c r="AC127" i="1" s="1"/>
  <c r="AE127" i="1" s="1"/>
  <c r="AD127" i="1"/>
  <c r="I127" i="1"/>
  <c r="Z127" i="1"/>
  <c r="X128" i="1" l="1"/>
  <c r="W128" i="1"/>
  <c r="AA128" i="1" s="1"/>
  <c r="H128" i="1"/>
  <c r="S129" i="1" s="1"/>
  <c r="M127" i="1"/>
  <c r="N127" i="1" s="1"/>
  <c r="O127" i="1" s="1"/>
  <c r="P127" i="1" s="1"/>
  <c r="Q127" i="1" s="1"/>
  <c r="K127" i="1"/>
  <c r="R131" i="1"/>
  <c r="L127" i="1"/>
  <c r="J127" i="1"/>
  <c r="Y129" i="1" l="1"/>
  <c r="T129" i="1"/>
  <c r="AD128" i="1"/>
  <c r="I128" i="1"/>
  <c r="Z128" i="1"/>
  <c r="AB128" i="1"/>
  <c r="AC128" i="1" s="1"/>
  <c r="AE128" i="1" s="1"/>
  <c r="U129" i="1" l="1"/>
  <c r="W129" i="1" s="1"/>
  <c r="H129" i="1"/>
  <c r="S130" i="1" s="1"/>
  <c r="K128" i="1"/>
  <c r="L128" i="1"/>
  <c r="R132" i="1"/>
  <c r="J128" i="1"/>
  <c r="M128" i="1"/>
  <c r="N128" i="1" s="1"/>
  <c r="O128" i="1" s="1"/>
  <c r="P128" i="1" s="1"/>
  <c r="Q128" i="1" s="1"/>
  <c r="V129" i="1" l="1"/>
  <c r="X129" i="1" s="1"/>
  <c r="T130" i="1"/>
  <c r="U130" i="1" s="1"/>
  <c r="V130" i="1" s="1"/>
  <c r="Y130" i="1"/>
  <c r="AA129" i="1"/>
  <c r="I129" i="1"/>
  <c r="AD129" i="1"/>
  <c r="Z129" i="1"/>
  <c r="AB129" i="1"/>
  <c r="AC129" i="1" s="1"/>
  <c r="AE129" i="1" s="1"/>
  <c r="X130" i="1" l="1"/>
  <c r="W130" i="1"/>
  <c r="AA130" i="1" s="1"/>
  <c r="H130" i="1"/>
  <c r="S131" i="1" s="1"/>
  <c r="R133" i="1"/>
  <c r="J129" i="1"/>
  <c r="M129" i="1"/>
  <c r="N129" i="1" s="1"/>
  <c r="O129" i="1" s="1"/>
  <c r="P129" i="1" s="1"/>
  <c r="Q129" i="1" s="1"/>
  <c r="K129" i="1"/>
  <c r="L129" i="1"/>
  <c r="Y131" i="1" l="1"/>
  <c r="T131" i="1"/>
  <c r="U131" i="1" s="1"/>
  <c r="AD130" i="1"/>
  <c r="I130" i="1"/>
  <c r="Z130" i="1"/>
  <c r="AB130" i="1"/>
  <c r="AC130" i="1" s="1"/>
  <c r="AE130" i="1" s="1"/>
  <c r="V131" i="1" l="1"/>
  <c r="X131" i="1" s="1"/>
  <c r="W131" i="1"/>
  <c r="H131" i="1"/>
  <c r="S132" i="1" s="1"/>
  <c r="J130" i="1"/>
  <c r="K130" i="1"/>
  <c r="M130" i="1"/>
  <c r="N130" i="1" s="1"/>
  <c r="O130" i="1" s="1"/>
  <c r="P130" i="1" s="1"/>
  <c r="Q130" i="1" s="1"/>
  <c r="L130" i="1"/>
  <c r="R134" i="1"/>
  <c r="T132" i="1" l="1"/>
  <c r="U132" i="1" s="1"/>
  <c r="V132" i="1" s="1"/>
  <c r="X132" i="1" s="1"/>
  <c r="Y132" i="1"/>
  <c r="AA131" i="1"/>
  <c r="AB131" i="1" s="1"/>
  <c r="AC131" i="1" s="1"/>
  <c r="AE131" i="1" s="1"/>
  <c r="Z131" i="1"/>
  <c r="AD131" i="1"/>
  <c r="I131" i="1"/>
  <c r="W132" i="1" l="1"/>
  <c r="AA132" i="1" s="1"/>
  <c r="H132" i="1"/>
  <c r="S133" i="1" s="1"/>
  <c r="R135" i="1"/>
  <c r="L131" i="1"/>
  <c r="J131" i="1"/>
  <c r="M131" i="1"/>
  <c r="N131" i="1" s="1"/>
  <c r="O131" i="1" s="1"/>
  <c r="P131" i="1" s="1"/>
  <c r="Q131" i="1" s="1"/>
  <c r="K131" i="1"/>
  <c r="T133" i="1" l="1"/>
  <c r="U133" i="1" s="1"/>
  <c r="Y133" i="1"/>
  <c r="AD132" i="1"/>
  <c r="Z132" i="1"/>
  <c r="I132" i="1"/>
  <c r="AB132" i="1"/>
  <c r="AC132" i="1" s="1"/>
  <c r="AE132" i="1" s="1"/>
  <c r="V133" i="1" l="1"/>
  <c r="X133" i="1" s="1"/>
  <c r="W133" i="1"/>
  <c r="R136" i="1"/>
  <c r="J132" i="1"/>
  <c r="K132" i="1"/>
  <c r="L132" i="1"/>
  <c r="M132" i="1"/>
  <c r="N132" i="1" s="1"/>
  <c r="O132" i="1" s="1"/>
  <c r="P132" i="1" s="1"/>
  <c r="Q132" i="1" s="1"/>
  <c r="H133" i="1"/>
  <c r="S134" i="1" s="1"/>
  <c r="T134" i="1" l="1"/>
  <c r="U134" i="1" s="1"/>
  <c r="V134" i="1" s="1"/>
  <c r="X134" i="1" s="1"/>
  <c r="Y134" i="1"/>
  <c r="AA133" i="1"/>
  <c r="I133" i="1"/>
  <c r="AD133" i="1"/>
  <c r="Z133" i="1"/>
  <c r="AB133" i="1"/>
  <c r="AC133" i="1" s="1"/>
  <c r="AE133" i="1" s="1"/>
  <c r="W134" i="1" l="1"/>
  <c r="AA134" i="1" s="1"/>
  <c r="H134" i="1"/>
  <c r="S135" i="1" s="1"/>
  <c r="M133" i="1"/>
  <c r="N133" i="1" s="1"/>
  <c r="O133" i="1" s="1"/>
  <c r="P133" i="1" s="1"/>
  <c r="Q133" i="1" s="1"/>
  <c r="J133" i="1"/>
  <c r="R137" i="1"/>
  <c r="K133" i="1"/>
  <c r="L133" i="1"/>
  <c r="T135" i="1" l="1"/>
  <c r="U135" i="1" s="1"/>
  <c r="Y135" i="1"/>
  <c r="I134" i="1"/>
  <c r="Z134" i="1"/>
  <c r="AD134" i="1"/>
  <c r="AB134" i="1"/>
  <c r="AC134" i="1" s="1"/>
  <c r="AE134" i="1" s="1"/>
  <c r="V135" i="1" l="1"/>
  <c r="X135" i="1" s="1"/>
  <c r="W135" i="1"/>
  <c r="H135" i="1"/>
  <c r="S136" i="1" s="1"/>
  <c r="M134" i="1"/>
  <c r="N134" i="1" s="1"/>
  <c r="O134" i="1" s="1"/>
  <c r="P134" i="1" s="1"/>
  <c r="Q134" i="1" s="1"/>
  <c r="L134" i="1"/>
  <c r="R138" i="1"/>
  <c r="J134" i="1"/>
  <c r="K134" i="1"/>
  <c r="Y136" i="1" l="1"/>
  <c r="T136" i="1"/>
  <c r="U136" i="1" s="1"/>
  <c r="V136" i="1" s="1"/>
  <c r="X136" i="1" s="1"/>
  <c r="AA135" i="1"/>
  <c r="I135" i="1"/>
  <c r="AD135" i="1"/>
  <c r="Z135" i="1"/>
  <c r="AB135" i="1"/>
  <c r="AC135" i="1" s="1"/>
  <c r="AE135" i="1" s="1"/>
  <c r="W136" i="1" l="1"/>
  <c r="H136" i="1"/>
  <c r="S137" i="1" s="1"/>
  <c r="K135" i="1"/>
  <c r="M135" i="1"/>
  <c r="N135" i="1" s="1"/>
  <c r="O135" i="1" s="1"/>
  <c r="P135" i="1" s="1"/>
  <c r="Q135" i="1" s="1"/>
  <c r="L135" i="1"/>
  <c r="J135" i="1"/>
  <c r="R139" i="1"/>
  <c r="T137" i="1" l="1"/>
  <c r="Y137" i="1"/>
  <c r="AA136" i="1"/>
  <c r="AB136" i="1" s="1"/>
  <c r="AC136" i="1" s="1"/>
  <c r="AE136" i="1" s="1"/>
  <c r="Z136" i="1"/>
  <c r="AD136" i="1"/>
  <c r="I136" i="1"/>
  <c r="U137" i="1" l="1"/>
  <c r="W137" i="1" s="1"/>
  <c r="H137" i="1"/>
  <c r="S138" i="1" s="1"/>
  <c r="M136" i="1"/>
  <c r="N136" i="1" s="1"/>
  <c r="O136" i="1" s="1"/>
  <c r="P136" i="1" s="1"/>
  <c r="Q136" i="1" s="1"/>
  <c r="K136" i="1"/>
  <c r="L136" i="1"/>
  <c r="R140" i="1"/>
  <c r="J136" i="1"/>
  <c r="V137" i="1" l="1"/>
  <c r="X137" i="1" s="1"/>
  <c r="T138" i="1"/>
  <c r="U138" i="1" s="1"/>
  <c r="V138" i="1" s="1"/>
  <c r="Y138" i="1"/>
  <c r="AA137" i="1"/>
  <c r="AB137" i="1" s="1"/>
  <c r="AC137" i="1" s="1"/>
  <c r="AE137" i="1" s="1"/>
  <c r="I137" i="1"/>
  <c r="AD137" i="1"/>
  <c r="Z137" i="1"/>
  <c r="X138" i="1" l="1"/>
  <c r="W138" i="1"/>
  <c r="AA138" i="1" s="1"/>
  <c r="H138" i="1"/>
  <c r="S139" i="1" s="1"/>
  <c r="R141" i="1"/>
  <c r="L137" i="1"/>
  <c r="M137" i="1"/>
  <c r="N137" i="1" s="1"/>
  <c r="O137" i="1" s="1"/>
  <c r="P137" i="1" s="1"/>
  <c r="Q137" i="1" s="1"/>
  <c r="J137" i="1"/>
  <c r="K137" i="1"/>
  <c r="T139" i="1" l="1"/>
  <c r="U139" i="1" s="1"/>
  <c r="Y139" i="1"/>
  <c r="AD138" i="1"/>
  <c r="I138" i="1"/>
  <c r="Z138" i="1"/>
  <c r="AB138" i="1"/>
  <c r="AC138" i="1" s="1"/>
  <c r="AE138" i="1" s="1"/>
  <c r="V139" i="1" l="1"/>
  <c r="X139" i="1" s="1"/>
  <c r="W139" i="1"/>
  <c r="H139" i="1"/>
  <c r="S140" i="1" s="1"/>
  <c r="L138" i="1"/>
  <c r="M138" i="1"/>
  <c r="N138" i="1" s="1"/>
  <c r="O138" i="1" s="1"/>
  <c r="P138" i="1" s="1"/>
  <c r="Q138" i="1" s="1"/>
  <c r="J138" i="1"/>
  <c r="R142" i="1"/>
  <c r="K138" i="1"/>
  <c r="AA139" i="1" l="1"/>
  <c r="AB139" i="1" s="1"/>
  <c r="AC139" i="1" s="1"/>
  <c r="AE139" i="1" s="1"/>
  <c r="Y140" i="1"/>
  <c r="T140" i="1"/>
  <c r="AD139" i="1"/>
  <c r="Z139" i="1"/>
  <c r="I139" i="1"/>
  <c r="U140" i="1" l="1"/>
  <c r="W140" i="1" s="1"/>
  <c r="H140" i="1"/>
  <c r="S141" i="1" s="1"/>
  <c r="M139" i="1"/>
  <c r="N139" i="1" s="1"/>
  <c r="O139" i="1" s="1"/>
  <c r="P139" i="1" s="1"/>
  <c r="Q139" i="1" s="1"/>
  <c r="K139" i="1"/>
  <c r="L139" i="1"/>
  <c r="R143" i="1"/>
  <c r="J139" i="1"/>
  <c r="V140" i="1" l="1"/>
  <c r="X140" i="1" s="1"/>
  <c r="T141" i="1"/>
  <c r="U141" i="1" s="1"/>
  <c r="V141" i="1" s="1"/>
  <c r="X141" i="1" s="1"/>
  <c r="Y141" i="1"/>
  <c r="AA140" i="1"/>
  <c r="I140" i="1"/>
  <c r="AD140" i="1"/>
  <c r="Z140" i="1"/>
  <c r="AB140" i="1"/>
  <c r="AC140" i="1" s="1"/>
  <c r="AE140" i="1" s="1"/>
  <c r="W141" i="1" l="1"/>
  <c r="AA141" i="1" s="1"/>
  <c r="H141" i="1"/>
  <c r="S142" i="1" s="1"/>
  <c r="L140" i="1"/>
  <c r="J140" i="1"/>
  <c r="R144" i="1"/>
  <c r="K140" i="1"/>
  <c r="M140" i="1"/>
  <c r="N140" i="1" s="1"/>
  <c r="O140" i="1" s="1"/>
  <c r="P140" i="1" s="1"/>
  <c r="Q140" i="1" s="1"/>
  <c r="T142" i="1" l="1"/>
  <c r="U142" i="1" s="1"/>
  <c r="Y142" i="1"/>
  <c r="I141" i="1"/>
  <c r="AD141" i="1"/>
  <c r="Z141" i="1"/>
  <c r="AB141" i="1"/>
  <c r="AC141" i="1" s="1"/>
  <c r="AE141" i="1" s="1"/>
  <c r="V142" i="1" l="1"/>
  <c r="X142" i="1" s="1"/>
  <c r="W142" i="1"/>
  <c r="H142" i="1"/>
  <c r="S143" i="1" s="1"/>
  <c r="M141" i="1"/>
  <c r="N141" i="1" s="1"/>
  <c r="O141" i="1" s="1"/>
  <c r="P141" i="1" s="1"/>
  <c r="Q141" i="1" s="1"/>
  <c r="J141" i="1"/>
  <c r="R145" i="1"/>
  <c r="L141" i="1"/>
  <c r="K141" i="1"/>
  <c r="T143" i="1" l="1"/>
  <c r="Y143" i="1"/>
  <c r="AA142" i="1"/>
  <c r="Z142" i="1"/>
  <c r="AD142" i="1"/>
  <c r="I142" i="1"/>
  <c r="AB142" i="1"/>
  <c r="AC142" i="1" s="1"/>
  <c r="AE142" i="1" s="1"/>
  <c r="U143" i="1" l="1"/>
  <c r="W143" i="1" s="1"/>
  <c r="L142" i="1"/>
  <c r="R146" i="1"/>
  <c r="M142" i="1"/>
  <c r="N142" i="1" s="1"/>
  <c r="O142" i="1" s="1"/>
  <c r="P142" i="1" s="1"/>
  <c r="Q142" i="1" s="1"/>
  <c r="J142" i="1"/>
  <c r="K142" i="1"/>
  <c r="H143" i="1"/>
  <c r="S144" i="1" s="1"/>
  <c r="V143" i="1" l="1"/>
  <c r="X143" i="1" s="1"/>
  <c r="T144" i="1"/>
  <c r="U144" i="1" s="1"/>
  <c r="V144" i="1" s="1"/>
  <c r="Y144" i="1"/>
  <c r="AA143" i="1"/>
  <c r="AD143" i="1"/>
  <c r="I143" i="1"/>
  <c r="Z143" i="1"/>
  <c r="AB143" i="1"/>
  <c r="AC143" i="1" s="1"/>
  <c r="AE143" i="1" s="1"/>
  <c r="X144" i="1" l="1"/>
  <c r="W144" i="1"/>
  <c r="AA144" i="1" s="1"/>
  <c r="H144" i="1"/>
  <c r="S145" i="1" s="1"/>
  <c r="M143" i="1"/>
  <c r="N143" i="1" s="1"/>
  <c r="O143" i="1" s="1"/>
  <c r="P143" i="1" s="1"/>
  <c r="Q143" i="1" s="1"/>
  <c r="L143" i="1"/>
  <c r="R147" i="1"/>
  <c r="J143" i="1"/>
  <c r="K143" i="1"/>
  <c r="Y145" i="1" l="1"/>
  <c r="T145" i="1"/>
  <c r="I144" i="1"/>
  <c r="AD144" i="1"/>
  <c r="Z144" i="1"/>
  <c r="AB144" i="1"/>
  <c r="AC144" i="1" s="1"/>
  <c r="AE144" i="1" s="1"/>
  <c r="U145" i="1" l="1"/>
  <c r="W145" i="1" s="1"/>
  <c r="H145" i="1"/>
  <c r="S146" i="1" s="1"/>
  <c r="M144" i="1"/>
  <c r="N144" i="1" s="1"/>
  <c r="O144" i="1" s="1"/>
  <c r="P144" i="1" s="1"/>
  <c r="Q144" i="1" s="1"/>
  <c r="R148" i="1"/>
  <c r="J144" i="1"/>
  <c r="K144" i="1"/>
  <c r="L144" i="1"/>
  <c r="V145" i="1" l="1"/>
  <c r="X145" i="1" s="1"/>
  <c r="T146" i="1"/>
  <c r="U146" i="1" s="1"/>
  <c r="V146" i="1" s="1"/>
  <c r="Y146" i="1"/>
  <c r="AA145" i="1"/>
  <c r="AB145" i="1" s="1"/>
  <c r="AC145" i="1" s="1"/>
  <c r="AE145" i="1" s="1"/>
  <c r="Z145" i="1"/>
  <c r="I145" i="1"/>
  <c r="AD145" i="1"/>
  <c r="X146" i="1" l="1"/>
  <c r="W146" i="1"/>
  <c r="AA146" i="1" s="1"/>
  <c r="H146" i="1"/>
  <c r="S147" i="1" s="1"/>
  <c r="M145" i="1"/>
  <c r="N145" i="1" s="1"/>
  <c r="O145" i="1" s="1"/>
  <c r="P145" i="1" s="1"/>
  <c r="Q145" i="1" s="1"/>
  <c r="R149" i="1"/>
  <c r="J145" i="1"/>
  <c r="K145" i="1"/>
  <c r="L145" i="1"/>
  <c r="T147" i="1" l="1"/>
  <c r="Y147" i="1"/>
  <c r="I146" i="1"/>
  <c r="Z146" i="1"/>
  <c r="AD146" i="1"/>
  <c r="AB146" i="1"/>
  <c r="AC146" i="1" s="1"/>
  <c r="AE146" i="1" s="1"/>
  <c r="U147" i="1" l="1"/>
  <c r="W147" i="1" s="1"/>
  <c r="H147" i="1"/>
  <c r="S148" i="1" s="1"/>
  <c r="L146" i="1"/>
  <c r="J146" i="1"/>
  <c r="M146" i="1"/>
  <c r="N146" i="1" s="1"/>
  <c r="O146" i="1" s="1"/>
  <c r="P146" i="1" s="1"/>
  <c r="Q146" i="1" s="1"/>
  <c r="K146" i="1"/>
  <c r="R150" i="1"/>
  <c r="V147" i="1" l="1"/>
  <c r="X147" i="1" s="1"/>
  <c r="Y148" i="1"/>
  <c r="T148" i="1"/>
  <c r="U148" i="1" s="1"/>
  <c r="V148" i="1" s="1"/>
  <c r="AA147" i="1"/>
  <c r="I147" i="1"/>
  <c r="Z147" i="1"/>
  <c r="AD147" i="1"/>
  <c r="AB147" i="1"/>
  <c r="AC147" i="1" s="1"/>
  <c r="AE147" i="1" s="1"/>
  <c r="X148" i="1" l="1"/>
  <c r="W148" i="1"/>
  <c r="H148" i="1"/>
  <c r="S149" i="1" s="1"/>
  <c r="L147" i="1"/>
  <c r="J147" i="1"/>
  <c r="K147" i="1"/>
  <c r="R151" i="1"/>
  <c r="M147" i="1"/>
  <c r="N147" i="1" s="1"/>
  <c r="O147" i="1" s="1"/>
  <c r="P147" i="1" s="1"/>
  <c r="Q147" i="1" s="1"/>
  <c r="Y149" i="1" l="1"/>
  <c r="T149" i="1"/>
  <c r="AA148" i="1"/>
  <c r="I148" i="1"/>
  <c r="Z148" i="1"/>
  <c r="AD148" i="1"/>
  <c r="AB148" i="1"/>
  <c r="AC148" i="1" s="1"/>
  <c r="AE148" i="1" s="1"/>
  <c r="U149" i="1" l="1"/>
  <c r="W149" i="1" s="1"/>
  <c r="H149" i="1"/>
  <c r="S150" i="1" s="1"/>
  <c r="K148" i="1"/>
  <c r="M148" i="1"/>
  <c r="N148" i="1" s="1"/>
  <c r="O148" i="1" s="1"/>
  <c r="P148" i="1" s="1"/>
  <c r="Q148" i="1" s="1"/>
  <c r="L148" i="1"/>
  <c r="R152" i="1"/>
  <c r="J148" i="1"/>
  <c r="V149" i="1" l="1"/>
  <c r="X149" i="1" s="1"/>
  <c r="Y150" i="1"/>
  <c r="T150" i="1"/>
  <c r="U150" i="1" s="1"/>
  <c r="V150" i="1" s="1"/>
  <c r="AA149" i="1"/>
  <c r="Z149" i="1"/>
  <c r="AD149" i="1"/>
  <c r="I149" i="1"/>
  <c r="AB149" i="1"/>
  <c r="AC149" i="1" s="1"/>
  <c r="AE149" i="1" s="1"/>
  <c r="X150" i="1" l="1"/>
  <c r="W150" i="1"/>
  <c r="H150" i="1"/>
  <c r="S151" i="1" s="1"/>
  <c r="R153" i="1"/>
  <c r="L149" i="1"/>
  <c r="M149" i="1"/>
  <c r="N149" i="1" s="1"/>
  <c r="O149" i="1" s="1"/>
  <c r="P149" i="1" s="1"/>
  <c r="Q149" i="1" s="1"/>
  <c r="J149" i="1"/>
  <c r="K149" i="1"/>
  <c r="Y151" i="1" l="1"/>
  <c r="T151" i="1"/>
  <c r="U151" i="1" s="1"/>
  <c r="V151" i="1" s="1"/>
  <c r="X151" i="1" s="1"/>
  <c r="AA150" i="1"/>
  <c r="AD150" i="1"/>
  <c r="I150" i="1"/>
  <c r="Z150" i="1"/>
  <c r="AB150" i="1"/>
  <c r="AC150" i="1" s="1"/>
  <c r="AE150" i="1" s="1"/>
  <c r="W151" i="1" l="1"/>
  <c r="M150" i="1"/>
  <c r="N150" i="1" s="1"/>
  <c r="O150" i="1" s="1"/>
  <c r="P150" i="1" s="1"/>
  <c r="Q150" i="1" s="1"/>
  <c r="R154" i="1"/>
  <c r="L150" i="1"/>
  <c r="J150" i="1"/>
  <c r="K150" i="1"/>
  <c r="H151" i="1"/>
  <c r="S152" i="1" s="1"/>
  <c r="Y152" i="1" l="1"/>
  <c r="T152" i="1"/>
  <c r="U152" i="1" s="1"/>
  <c r="V152" i="1" s="1"/>
  <c r="X152" i="1" s="1"/>
  <c r="AA151" i="1"/>
  <c r="AB151" i="1" s="1"/>
  <c r="AC151" i="1" s="1"/>
  <c r="AE151" i="1" s="1"/>
  <c r="I151" i="1"/>
  <c r="AD151" i="1"/>
  <c r="Z151" i="1"/>
  <c r="W152" i="1" l="1"/>
  <c r="H152" i="1"/>
  <c r="S153" i="1" s="1"/>
  <c r="J151" i="1"/>
  <c r="M151" i="1"/>
  <c r="N151" i="1" s="1"/>
  <c r="O151" i="1" s="1"/>
  <c r="P151" i="1" s="1"/>
  <c r="Q151" i="1" s="1"/>
  <c r="L151" i="1"/>
  <c r="K151" i="1"/>
  <c r="R155" i="1"/>
  <c r="T153" i="1" l="1"/>
  <c r="Y153" i="1"/>
  <c r="AA152" i="1"/>
  <c r="I152" i="1"/>
  <c r="Z152" i="1"/>
  <c r="AD152" i="1"/>
  <c r="AB152" i="1"/>
  <c r="AC152" i="1" s="1"/>
  <c r="AE152" i="1" s="1"/>
  <c r="U153" i="1" l="1"/>
  <c r="W153" i="1" s="1"/>
  <c r="H153" i="1"/>
  <c r="S154" i="1" s="1"/>
  <c r="M152" i="1"/>
  <c r="N152" i="1" s="1"/>
  <c r="O152" i="1" s="1"/>
  <c r="P152" i="1" s="1"/>
  <c r="Q152" i="1" s="1"/>
  <c r="L152" i="1"/>
  <c r="K152" i="1"/>
  <c r="J152" i="1"/>
  <c r="R156" i="1"/>
  <c r="V153" i="1" l="1"/>
  <c r="X153" i="1" s="1"/>
  <c r="T154" i="1"/>
  <c r="U154" i="1" s="1"/>
  <c r="V154" i="1" s="1"/>
  <c r="Y154" i="1"/>
  <c r="AA153" i="1"/>
  <c r="AB153" i="1" s="1"/>
  <c r="AC153" i="1" s="1"/>
  <c r="AE153" i="1" s="1"/>
  <c r="I153" i="1"/>
  <c r="AD153" i="1"/>
  <c r="Z153" i="1"/>
  <c r="X154" i="1" l="1"/>
  <c r="W154" i="1"/>
  <c r="H154" i="1"/>
  <c r="S155" i="1" s="1"/>
  <c r="L153" i="1"/>
  <c r="R157" i="1"/>
  <c r="J153" i="1"/>
  <c r="K153" i="1"/>
  <c r="M153" i="1"/>
  <c r="N153" i="1" s="1"/>
  <c r="O153" i="1" s="1"/>
  <c r="P153" i="1" s="1"/>
  <c r="Q153" i="1" s="1"/>
  <c r="T155" i="1" l="1"/>
  <c r="U155" i="1" s="1"/>
  <c r="V155" i="1" s="1"/>
  <c r="X155" i="1" s="1"/>
  <c r="Y155" i="1"/>
  <c r="AA154" i="1"/>
  <c r="AB154" i="1" s="1"/>
  <c r="AC154" i="1" s="1"/>
  <c r="AE154" i="1" s="1"/>
  <c r="I154" i="1"/>
  <c r="AD154" i="1"/>
  <c r="Z154" i="1"/>
  <c r="W155" i="1" l="1"/>
  <c r="H155" i="1"/>
  <c r="S156" i="1" s="1"/>
  <c r="K154" i="1"/>
  <c r="J154" i="1"/>
  <c r="L154" i="1"/>
  <c r="M154" i="1"/>
  <c r="N154" i="1" s="1"/>
  <c r="O154" i="1" s="1"/>
  <c r="P154" i="1" s="1"/>
  <c r="Q154" i="1" s="1"/>
  <c r="R158" i="1"/>
  <c r="T156" i="1" l="1"/>
  <c r="U156" i="1" s="1"/>
  <c r="V156" i="1" s="1"/>
  <c r="X156" i="1" s="1"/>
  <c r="Y156" i="1"/>
  <c r="AA155" i="1"/>
  <c r="AB155" i="1" s="1"/>
  <c r="AC155" i="1" s="1"/>
  <c r="AE155" i="1" s="1"/>
  <c r="Z155" i="1"/>
  <c r="AD155" i="1"/>
  <c r="I155" i="1"/>
  <c r="W156" i="1" l="1"/>
  <c r="AA156" i="1" s="1"/>
  <c r="J155" i="1"/>
  <c r="K155" i="1"/>
  <c r="R159" i="1"/>
  <c r="L155" i="1"/>
  <c r="M155" i="1"/>
  <c r="N155" i="1" s="1"/>
  <c r="O155" i="1" s="1"/>
  <c r="P155" i="1" s="1"/>
  <c r="Q155" i="1" s="1"/>
  <c r="H156" i="1"/>
  <c r="S157" i="1" s="1"/>
  <c r="Y157" i="1" l="1"/>
  <c r="T157" i="1"/>
  <c r="U157" i="1" s="1"/>
  <c r="Z156" i="1"/>
  <c r="I156" i="1"/>
  <c r="AD156" i="1"/>
  <c r="AB156" i="1"/>
  <c r="AC156" i="1" s="1"/>
  <c r="AE156" i="1" s="1"/>
  <c r="V157" i="1" l="1"/>
  <c r="X157" i="1" s="1"/>
  <c r="W157" i="1"/>
  <c r="H157" i="1"/>
  <c r="S158" i="1" s="1"/>
  <c r="K156" i="1"/>
  <c r="R160" i="1"/>
  <c r="M156" i="1"/>
  <c r="N156" i="1" s="1"/>
  <c r="O156" i="1" s="1"/>
  <c r="P156" i="1" s="1"/>
  <c r="Q156" i="1" s="1"/>
  <c r="L156" i="1"/>
  <c r="J156" i="1"/>
  <c r="AA157" i="1" l="1"/>
  <c r="AB157" i="1" s="1"/>
  <c r="AC157" i="1" s="1"/>
  <c r="AE157" i="1" s="1"/>
  <c r="Y158" i="1"/>
  <c r="T158" i="1"/>
  <c r="U158" i="1" s="1"/>
  <c r="V158" i="1" s="1"/>
  <c r="X158" i="1" s="1"/>
  <c r="AD157" i="1"/>
  <c r="I157" i="1"/>
  <c r="Z157" i="1"/>
  <c r="W158" i="1" l="1"/>
  <c r="J157" i="1"/>
  <c r="R161" i="1"/>
  <c r="K157" i="1"/>
  <c r="L157" i="1"/>
  <c r="M157" i="1"/>
  <c r="N157" i="1" s="1"/>
  <c r="O157" i="1" s="1"/>
  <c r="P157" i="1" s="1"/>
  <c r="Q157" i="1" s="1"/>
  <c r="H158" i="1"/>
  <c r="S159" i="1" s="1"/>
  <c r="Y159" i="1" l="1"/>
  <c r="T159" i="1"/>
  <c r="U159" i="1" s="1"/>
  <c r="V159" i="1" s="1"/>
  <c r="X159" i="1" s="1"/>
  <c r="AA158" i="1"/>
  <c r="I158" i="1"/>
  <c r="Z158" i="1"/>
  <c r="AD158" i="1"/>
  <c r="AB158" i="1"/>
  <c r="AC158" i="1" s="1"/>
  <c r="AE158" i="1" s="1"/>
  <c r="W159" i="1" l="1"/>
  <c r="H159" i="1"/>
  <c r="S160" i="1" s="1"/>
  <c r="L158" i="1"/>
  <c r="K158" i="1"/>
  <c r="J158" i="1"/>
  <c r="R162" i="1"/>
  <c r="M158" i="1"/>
  <c r="N158" i="1" s="1"/>
  <c r="O158" i="1" s="1"/>
  <c r="P158" i="1" s="1"/>
  <c r="Q158" i="1" s="1"/>
  <c r="T160" i="1" l="1"/>
  <c r="U160" i="1" s="1"/>
  <c r="V160" i="1" s="1"/>
  <c r="X160" i="1" s="1"/>
  <c r="Y160" i="1"/>
  <c r="AA159" i="1"/>
  <c r="AB159" i="1" s="1"/>
  <c r="AC159" i="1" s="1"/>
  <c r="AE159" i="1" s="1"/>
  <c r="AD159" i="1"/>
  <c r="Z159" i="1"/>
  <c r="I159" i="1"/>
  <c r="W160" i="1" l="1"/>
  <c r="AA160" i="1" s="1"/>
  <c r="K159" i="1"/>
  <c r="L159" i="1"/>
  <c r="M159" i="1"/>
  <c r="N159" i="1" s="1"/>
  <c r="O159" i="1" s="1"/>
  <c r="P159" i="1" s="1"/>
  <c r="Q159" i="1" s="1"/>
  <c r="R163" i="1"/>
  <c r="J159" i="1"/>
  <c r="H160" i="1"/>
  <c r="S161" i="1" s="1"/>
  <c r="T161" i="1" l="1"/>
  <c r="Y161" i="1"/>
  <c r="AD160" i="1"/>
  <c r="I160" i="1"/>
  <c r="Z160" i="1"/>
  <c r="AB160" i="1"/>
  <c r="AC160" i="1" s="1"/>
  <c r="AE160" i="1" s="1"/>
  <c r="U161" i="1" l="1"/>
  <c r="W161" i="1" s="1"/>
  <c r="K160" i="1"/>
  <c r="R164" i="1"/>
  <c r="M160" i="1"/>
  <c r="N160" i="1" s="1"/>
  <c r="O160" i="1" s="1"/>
  <c r="P160" i="1" s="1"/>
  <c r="Q160" i="1" s="1"/>
  <c r="L160" i="1"/>
  <c r="J160" i="1"/>
  <c r="H161" i="1"/>
  <c r="S162" i="1" s="1"/>
  <c r="V161" i="1" l="1"/>
  <c r="X161" i="1" s="1"/>
  <c r="Y162" i="1"/>
  <c r="T162" i="1"/>
  <c r="U162" i="1" s="1"/>
  <c r="V162" i="1" s="1"/>
  <c r="AA161" i="1"/>
  <c r="I161" i="1"/>
  <c r="AD161" i="1"/>
  <c r="Z161" i="1"/>
  <c r="AB161" i="1"/>
  <c r="AC161" i="1" s="1"/>
  <c r="AE161" i="1" s="1"/>
  <c r="X162" i="1" l="1"/>
  <c r="W162" i="1"/>
  <c r="H162" i="1"/>
  <c r="S163" i="1" s="1"/>
  <c r="K161" i="1"/>
  <c r="J161" i="1"/>
  <c r="L161" i="1"/>
  <c r="M161" i="1"/>
  <c r="N161" i="1" s="1"/>
  <c r="O161" i="1" s="1"/>
  <c r="P161" i="1" s="1"/>
  <c r="Q161" i="1" s="1"/>
  <c r="R165" i="1"/>
  <c r="T163" i="1" l="1"/>
  <c r="U163" i="1" s="1"/>
  <c r="V163" i="1" s="1"/>
  <c r="X163" i="1" s="1"/>
  <c r="Y163" i="1"/>
  <c r="AA162" i="1"/>
  <c r="AB162" i="1" s="1"/>
  <c r="AC162" i="1" s="1"/>
  <c r="AE162" i="1" s="1"/>
  <c r="Z162" i="1"/>
  <c r="AD162" i="1"/>
  <c r="I162" i="1"/>
  <c r="W163" i="1" l="1"/>
  <c r="AA163" i="1" s="1"/>
  <c r="H163" i="1"/>
  <c r="S164" i="1" s="1"/>
  <c r="M162" i="1"/>
  <c r="N162" i="1" s="1"/>
  <c r="O162" i="1" s="1"/>
  <c r="P162" i="1" s="1"/>
  <c r="Q162" i="1" s="1"/>
  <c r="J162" i="1"/>
  <c r="R166" i="1"/>
  <c r="K162" i="1"/>
  <c r="L162" i="1"/>
  <c r="T164" i="1" l="1"/>
  <c r="U164" i="1" s="1"/>
  <c r="Y164" i="1"/>
  <c r="I163" i="1"/>
  <c r="AD163" i="1"/>
  <c r="Z163" i="1"/>
  <c r="AB163" i="1"/>
  <c r="AC163" i="1" s="1"/>
  <c r="AE163" i="1" s="1"/>
  <c r="V164" i="1" l="1"/>
  <c r="X164" i="1" s="1"/>
  <c r="W164" i="1"/>
  <c r="H164" i="1"/>
  <c r="S165" i="1" s="1"/>
  <c r="R167" i="1"/>
  <c r="L163" i="1"/>
  <c r="J163" i="1"/>
  <c r="K163" i="1"/>
  <c r="M163" i="1"/>
  <c r="N163" i="1" s="1"/>
  <c r="O163" i="1" s="1"/>
  <c r="P163" i="1" s="1"/>
  <c r="Q163" i="1" s="1"/>
  <c r="Y165" i="1" l="1"/>
  <c r="T165" i="1"/>
  <c r="U165" i="1" s="1"/>
  <c r="V165" i="1" s="1"/>
  <c r="X165" i="1" s="1"/>
  <c r="AA164" i="1"/>
  <c r="AB164" i="1" s="1"/>
  <c r="AC164" i="1" s="1"/>
  <c r="AE164" i="1" s="1"/>
  <c r="I164" i="1"/>
  <c r="Z164" i="1"/>
  <c r="AD164" i="1"/>
  <c r="W165" i="1" l="1"/>
  <c r="H165" i="1"/>
  <c r="S166" i="1" s="1"/>
  <c r="L164" i="1"/>
  <c r="J164" i="1"/>
  <c r="K164" i="1"/>
  <c r="M164" i="1"/>
  <c r="N164" i="1" s="1"/>
  <c r="O164" i="1" s="1"/>
  <c r="P164" i="1" s="1"/>
  <c r="Q164" i="1" s="1"/>
  <c r="R168" i="1"/>
  <c r="Y166" i="1" l="1"/>
  <c r="T166" i="1"/>
  <c r="U166" i="1" s="1"/>
  <c r="V166" i="1" s="1"/>
  <c r="X166" i="1" s="1"/>
  <c r="AA165" i="1"/>
  <c r="AB165" i="1" s="1"/>
  <c r="AC165" i="1" s="1"/>
  <c r="AE165" i="1" s="1"/>
  <c r="Z165" i="1"/>
  <c r="I165" i="1"/>
  <c r="AD165" i="1"/>
  <c r="W166" i="1" l="1"/>
  <c r="H166" i="1"/>
  <c r="S167" i="1" s="1"/>
  <c r="L165" i="1"/>
  <c r="J165" i="1"/>
  <c r="M165" i="1"/>
  <c r="N165" i="1" s="1"/>
  <c r="O165" i="1" s="1"/>
  <c r="P165" i="1" s="1"/>
  <c r="Q165" i="1" s="1"/>
  <c r="R169" i="1"/>
  <c r="K165" i="1"/>
  <c r="T167" i="1" l="1"/>
  <c r="U167" i="1" s="1"/>
  <c r="V167" i="1" s="1"/>
  <c r="X167" i="1" s="1"/>
  <c r="Y167" i="1"/>
  <c r="AA166" i="1"/>
  <c r="AD166" i="1"/>
  <c r="Z166" i="1"/>
  <c r="I166" i="1"/>
  <c r="AB166" i="1"/>
  <c r="AC166" i="1" s="1"/>
  <c r="AE166" i="1" s="1"/>
  <c r="W167" i="1" l="1"/>
  <c r="AA167" i="1" s="1"/>
  <c r="H167" i="1"/>
  <c r="S168" i="1" s="1"/>
  <c r="M166" i="1"/>
  <c r="N166" i="1" s="1"/>
  <c r="O166" i="1" s="1"/>
  <c r="P166" i="1" s="1"/>
  <c r="Q166" i="1" s="1"/>
  <c r="R170" i="1"/>
  <c r="J166" i="1"/>
  <c r="K166" i="1"/>
  <c r="L166" i="1"/>
  <c r="Y168" i="1" l="1"/>
  <c r="T168" i="1"/>
  <c r="Z167" i="1"/>
  <c r="I167" i="1"/>
  <c r="AD167" i="1"/>
  <c r="AB167" i="1"/>
  <c r="AC167" i="1" s="1"/>
  <c r="AE167" i="1" s="1"/>
  <c r="U168" i="1" l="1"/>
  <c r="W168" i="1" s="1"/>
  <c r="H168" i="1"/>
  <c r="S169" i="1" s="1"/>
  <c r="R171" i="1"/>
  <c r="K167" i="1"/>
  <c r="M167" i="1"/>
  <c r="N167" i="1" s="1"/>
  <c r="O167" i="1" s="1"/>
  <c r="P167" i="1" s="1"/>
  <c r="Q167" i="1" s="1"/>
  <c r="J167" i="1"/>
  <c r="L167" i="1"/>
  <c r="V168" i="1" l="1"/>
  <c r="X168" i="1" s="1"/>
  <c r="Y169" i="1"/>
  <c r="T169" i="1"/>
  <c r="U169" i="1" s="1"/>
  <c r="V169" i="1" s="1"/>
  <c r="AA168" i="1"/>
  <c r="AD168" i="1"/>
  <c r="I168" i="1"/>
  <c r="Z168" i="1"/>
  <c r="AB168" i="1"/>
  <c r="AC168" i="1" s="1"/>
  <c r="AE168" i="1" s="1"/>
  <c r="X169" i="1" l="1"/>
  <c r="W169" i="1"/>
  <c r="H169" i="1"/>
  <c r="S170" i="1" s="1"/>
  <c r="R172" i="1"/>
  <c r="M168" i="1"/>
  <c r="N168" i="1" s="1"/>
  <c r="O168" i="1" s="1"/>
  <c r="P168" i="1" s="1"/>
  <c r="Q168" i="1" s="1"/>
  <c r="L168" i="1"/>
  <c r="J168" i="1"/>
  <c r="K168" i="1"/>
  <c r="Y170" i="1" l="1"/>
  <c r="T170" i="1"/>
  <c r="U170" i="1" s="1"/>
  <c r="V170" i="1" s="1"/>
  <c r="X170" i="1" s="1"/>
  <c r="AA169" i="1"/>
  <c r="AD169" i="1"/>
  <c r="I169" i="1"/>
  <c r="Z169" i="1"/>
  <c r="AB169" i="1"/>
  <c r="AC169" i="1" s="1"/>
  <c r="AE169" i="1" s="1"/>
  <c r="W170" i="1" l="1"/>
  <c r="H170" i="1"/>
  <c r="S171" i="1" s="1"/>
  <c r="R173" i="1"/>
  <c r="J169" i="1"/>
  <c r="K169" i="1"/>
  <c r="L169" i="1"/>
  <c r="M169" i="1"/>
  <c r="N169" i="1" s="1"/>
  <c r="O169" i="1" s="1"/>
  <c r="P169" i="1" s="1"/>
  <c r="Q169" i="1" s="1"/>
  <c r="T171" i="1" l="1"/>
  <c r="Y171" i="1"/>
  <c r="AA170" i="1"/>
  <c r="AD170" i="1"/>
  <c r="Z170" i="1"/>
  <c r="I170" i="1"/>
  <c r="AB170" i="1"/>
  <c r="AC170" i="1" s="1"/>
  <c r="AE170" i="1" s="1"/>
  <c r="U171" i="1" l="1"/>
  <c r="W171" i="1" s="1"/>
  <c r="K170" i="1"/>
  <c r="L170" i="1"/>
  <c r="R174" i="1"/>
  <c r="M170" i="1"/>
  <c r="N170" i="1" s="1"/>
  <c r="O170" i="1" s="1"/>
  <c r="P170" i="1" s="1"/>
  <c r="Q170" i="1" s="1"/>
  <c r="J170" i="1"/>
  <c r="H171" i="1"/>
  <c r="S172" i="1" s="1"/>
  <c r="V171" i="1" l="1"/>
  <c r="X171" i="1" s="1"/>
  <c r="T172" i="1"/>
  <c r="U172" i="1" s="1"/>
  <c r="V172" i="1" s="1"/>
  <c r="Y172" i="1"/>
  <c r="AA171" i="1"/>
  <c r="Z171" i="1"/>
  <c r="AD171" i="1"/>
  <c r="I171" i="1"/>
  <c r="AB171" i="1"/>
  <c r="AC171" i="1" s="1"/>
  <c r="AE171" i="1" s="1"/>
  <c r="X172" i="1" l="1"/>
  <c r="W172" i="1"/>
  <c r="AA172" i="1" s="1"/>
  <c r="R175" i="1"/>
  <c r="J171" i="1"/>
  <c r="M171" i="1"/>
  <c r="N171" i="1" s="1"/>
  <c r="O171" i="1" s="1"/>
  <c r="P171" i="1" s="1"/>
  <c r="Q171" i="1" s="1"/>
  <c r="L171" i="1"/>
  <c r="K171" i="1"/>
  <c r="H172" i="1"/>
  <c r="S173" i="1" s="1"/>
  <c r="Y173" i="1" l="1"/>
  <c r="T173" i="1"/>
  <c r="U173" i="1" s="1"/>
  <c r="AD172" i="1"/>
  <c r="Z172" i="1"/>
  <c r="I172" i="1"/>
  <c r="AB172" i="1"/>
  <c r="AC172" i="1" s="1"/>
  <c r="AE172" i="1" s="1"/>
  <c r="V173" i="1" l="1"/>
  <c r="X173" i="1" s="1"/>
  <c r="W173" i="1"/>
  <c r="H173" i="1"/>
  <c r="S174" i="1" s="1"/>
  <c r="L172" i="1"/>
  <c r="K172" i="1"/>
  <c r="J172" i="1"/>
  <c r="M172" i="1"/>
  <c r="N172" i="1" s="1"/>
  <c r="O172" i="1" s="1"/>
  <c r="P172" i="1" s="1"/>
  <c r="Q172" i="1" s="1"/>
  <c r="R176" i="1"/>
  <c r="Y174" i="1" l="1"/>
  <c r="T174" i="1"/>
  <c r="U174" i="1" s="1"/>
  <c r="V174" i="1" s="1"/>
  <c r="X174" i="1" s="1"/>
  <c r="AA173" i="1"/>
  <c r="Z173" i="1"/>
  <c r="I173" i="1"/>
  <c r="AD173" i="1"/>
  <c r="AB173" i="1"/>
  <c r="AC173" i="1" s="1"/>
  <c r="AE173" i="1" s="1"/>
  <c r="W174" i="1" l="1"/>
  <c r="H174" i="1"/>
  <c r="S175" i="1" s="1"/>
  <c r="L173" i="1"/>
  <c r="M173" i="1"/>
  <c r="N173" i="1" s="1"/>
  <c r="O173" i="1" s="1"/>
  <c r="P173" i="1" s="1"/>
  <c r="Q173" i="1" s="1"/>
  <c r="K173" i="1"/>
  <c r="R177" i="1"/>
  <c r="J173" i="1"/>
  <c r="T175" i="1" l="1"/>
  <c r="U175" i="1" s="1"/>
  <c r="V175" i="1" s="1"/>
  <c r="X175" i="1" s="1"/>
  <c r="Y175" i="1"/>
  <c r="AA174" i="1"/>
  <c r="I174" i="1"/>
  <c r="AD174" i="1"/>
  <c r="Z174" i="1"/>
  <c r="AB174" i="1"/>
  <c r="AC174" i="1" s="1"/>
  <c r="AE174" i="1" s="1"/>
  <c r="W175" i="1" l="1"/>
  <c r="AA175" i="1" s="1"/>
  <c r="H175" i="1"/>
  <c r="S176" i="1" s="1"/>
  <c r="J174" i="1"/>
  <c r="M174" i="1"/>
  <c r="N174" i="1" s="1"/>
  <c r="O174" i="1" s="1"/>
  <c r="P174" i="1" s="1"/>
  <c r="Q174" i="1" s="1"/>
  <c r="K174" i="1"/>
  <c r="R178" i="1"/>
  <c r="L174" i="1"/>
  <c r="T176" i="1" l="1"/>
  <c r="U176" i="1" s="1"/>
  <c r="Y176" i="1"/>
  <c r="I175" i="1"/>
  <c r="AD175" i="1"/>
  <c r="Z175" i="1"/>
  <c r="AB175" i="1"/>
  <c r="AC175" i="1" s="1"/>
  <c r="AE175" i="1" s="1"/>
  <c r="V176" i="1" l="1"/>
  <c r="X176" i="1" s="1"/>
  <c r="W176" i="1"/>
  <c r="H176" i="1"/>
  <c r="S177" i="1" s="1"/>
  <c r="J175" i="1"/>
  <c r="L175" i="1"/>
  <c r="K175" i="1"/>
  <c r="R179" i="1"/>
  <c r="M175" i="1"/>
  <c r="N175" i="1" s="1"/>
  <c r="O175" i="1" s="1"/>
  <c r="P175" i="1" s="1"/>
  <c r="Q175" i="1" s="1"/>
  <c r="AA176" i="1" l="1"/>
  <c r="AB176" i="1" s="1"/>
  <c r="AC176" i="1" s="1"/>
  <c r="AE176" i="1" s="1"/>
  <c r="Y177" i="1"/>
  <c r="T177" i="1"/>
  <c r="U177" i="1" s="1"/>
  <c r="V177" i="1" s="1"/>
  <c r="X177" i="1" s="1"/>
  <c r="I176" i="1"/>
  <c r="AD176" i="1"/>
  <c r="Z176" i="1"/>
  <c r="W177" i="1" l="1"/>
  <c r="H177" i="1"/>
  <c r="S178" i="1" s="1"/>
  <c r="J176" i="1"/>
  <c r="K176" i="1"/>
  <c r="M176" i="1"/>
  <c r="N176" i="1" s="1"/>
  <c r="O176" i="1" s="1"/>
  <c r="P176" i="1" s="1"/>
  <c r="Q176" i="1" s="1"/>
  <c r="R180" i="1"/>
  <c r="L176" i="1"/>
  <c r="Y178" i="1" l="1"/>
  <c r="T178" i="1"/>
  <c r="U178" i="1" s="1"/>
  <c r="V178" i="1" s="1"/>
  <c r="X178" i="1" s="1"/>
  <c r="AA177" i="1"/>
  <c r="Z177" i="1"/>
  <c r="AD177" i="1"/>
  <c r="I177" i="1"/>
  <c r="AB177" i="1"/>
  <c r="AC177" i="1" s="1"/>
  <c r="AE177" i="1" s="1"/>
  <c r="W178" i="1" l="1"/>
  <c r="M177" i="1"/>
  <c r="N177" i="1" s="1"/>
  <c r="O177" i="1" s="1"/>
  <c r="P177" i="1" s="1"/>
  <c r="Q177" i="1" s="1"/>
  <c r="R181" i="1"/>
  <c r="L177" i="1"/>
  <c r="K177" i="1"/>
  <c r="J177" i="1"/>
  <c r="H178" i="1"/>
  <c r="S179" i="1" s="1"/>
  <c r="Y179" i="1" l="1"/>
  <c r="T179" i="1"/>
  <c r="AA178" i="1"/>
  <c r="I178" i="1"/>
  <c r="AD178" i="1"/>
  <c r="Z178" i="1"/>
  <c r="AB178" i="1"/>
  <c r="AC178" i="1" s="1"/>
  <c r="AE178" i="1" s="1"/>
  <c r="U179" i="1" l="1"/>
  <c r="W179" i="1" s="1"/>
  <c r="H179" i="1"/>
  <c r="S180" i="1" s="1"/>
  <c r="J178" i="1"/>
  <c r="L178" i="1"/>
  <c r="K178" i="1"/>
  <c r="M178" i="1"/>
  <c r="N178" i="1" s="1"/>
  <c r="O178" i="1" s="1"/>
  <c r="P178" i="1" s="1"/>
  <c r="Q178" i="1" s="1"/>
  <c r="R182" i="1"/>
  <c r="V179" i="1" l="1"/>
  <c r="X179" i="1" s="1"/>
  <c r="T180" i="1"/>
  <c r="U180" i="1" s="1"/>
  <c r="V180" i="1" s="1"/>
  <c r="Y180" i="1"/>
  <c r="AA179" i="1"/>
  <c r="AD179" i="1"/>
  <c r="Z179" i="1"/>
  <c r="I179" i="1"/>
  <c r="AB179" i="1"/>
  <c r="AC179" i="1" s="1"/>
  <c r="AE179" i="1" s="1"/>
  <c r="X180" i="1" l="1"/>
  <c r="W180" i="1"/>
  <c r="AA180" i="1" s="1"/>
  <c r="H180" i="1"/>
  <c r="S181" i="1" s="1"/>
  <c r="L179" i="1"/>
  <c r="J179" i="1"/>
  <c r="M179" i="1"/>
  <c r="N179" i="1" s="1"/>
  <c r="O179" i="1" s="1"/>
  <c r="P179" i="1" s="1"/>
  <c r="Q179" i="1" s="1"/>
  <c r="R183" i="1"/>
  <c r="K179" i="1"/>
  <c r="T181" i="1" l="1"/>
  <c r="U181" i="1" s="1"/>
  <c r="Y181" i="1"/>
  <c r="AD180" i="1"/>
  <c r="Z180" i="1"/>
  <c r="I180" i="1"/>
  <c r="AB180" i="1"/>
  <c r="AC180" i="1" s="1"/>
  <c r="AE180" i="1" s="1"/>
  <c r="V181" i="1" l="1"/>
  <c r="X181" i="1" s="1"/>
  <c r="W181" i="1"/>
  <c r="M180" i="1"/>
  <c r="N180" i="1" s="1"/>
  <c r="O180" i="1" s="1"/>
  <c r="P180" i="1" s="1"/>
  <c r="Q180" i="1" s="1"/>
  <c r="L180" i="1"/>
  <c r="R184" i="1"/>
  <c r="K180" i="1"/>
  <c r="J180" i="1"/>
  <c r="H181" i="1"/>
  <c r="S182" i="1" s="1"/>
  <c r="Y182" i="1" l="1"/>
  <c r="T182" i="1"/>
  <c r="AA181" i="1"/>
  <c r="AD181" i="1"/>
  <c r="Z181" i="1"/>
  <c r="I181" i="1"/>
  <c r="AB181" i="1"/>
  <c r="AC181" i="1" s="1"/>
  <c r="AE181" i="1" s="1"/>
  <c r="U182" i="1" l="1"/>
  <c r="W182" i="1" s="1"/>
  <c r="H182" i="1"/>
  <c r="S183" i="1" s="1"/>
  <c r="R185" i="1"/>
  <c r="K181" i="1"/>
  <c r="J181" i="1"/>
  <c r="M181" i="1"/>
  <c r="N181" i="1" s="1"/>
  <c r="O181" i="1" s="1"/>
  <c r="P181" i="1" s="1"/>
  <c r="Q181" i="1" s="1"/>
  <c r="L181" i="1"/>
  <c r="T183" i="1" l="1"/>
  <c r="U183" i="1" s="1"/>
  <c r="V183" i="1" s="1"/>
  <c r="Y183" i="1"/>
  <c r="V182" i="1"/>
  <c r="X182" i="1" s="1"/>
  <c r="AA182" i="1"/>
  <c r="Z182" i="1"/>
  <c r="AD182" i="1"/>
  <c r="I182" i="1"/>
  <c r="AB182" i="1"/>
  <c r="AC182" i="1" s="1"/>
  <c r="AE182" i="1" s="1"/>
  <c r="W183" i="1" l="1"/>
  <c r="AA183" i="1" s="1"/>
  <c r="X183" i="1"/>
  <c r="H183" i="1"/>
  <c r="S184" i="1" s="1"/>
  <c r="R186" i="1"/>
  <c r="M182" i="1"/>
  <c r="N182" i="1" s="1"/>
  <c r="O182" i="1" s="1"/>
  <c r="P182" i="1" s="1"/>
  <c r="Q182" i="1" s="1"/>
  <c r="L182" i="1"/>
  <c r="J182" i="1"/>
  <c r="K182" i="1"/>
  <c r="T184" i="1" l="1"/>
  <c r="Y184" i="1"/>
  <c r="I183" i="1"/>
  <c r="Z183" i="1"/>
  <c r="AD183" i="1"/>
  <c r="AB183" i="1"/>
  <c r="AC183" i="1" s="1"/>
  <c r="AE183" i="1" s="1"/>
  <c r="U184" i="1" l="1"/>
  <c r="W184" i="1" s="1"/>
  <c r="H184" i="1"/>
  <c r="S185" i="1" s="1"/>
  <c r="J183" i="1"/>
  <c r="L183" i="1"/>
  <c r="M183" i="1"/>
  <c r="N183" i="1" s="1"/>
  <c r="O183" i="1" s="1"/>
  <c r="P183" i="1" s="1"/>
  <c r="Q183" i="1" s="1"/>
  <c r="K183" i="1"/>
  <c r="R187" i="1"/>
  <c r="Y185" i="1" l="1"/>
  <c r="T185" i="1"/>
  <c r="U185" i="1" s="1"/>
  <c r="V185" i="1" s="1"/>
  <c r="V184" i="1"/>
  <c r="X184" i="1" s="1"/>
  <c r="AA184" i="1"/>
  <c r="I184" i="1"/>
  <c r="AD184" i="1"/>
  <c r="Z184" i="1"/>
  <c r="AB184" i="1"/>
  <c r="AC184" i="1" s="1"/>
  <c r="AE184" i="1" s="1"/>
  <c r="X185" i="1" l="1"/>
  <c r="W185" i="1"/>
  <c r="H185" i="1"/>
  <c r="S186" i="1" s="1"/>
  <c r="K184" i="1"/>
  <c r="J184" i="1"/>
  <c r="M184" i="1"/>
  <c r="N184" i="1" s="1"/>
  <c r="O184" i="1" s="1"/>
  <c r="P184" i="1" s="1"/>
  <c r="Q184" i="1" s="1"/>
  <c r="R188" i="1"/>
  <c r="L184" i="1"/>
  <c r="T186" i="1" l="1"/>
  <c r="U186" i="1" s="1"/>
  <c r="V186" i="1" s="1"/>
  <c r="X186" i="1" s="1"/>
  <c r="Y186" i="1"/>
  <c r="AA185" i="1"/>
  <c r="I185" i="1"/>
  <c r="Z185" i="1"/>
  <c r="AD185" i="1"/>
  <c r="AB185" i="1"/>
  <c r="AC185" i="1" s="1"/>
  <c r="AE185" i="1" s="1"/>
  <c r="W186" i="1" l="1"/>
  <c r="AA186" i="1" s="1"/>
  <c r="H186" i="1"/>
  <c r="S187" i="1" s="1"/>
  <c r="K185" i="1"/>
  <c r="L185" i="1"/>
  <c r="R189" i="1"/>
  <c r="J185" i="1"/>
  <c r="M185" i="1"/>
  <c r="N185" i="1" s="1"/>
  <c r="O185" i="1" s="1"/>
  <c r="P185" i="1" s="1"/>
  <c r="Q185" i="1" s="1"/>
  <c r="Y187" i="1" l="1"/>
  <c r="T187" i="1"/>
  <c r="U187" i="1" s="1"/>
  <c r="AD186" i="1"/>
  <c r="I186" i="1"/>
  <c r="Z186" i="1"/>
  <c r="AB186" i="1"/>
  <c r="AC186" i="1" s="1"/>
  <c r="AE186" i="1" s="1"/>
  <c r="V187" i="1" l="1"/>
  <c r="X187" i="1" s="1"/>
  <c r="W187" i="1"/>
  <c r="R190" i="1"/>
  <c r="M186" i="1"/>
  <c r="N186" i="1" s="1"/>
  <c r="O186" i="1" s="1"/>
  <c r="P186" i="1" s="1"/>
  <c r="Q186" i="1" s="1"/>
  <c r="J186" i="1"/>
  <c r="L186" i="1"/>
  <c r="K186" i="1"/>
  <c r="H187" i="1"/>
  <c r="S188" i="1" s="1"/>
  <c r="T188" i="1" l="1"/>
  <c r="U188" i="1" s="1"/>
  <c r="V188" i="1" s="1"/>
  <c r="X188" i="1" s="1"/>
  <c r="Y188" i="1"/>
  <c r="AA187" i="1"/>
  <c r="Z187" i="1"/>
  <c r="AD187" i="1"/>
  <c r="I187" i="1"/>
  <c r="AB187" i="1"/>
  <c r="AC187" i="1" s="1"/>
  <c r="AE187" i="1" s="1"/>
  <c r="W188" i="1" l="1"/>
  <c r="AA188" i="1" s="1"/>
  <c r="H188" i="1"/>
  <c r="S189" i="1" s="1"/>
  <c r="J187" i="1"/>
  <c r="M187" i="1"/>
  <c r="N187" i="1" s="1"/>
  <c r="O187" i="1" s="1"/>
  <c r="P187" i="1" s="1"/>
  <c r="Q187" i="1" s="1"/>
  <c r="L187" i="1"/>
  <c r="K187" i="1"/>
  <c r="R191" i="1"/>
  <c r="Y189" i="1" l="1"/>
  <c r="T189" i="1"/>
  <c r="U189" i="1" s="1"/>
  <c r="Z188" i="1"/>
  <c r="I188" i="1"/>
  <c r="AD188" i="1"/>
  <c r="AB188" i="1"/>
  <c r="AC188" i="1" s="1"/>
  <c r="AE188" i="1" s="1"/>
  <c r="V189" i="1" l="1"/>
  <c r="X189" i="1" s="1"/>
  <c r="W189" i="1"/>
  <c r="M188" i="1"/>
  <c r="N188" i="1" s="1"/>
  <c r="O188" i="1" s="1"/>
  <c r="P188" i="1" s="1"/>
  <c r="Q188" i="1" s="1"/>
  <c r="J188" i="1"/>
  <c r="K188" i="1"/>
  <c r="R192" i="1"/>
  <c r="L188" i="1"/>
  <c r="H189" i="1"/>
  <c r="S190" i="1" s="1"/>
  <c r="T190" i="1" l="1"/>
  <c r="U190" i="1" s="1"/>
  <c r="V190" i="1" s="1"/>
  <c r="X190" i="1" s="1"/>
  <c r="Y190" i="1"/>
  <c r="AA189" i="1"/>
  <c r="Z189" i="1"/>
  <c r="AD189" i="1"/>
  <c r="I189" i="1"/>
  <c r="AB189" i="1"/>
  <c r="AC189" i="1" s="1"/>
  <c r="AE189" i="1" s="1"/>
  <c r="W190" i="1" l="1"/>
  <c r="AA190" i="1" s="1"/>
  <c r="H190" i="1"/>
  <c r="S191" i="1" s="1"/>
  <c r="L189" i="1"/>
  <c r="J189" i="1"/>
  <c r="M189" i="1"/>
  <c r="N189" i="1" s="1"/>
  <c r="O189" i="1" s="1"/>
  <c r="P189" i="1" s="1"/>
  <c r="Q189" i="1" s="1"/>
  <c r="R193" i="1"/>
  <c r="K189" i="1"/>
  <c r="T191" i="1" l="1"/>
  <c r="U191" i="1" s="1"/>
  <c r="Y191" i="1"/>
  <c r="Z190" i="1"/>
  <c r="AD190" i="1"/>
  <c r="I190" i="1"/>
  <c r="AB190" i="1"/>
  <c r="AC190" i="1" s="1"/>
  <c r="AE190" i="1" s="1"/>
  <c r="V191" i="1" l="1"/>
  <c r="X191" i="1" s="1"/>
  <c r="W191" i="1"/>
  <c r="H191" i="1"/>
  <c r="S192" i="1" s="1"/>
  <c r="R194" i="1"/>
  <c r="J190" i="1"/>
  <c r="L190" i="1"/>
  <c r="M190" i="1"/>
  <c r="N190" i="1" s="1"/>
  <c r="O190" i="1" s="1"/>
  <c r="P190" i="1" s="1"/>
  <c r="Q190" i="1" s="1"/>
  <c r="K190" i="1"/>
  <c r="T192" i="1" l="1"/>
  <c r="U192" i="1" s="1"/>
  <c r="V192" i="1" s="1"/>
  <c r="X192" i="1" s="1"/>
  <c r="Y192" i="1"/>
  <c r="AA191" i="1"/>
  <c r="Z191" i="1"/>
  <c r="AD191" i="1"/>
  <c r="I191" i="1"/>
  <c r="AB191" i="1"/>
  <c r="AC191" i="1" s="1"/>
  <c r="AE191" i="1" s="1"/>
  <c r="W192" i="1" l="1"/>
  <c r="AA192" i="1" s="1"/>
  <c r="H192" i="1"/>
  <c r="S193" i="1" s="1"/>
  <c r="L191" i="1"/>
  <c r="J191" i="1"/>
  <c r="R195" i="1"/>
  <c r="K191" i="1"/>
  <c r="M191" i="1"/>
  <c r="N191" i="1" s="1"/>
  <c r="O191" i="1" s="1"/>
  <c r="P191" i="1" s="1"/>
  <c r="Q191" i="1" s="1"/>
  <c r="Y193" i="1" l="1"/>
  <c r="T193" i="1"/>
  <c r="U193" i="1" s="1"/>
  <c r="AD192" i="1"/>
  <c r="Z192" i="1"/>
  <c r="I192" i="1"/>
  <c r="AB192" i="1"/>
  <c r="AC192" i="1" s="1"/>
  <c r="AE192" i="1" s="1"/>
  <c r="V193" i="1" l="1"/>
  <c r="X193" i="1" s="1"/>
  <c r="W193" i="1"/>
  <c r="H193" i="1"/>
  <c r="S194" i="1" s="1"/>
  <c r="J192" i="1"/>
  <c r="R196" i="1"/>
  <c r="M192" i="1"/>
  <c r="N192" i="1" s="1"/>
  <c r="O192" i="1" s="1"/>
  <c r="P192" i="1" s="1"/>
  <c r="Q192" i="1" s="1"/>
  <c r="K192" i="1"/>
  <c r="L192" i="1"/>
  <c r="Y194" i="1" l="1"/>
  <c r="T194" i="1"/>
  <c r="U194" i="1" s="1"/>
  <c r="V194" i="1" s="1"/>
  <c r="X194" i="1" s="1"/>
  <c r="AA193" i="1"/>
  <c r="AD193" i="1"/>
  <c r="I193" i="1"/>
  <c r="Z193" i="1"/>
  <c r="AB193" i="1"/>
  <c r="AC193" i="1" s="1"/>
  <c r="AE193" i="1" s="1"/>
  <c r="W194" i="1" l="1"/>
  <c r="H194" i="1"/>
  <c r="S195" i="1" s="1"/>
  <c r="L193" i="1"/>
  <c r="R197" i="1"/>
  <c r="M193" i="1"/>
  <c r="N193" i="1" s="1"/>
  <c r="O193" i="1" s="1"/>
  <c r="P193" i="1" s="1"/>
  <c r="Q193" i="1" s="1"/>
  <c r="K193" i="1"/>
  <c r="J193" i="1"/>
  <c r="Y195" i="1" l="1"/>
  <c r="T195" i="1"/>
  <c r="AA194" i="1"/>
  <c r="AD194" i="1"/>
  <c r="Z194" i="1"/>
  <c r="I194" i="1"/>
  <c r="AB194" i="1"/>
  <c r="AC194" i="1" s="1"/>
  <c r="AE194" i="1" s="1"/>
  <c r="U195" i="1" l="1"/>
  <c r="W195" i="1" s="1"/>
  <c r="M194" i="1"/>
  <c r="N194" i="1" s="1"/>
  <c r="O194" i="1" s="1"/>
  <c r="P194" i="1" s="1"/>
  <c r="Q194" i="1" s="1"/>
  <c r="J194" i="1"/>
  <c r="L194" i="1"/>
  <c r="R198" i="1"/>
  <c r="K194" i="1"/>
  <c r="H195" i="1"/>
  <c r="S196" i="1" s="1"/>
  <c r="V195" i="1" l="1"/>
  <c r="X195" i="1" s="1"/>
  <c r="Y196" i="1"/>
  <c r="T196" i="1"/>
  <c r="U196" i="1" s="1"/>
  <c r="V196" i="1" s="1"/>
  <c r="AA195" i="1"/>
  <c r="AB195" i="1" s="1"/>
  <c r="AC195" i="1" s="1"/>
  <c r="AE195" i="1" s="1"/>
  <c r="AD195" i="1"/>
  <c r="I195" i="1"/>
  <c r="Z195" i="1"/>
  <c r="X196" i="1" l="1"/>
  <c r="W196" i="1"/>
  <c r="H196" i="1"/>
  <c r="S197" i="1" s="1"/>
  <c r="K195" i="1"/>
  <c r="L195" i="1"/>
  <c r="M195" i="1"/>
  <c r="N195" i="1" s="1"/>
  <c r="O195" i="1" s="1"/>
  <c r="P195" i="1" s="1"/>
  <c r="Q195" i="1" s="1"/>
  <c r="R199" i="1"/>
  <c r="J195" i="1"/>
  <c r="T197" i="1" l="1"/>
  <c r="U197" i="1" s="1"/>
  <c r="V197" i="1" s="1"/>
  <c r="X197" i="1" s="1"/>
  <c r="Y197" i="1"/>
  <c r="AA196" i="1"/>
  <c r="I196" i="1"/>
  <c r="AD196" i="1"/>
  <c r="Z196" i="1"/>
  <c r="AB196" i="1"/>
  <c r="AC196" i="1" s="1"/>
  <c r="AE196" i="1" s="1"/>
  <c r="W197" i="1" l="1"/>
  <c r="AA197" i="1" s="1"/>
  <c r="H197" i="1"/>
  <c r="S198" i="1" s="1"/>
  <c r="M196" i="1"/>
  <c r="N196" i="1" s="1"/>
  <c r="O196" i="1" s="1"/>
  <c r="P196" i="1" s="1"/>
  <c r="Q196" i="1" s="1"/>
  <c r="R200" i="1"/>
  <c r="L196" i="1"/>
  <c r="K196" i="1"/>
  <c r="J196" i="1"/>
  <c r="T198" i="1" l="1"/>
  <c r="U198" i="1" s="1"/>
  <c r="Y198" i="1"/>
  <c r="Z197" i="1"/>
  <c r="AD197" i="1"/>
  <c r="I197" i="1"/>
  <c r="AB197" i="1"/>
  <c r="AC197" i="1" s="1"/>
  <c r="AE197" i="1" s="1"/>
  <c r="V198" i="1" l="1"/>
  <c r="X198" i="1" s="1"/>
  <c r="W198" i="1"/>
  <c r="K197" i="1"/>
  <c r="L197" i="1"/>
  <c r="R201" i="1"/>
  <c r="M197" i="1"/>
  <c r="N197" i="1" s="1"/>
  <c r="O197" i="1" s="1"/>
  <c r="P197" i="1" s="1"/>
  <c r="Q197" i="1" s="1"/>
  <c r="J197" i="1"/>
  <c r="H198" i="1"/>
  <c r="S199" i="1" s="1"/>
  <c r="T199" i="1" l="1"/>
  <c r="U199" i="1" s="1"/>
  <c r="V199" i="1" s="1"/>
  <c r="X199" i="1" s="1"/>
  <c r="Y199" i="1"/>
  <c r="AA198" i="1"/>
  <c r="AD198" i="1"/>
  <c r="Z198" i="1"/>
  <c r="I198" i="1"/>
  <c r="AB198" i="1"/>
  <c r="AC198" i="1" s="1"/>
  <c r="AE198" i="1" s="1"/>
  <c r="W199" i="1" l="1"/>
  <c r="J198" i="1"/>
  <c r="L198" i="1"/>
  <c r="K198" i="1"/>
  <c r="R202" i="1"/>
  <c r="M198" i="1"/>
  <c r="N198" i="1" s="1"/>
  <c r="O198" i="1" s="1"/>
  <c r="P198" i="1" s="1"/>
  <c r="Q198" i="1" s="1"/>
  <c r="H199" i="1"/>
  <c r="S200" i="1" s="1"/>
  <c r="T200" i="1" l="1"/>
  <c r="U200" i="1" s="1"/>
  <c r="V200" i="1" s="1"/>
  <c r="X200" i="1" s="1"/>
  <c r="Y200" i="1"/>
  <c r="AA199" i="1"/>
  <c r="Z199" i="1"/>
  <c r="AD199" i="1"/>
  <c r="I199" i="1"/>
  <c r="AB199" i="1"/>
  <c r="AC199" i="1" s="1"/>
  <c r="AE199" i="1" s="1"/>
  <c r="W200" i="1" l="1"/>
  <c r="AA200" i="1" s="1"/>
  <c r="H200" i="1"/>
  <c r="S201" i="1" s="1"/>
  <c r="M199" i="1"/>
  <c r="N199" i="1" s="1"/>
  <c r="O199" i="1" s="1"/>
  <c r="P199" i="1" s="1"/>
  <c r="Q199" i="1" s="1"/>
  <c r="R203" i="1"/>
  <c r="K199" i="1"/>
  <c r="J199" i="1"/>
  <c r="L199" i="1"/>
  <c r="Y201" i="1" l="1"/>
  <c r="T201" i="1"/>
  <c r="U201" i="1" s="1"/>
  <c r="I200" i="1"/>
  <c r="Z200" i="1"/>
  <c r="AD200" i="1"/>
  <c r="AB200" i="1"/>
  <c r="AC200" i="1" s="1"/>
  <c r="AE200" i="1" s="1"/>
  <c r="V201" i="1" l="1"/>
  <c r="X201" i="1" s="1"/>
  <c r="W201" i="1"/>
  <c r="H201" i="1"/>
  <c r="S202" i="1" s="1"/>
  <c r="R204" i="1"/>
  <c r="L200" i="1"/>
  <c r="K200" i="1"/>
  <c r="J200" i="1"/>
  <c r="M200" i="1"/>
  <c r="N200" i="1" s="1"/>
  <c r="O200" i="1" s="1"/>
  <c r="P200" i="1" s="1"/>
  <c r="Q200" i="1" s="1"/>
  <c r="T202" i="1" l="1"/>
  <c r="U202" i="1" s="1"/>
  <c r="V202" i="1" s="1"/>
  <c r="X202" i="1" s="1"/>
  <c r="Y202" i="1"/>
  <c r="AA201" i="1"/>
  <c r="Z201" i="1"/>
  <c r="I201" i="1"/>
  <c r="AD201" i="1"/>
  <c r="AB201" i="1"/>
  <c r="AC201" i="1" s="1"/>
  <c r="AE201" i="1" s="1"/>
  <c r="W202" i="1" l="1"/>
  <c r="AA202" i="1" s="1"/>
  <c r="M201" i="1"/>
  <c r="N201" i="1" s="1"/>
  <c r="O201" i="1" s="1"/>
  <c r="P201" i="1" s="1"/>
  <c r="Q201" i="1" s="1"/>
  <c r="R205" i="1"/>
  <c r="K201" i="1"/>
  <c r="L201" i="1"/>
  <c r="J201" i="1"/>
  <c r="H202" i="1"/>
  <c r="S203" i="1" s="1"/>
  <c r="T203" i="1" l="1"/>
  <c r="U203" i="1" s="1"/>
  <c r="Y203" i="1"/>
  <c r="Z202" i="1"/>
  <c r="I202" i="1"/>
  <c r="AD202" i="1"/>
  <c r="AB202" i="1"/>
  <c r="AC202" i="1" s="1"/>
  <c r="AE202" i="1" s="1"/>
  <c r="V203" i="1" l="1"/>
  <c r="X203" i="1" s="1"/>
  <c r="W203" i="1"/>
  <c r="H203" i="1"/>
  <c r="S204" i="1" s="1"/>
  <c r="J202" i="1"/>
  <c r="M202" i="1"/>
  <c r="N202" i="1" s="1"/>
  <c r="O202" i="1" s="1"/>
  <c r="P202" i="1" s="1"/>
  <c r="Q202" i="1" s="1"/>
  <c r="L202" i="1"/>
  <c r="R206" i="1"/>
  <c r="K202" i="1"/>
  <c r="Y204" i="1" l="1"/>
  <c r="T204" i="1"/>
  <c r="U204" i="1" s="1"/>
  <c r="V204" i="1" s="1"/>
  <c r="X204" i="1" s="1"/>
  <c r="AA203" i="1"/>
  <c r="Z203" i="1"/>
  <c r="AD203" i="1"/>
  <c r="I203" i="1"/>
  <c r="AB203" i="1"/>
  <c r="AC203" i="1" s="1"/>
  <c r="AE203" i="1" s="1"/>
  <c r="W204" i="1" l="1"/>
  <c r="K203" i="1"/>
  <c r="J203" i="1"/>
  <c r="M203" i="1"/>
  <c r="N203" i="1" s="1"/>
  <c r="O203" i="1" s="1"/>
  <c r="P203" i="1" s="1"/>
  <c r="Q203" i="1" s="1"/>
  <c r="R207" i="1"/>
  <c r="L203" i="1"/>
  <c r="H204" i="1"/>
  <c r="S205" i="1" s="1"/>
  <c r="T205" i="1" l="1"/>
  <c r="U205" i="1" s="1"/>
  <c r="V205" i="1" s="1"/>
  <c r="X205" i="1" s="1"/>
  <c r="Y205" i="1"/>
  <c r="AA204" i="1"/>
  <c r="I204" i="1"/>
  <c r="AD204" i="1"/>
  <c r="Z204" i="1"/>
  <c r="AB204" i="1"/>
  <c r="AC204" i="1" s="1"/>
  <c r="AE204" i="1" s="1"/>
  <c r="W205" i="1" l="1"/>
  <c r="AA205" i="1" s="1"/>
  <c r="H205" i="1"/>
  <c r="S206" i="1" s="1"/>
  <c r="J204" i="1"/>
  <c r="K204" i="1"/>
  <c r="M204" i="1"/>
  <c r="N204" i="1" s="1"/>
  <c r="O204" i="1" s="1"/>
  <c r="P204" i="1" s="1"/>
  <c r="Q204" i="1" s="1"/>
  <c r="R208" i="1"/>
  <c r="L204" i="1"/>
  <c r="Y206" i="1" l="1"/>
  <c r="T206" i="1"/>
  <c r="U206" i="1" s="1"/>
  <c r="I205" i="1"/>
  <c r="Z205" i="1"/>
  <c r="AD205" i="1"/>
  <c r="AB205" i="1"/>
  <c r="AC205" i="1" s="1"/>
  <c r="AE205" i="1" s="1"/>
  <c r="V206" i="1" l="1"/>
  <c r="X206" i="1" s="1"/>
  <c r="W206" i="1"/>
  <c r="H206" i="1"/>
  <c r="S207" i="1" s="1"/>
  <c r="J205" i="1"/>
  <c r="K205" i="1"/>
  <c r="M205" i="1"/>
  <c r="N205" i="1" s="1"/>
  <c r="O205" i="1" s="1"/>
  <c r="P205" i="1" s="1"/>
  <c r="Q205" i="1" s="1"/>
  <c r="L205" i="1"/>
  <c r="R209" i="1"/>
  <c r="Y207" i="1" l="1"/>
  <c r="T207" i="1"/>
  <c r="U207" i="1" s="1"/>
  <c r="V207" i="1" s="1"/>
  <c r="X207" i="1" s="1"/>
  <c r="AA206" i="1"/>
  <c r="I206" i="1"/>
  <c r="Z206" i="1"/>
  <c r="AD206" i="1"/>
  <c r="AB206" i="1"/>
  <c r="AC206" i="1" s="1"/>
  <c r="AE206" i="1" s="1"/>
  <c r="W207" i="1" l="1"/>
  <c r="H207" i="1"/>
  <c r="S208" i="1" s="1"/>
  <c r="L206" i="1"/>
  <c r="K206" i="1"/>
  <c r="J206" i="1"/>
  <c r="M206" i="1"/>
  <c r="N206" i="1" s="1"/>
  <c r="O206" i="1" s="1"/>
  <c r="P206" i="1" s="1"/>
  <c r="Q206" i="1" s="1"/>
  <c r="R210" i="1"/>
  <c r="T208" i="1" l="1"/>
  <c r="U208" i="1" s="1"/>
  <c r="V208" i="1" s="1"/>
  <c r="X208" i="1" s="1"/>
  <c r="Y208" i="1"/>
  <c r="AA207" i="1"/>
  <c r="I207" i="1"/>
  <c r="AD207" i="1"/>
  <c r="Z207" i="1"/>
  <c r="AB207" i="1"/>
  <c r="AC207" i="1" s="1"/>
  <c r="AE207" i="1" s="1"/>
  <c r="W208" i="1" l="1"/>
  <c r="AA208" i="1" s="1"/>
  <c r="H208" i="1"/>
  <c r="S209" i="1" s="1"/>
  <c r="R211" i="1"/>
  <c r="K207" i="1"/>
  <c r="J207" i="1"/>
  <c r="L207" i="1"/>
  <c r="M207" i="1"/>
  <c r="N207" i="1" s="1"/>
  <c r="O207" i="1" s="1"/>
  <c r="P207" i="1" s="1"/>
  <c r="Q207" i="1" s="1"/>
  <c r="Y209" i="1" l="1"/>
  <c r="T209" i="1"/>
  <c r="U209" i="1" s="1"/>
  <c r="AD208" i="1"/>
  <c r="Z208" i="1"/>
  <c r="I208" i="1"/>
  <c r="AB208" i="1"/>
  <c r="AC208" i="1" s="1"/>
  <c r="AE208" i="1" s="1"/>
  <c r="V209" i="1" l="1"/>
  <c r="X209" i="1" s="1"/>
  <c r="W209" i="1"/>
  <c r="K208" i="1"/>
  <c r="J208" i="1"/>
  <c r="R212" i="1"/>
  <c r="M208" i="1"/>
  <c r="N208" i="1" s="1"/>
  <c r="O208" i="1" s="1"/>
  <c r="P208" i="1" s="1"/>
  <c r="Q208" i="1" s="1"/>
  <c r="L208" i="1"/>
  <c r="H209" i="1"/>
  <c r="S210" i="1" s="1"/>
  <c r="T210" i="1" l="1"/>
  <c r="U210" i="1" s="1"/>
  <c r="V210" i="1" s="1"/>
  <c r="X210" i="1" s="1"/>
  <c r="Y210" i="1"/>
  <c r="AA209" i="1"/>
  <c r="AB209" i="1" s="1"/>
  <c r="AC209" i="1" s="1"/>
  <c r="AE209" i="1" s="1"/>
  <c r="Z209" i="1"/>
  <c r="I209" i="1"/>
  <c r="AD209" i="1"/>
  <c r="W210" i="1" l="1"/>
  <c r="AA210" i="1" s="1"/>
  <c r="H210" i="1"/>
  <c r="S211" i="1" s="1"/>
  <c r="J209" i="1"/>
  <c r="M209" i="1"/>
  <c r="N209" i="1" s="1"/>
  <c r="O209" i="1" s="1"/>
  <c r="P209" i="1" s="1"/>
  <c r="Q209" i="1" s="1"/>
  <c r="R213" i="1"/>
  <c r="L209" i="1"/>
  <c r="K209" i="1"/>
  <c r="T211" i="1" l="1"/>
  <c r="U211" i="1" s="1"/>
  <c r="Y211" i="1"/>
  <c r="I210" i="1"/>
  <c r="AD210" i="1"/>
  <c r="Z210" i="1"/>
  <c r="AB210" i="1"/>
  <c r="AC210" i="1" s="1"/>
  <c r="AE210" i="1" s="1"/>
  <c r="V211" i="1" l="1"/>
  <c r="X211" i="1" s="1"/>
  <c r="W211" i="1"/>
  <c r="H211" i="1"/>
  <c r="S212" i="1" s="1"/>
  <c r="M210" i="1"/>
  <c r="N210" i="1" s="1"/>
  <c r="O210" i="1" s="1"/>
  <c r="P210" i="1" s="1"/>
  <c r="Q210" i="1" s="1"/>
  <c r="K210" i="1"/>
  <c r="L210" i="1"/>
  <c r="R214" i="1"/>
  <c r="J210" i="1"/>
  <c r="Y212" i="1" l="1"/>
  <c r="T212" i="1"/>
  <c r="U212" i="1" s="1"/>
  <c r="V212" i="1" s="1"/>
  <c r="X212" i="1" s="1"/>
  <c r="AA211" i="1"/>
  <c r="AD211" i="1"/>
  <c r="I211" i="1"/>
  <c r="Z211" i="1"/>
  <c r="AB211" i="1"/>
  <c r="AC211" i="1" s="1"/>
  <c r="AE211" i="1" s="1"/>
  <c r="W212" i="1" l="1"/>
  <c r="AA212" i="1" s="1"/>
  <c r="H212" i="1"/>
  <c r="S213" i="1" s="1"/>
  <c r="K211" i="1"/>
  <c r="R215" i="1"/>
  <c r="L211" i="1"/>
  <c r="J211" i="1"/>
  <c r="M211" i="1"/>
  <c r="N211" i="1" s="1"/>
  <c r="O211" i="1" s="1"/>
  <c r="P211" i="1" s="1"/>
  <c r="Q211" i="1" s="1"/>
  <c r="Y213" i="1" l="1"/>
  <c r="T213" i="1"/>
  <c r="AD212" i="1"/>
  <c r="I212" i="1"/>
  <c r="Z212" i="1"/>
  <c r="AB212" i="1"/>
  <c r="AC212" i="1" s="1"/>
  <c r="AE212" i="1" s="1"/>
  <c r="U213" i="1" l="1"/>
  <c r="W213" i="1" s="1"/>
  <c r="H213" i="1"/>
  <c r="S214" i="1" s="1"/>
  <c r="M212" i="1"/>
  <c r="N212" i="1" s="1"/>
  <c r="O212" i="1" s="1"/>
  <c r="P212" i="1" s="1"/>
  <c r="Q212" i="1" s="1"/>
  <c r="L212" i="1"/>
  <c r="R216" i="1"/>
  <c r="J212" i="1"/>
  <c r="K212" i="1"/>
  <c r="Y214" i="1" l="1"/>
  <c r="T214" i="1"/>
  <c r="U214" i="1" s="1"/>
  <c r="V214" i="1" s="1"/>
  <c r="V213" i="1"/>
  <c r="X213" i="1" s="1"/>
  <c r="AA213" i="1"/>
  <c r="Z213" i="1"/>
  <c r="I213" i="1"/>
  <c r="AD213" i="1"/>
  <c r="AB213" i="1"/>
  <c r="AC213" i="1" s="1"/>
  <c r="AE213" i="1" s="1"/>
  <c r="X214" i="1" l="1"/>
  <c r="W214" i="1"/>
  <c r="AA214" i="1" s="1"/>
  <c r="H214" i="1"/>
  <c r="S215" i="1" s="1"/>
  <c r="J213" i="1"/>
  <c r="M213" i="1"/>
  <c r="N213" i="1" s="1"/>
  <c r="O213" i="1" s="1"/>
  <c r="P213" i="1" s="1"/>
  <c r="Q213" i="1" s="1"/>
  <c r="K213" i="1"/>
  <c r="L213" i="1"/>
  <c r="R217" i="1"/>
  <c r="Y215" i="1" l="1"/>
  <c r="T215" i="1"/>
  <c r="U215" i="1" s="1"/>
  <c r="Z214" i="1"/>
  <c r="I214" i="1"/>
  <c r="AD214" i="1"/>
  <c r="AB214" i="1"/>
  <c r="AC214" i="1" s="1"/>
  <c r="AE214" i="1" s="1"/>
  <c r="V215" i="1" l="1"/>
  <c r="X215" i="1" s="1"/>
  <c r="W215" i="1"/>
  <c r="H215" i="1"/>
  <c r="S216" i="1" s="1"/>
  <c r="L214" i="1"/>
  <c r="K214" i="1"/>
  <c r="J214" i="1"/>
  <c r="M214" i="1"/>
  <c r="N214" i="1" s="1"/>
  <c r="O214" i="1" s="1"/>
  <c r="P214" i="1" s="1"/>
  <c r="Q214" i="1" s="1"/>
  <c r="R218" i="1"/>
  <c r="T216" i="1" l="1"/>
  <c r="U216" i="1" s="1"/>
  <c r="V216" i="1" s="1"/>
  <c r="X216" i="1" s="1"/>
  <c r="Y216" i="1"/>
  <c r="AA215" i="1"/>
  <c r="I215" i="1"/>
  <c r="Z215" i="1"/>
  <c r="AD215" i="1"/>
  <c r="AB215" i="1"/>
  <c r="AC215" i="1" s="1"/>
  <c r="AE215" i="1" s="1"/>
  <c r="W216" i="1" l="1"/>
  <c r="AA216" i="1" s="1"/>
  <c r="H216" i="1"/>
  <c r="S217" i="1" s="1"/>
  <c r="J215" i="1"/>
  <c r="K215" i="1"/>
  <c r="L215" i="1"/>
  <c r="R219" i="1"/>
  <c r="M215" i="1"/>
  <c r="N215" i="1" s="1"/>
  <c r="O215" i="1" s="1"/>
  <c r="P215" i="1" s="1"/>
  <c r="Q215" i="1" s="1"/>
  <c r="Y217" i="1" l="1"/>
  <c r="T217" i="1"/>
  <c r="U217" i="1" s="1"/>
  <c r="Z216" i="1"/>
  <c r="AD216" i="1"/>
  <c r="I216" i="1"/>
  <c r="AB216" i="1"/>
  <c r="AC216" i="1" s="1"/>
  <c r="AE216" i="1" s="1"/>
  <c r="V217" i="1" l="1"/>
  <c r="X217" i="1" s="1"/>
  <c r="W217" i="1"/>
  <c r="H217" i="1"/>
  <c r="S218" i="1" s="1"/>
  <c r="L216" i="1"/>
  <c r="R220" i="1"/>
  <c r="K216" i="1"/>
  <c r="M216" i="1"/>
  <c r="N216" i="1" s="1"/>
  <c r="O216" i="1" s="1"/>
  <c r="P216" i="1" s="1"/>
  <c r="Q216" i="1" s="1"/>
  <c r="J216" i="1"/>
  <c r="Y218" i="1" l="1"/>
  <c r="T218" i="1"/>
  <c r="AA217" i="1"/>
  <c r="I217" i="1"/>
  <c r="Z217" i="1"/>
  <c r="AD217" i="1"/>
  <c r="AB217" i="1"/>
  <c r="AC217" i="1" s="1"/>
  <c r="AE217" i="1" s="1"/>
  <c r="U218" i="1" l="1"/>
  <c r="W218" i="1" s="1"/>
  <c r="H218" i="1"/>
  <c r="S219" i="1" s="1"/>
  <c r="M217" i="1"/>
  <c r="N217" i="1" s="1"/>
  <c r="O217" i="1" s="1"/>
  <c r="P217" i="1" s="1"/>
  <c r="Q217" i="1" s="1"/>
  <c r="J217" i="1"/>
  <c r="R221" i="1"/>
  <c r="K217" i="1"/>
  <c r="L217" i="1"/>
  <c r="V218" i="1" l="1"/>
  <c r="X218" i="1" s="1"/>
  <c r="T219" i="1"/>
  <c r="U219" i="1" s="1"/>
  <c r="V219" i="1" s="1"/>
  <c r="Y219" i="1"/>
  <c r="AA218" i="1"/>
  <c r="AD218" i="1"/>
  <c r="I218" i="1"/>
  <c r="Z218" i="1"/>
  <c r="AB218" i="1"/>
  <c r="AC218" i="1" s="1"/>
  <c r="AE218" i="1" s="1"/>
  <c r="X219" i="1" l="1"/>
  <c r="W219" i="1"/>
  <c r="AA219" i="1" s="1"/>
  <c r="H219" i="1"/>
  <c r="S220" i="1" s="1"/>
  <c r="L218" i="1"/>
  <c r="K218" i="1"/>
  <c r="M218" i="1"/>
  <c r="N218" i="1" s="1"/>
  <c r="O218" i="1" s="1"/>
  <c r="P218" i="1" s="1"/>
  <c r="Q218" i="1" s="1"/>
  <c r="J218" i="1"/>
  <c r="R222" i="1"/>
  <c r="Y220" i="1" l="1"/>
  <c r="T220" i="1"/>
  <c r="U220" i="1" s="1"/>
  <c r="AD219" i="1"/>
  <c r="I219" i="1"/>
  <c r="Z219" i="1"/>
  <c r="AB219" i="1"/>
  <c r="AC219" i="1" s="1"/>
  <c r="AE219" i="1" s="1"/>
  <c r="V220" i="1" l="1"/>
  <c r="X220" i="1" s="1"/>
  <c r="W220" i="1"/>
  <c r="H220" i="1"/>
  <c r="S221" i="1" s="1"/>
  <c r="J219" i="1"/>
  <c r="K219" i="1"/>
  <c r="M219" i="1"/>
  <c r="N219" i="1" s="1"/>
  <c r="O219" i="1" s="1"/>
  <c r="P219" i="1" s="1"/>
  <c r="Q219" i="1" s="1"/>
  <c r="R223" i="1"/>
  <c r="L219" i="1"/>
  <c r="Y221" i="1" l="1"/>
  <c r="T221" i="1"/>
  <c r="U221" i="1" s="1"/>
  <c r="V221" i="1" s="1"/>
  <c r="X221" i="1" s="1"/>
  <c r="AA220" i="1"/>
  <c r="I220" i="1"/>
  <c r="AD220" i="1"/>
  <c r="Z220" i="1"/>
  <c r="AB220" i="1"/>
  <c r="AC220" i="1" s="1"/>
  <c r="AE220" i="1" s="1"/>
  <c r="W221" i="1" l="1"/>
  <c r="H221" i="1"/>
  <c r="S222" i="1" s="1"/>
  <c r="K220" i="1"/>
  <c r="R224" i="1"/>
  <c r="L220" i="1"/>
  <c r="M220" i="1"/>
  <c r="N220" i="1" s="1"/>
  <c r="O220" i="1" s="1"/>
  <c r="P220" i="1" s="1"/>
  <c r="Q220" i="1" s="1"/>
  <c r="J220" i="1"/>
  <c r="Y222" i="1" l="1"/>
  <c r="T222" i="1"/>
  <c r="U222" i="1" s="1"/>
  <c r="V222" i="1" s="1"/>
  <c r="X222" i="1" s="1"/>
  <c r="AA221" i="1"/>
  <c r="AD221" i="1"/>
  <c r="I221" i="1"/>
  <c r="Z221" i="1"/>
  <c r="AB221" i="1"/>
  <c r="AC221" i="1" s="1"/>
  <c r="AE221" i="1" s="1"/>
  <c r="W222" i="1" l="1"/>
  <c r="H222" i="1"/>
  <c r="S223" i="1" s="1"/>
  <c r="J221" i="1"/>
  <c r="M221" i="1"/>
  <c r="N221" i="1" s="1"/>
  <c r="O221" i="1" s="1"/>
  <c r="P221" i="1" s="1"/>
  <c r="Q221" i="1" s="1"/>
  <c r="K221" i="1"/>
  <c r="L221" i="1"/>
  <c r="R225" i="1"/>
  <c r="Y223" i="1" l="1"/>
  <c r="T223" i="1"/>
  <c r="U223" i="1" s="1"/>
  <c r="V223" i="1" s="1"/>
  <c r="X223" i="1" s="1"/>
  <c r="AA222" i="1"/>
  <c r="AB222" i="1" s="1"/>
  <c r="AC222" i="1" s="1"/>
  <c r="AE222" i="1" s="1"/>
  <c r="AD222" i="1"/>
  <c r="I222" i="1"/>
  <c r="Z222" i="1"/>
  <c r="W223" i="1" l="1"/>
  <c r="H223" i="1"/>
  <c r="S224" i="1" s="1"/>
  <c r="M222" i="1"/>
  <c r="N222" i="1" s="1"/>
  <c r="O222" i="1" s="1"/>
  <c r="P222" i="1" s="1"/>
  <c r="Q222" i="1" s="1"/>
  <c r="J222" i="1"/>
  <c r="L222" i="1"/>
  <c r="K222" i="1"/>
  <c r="R226" i="1"/>
  <c r="Y224" i="1" l="1"/>
  <c r="T224" i="1"/>
  <c r="AA223" i="1"/>
  <c r="Z223" i="1"/>
  <c r="AD223" i="1"/>
  <c r="I223" i="1"/>
  <c r="AB223" i="1"/>
  <c r="AC223" i="1" s="1"/>
  <c r="AE223" i="1" s="1"/>
  <c r="U224" i="1" l="1"/>
  <c r="W224" i="1" s="1"/>
  <c r="H224" i="1"/>
  <c r="S225" i="1" s="1"/>
  <c r="M223" i="1"/>
  <c r="N223" i="1" s="1"/>
  <c r="O223" i="1" s="1"/>
  <c r="P223" i="1" s="1"/>
  <c r="Q223" i="1" s="1"/>
  <c r="K223" i="1"/>
  <c r="J223" i="1"/>
  <c r="R227" i="1"/>
  <c r="L223" i="1"/>
  <c r="V224" i="1" l="1"/>
  <c r="X224" i="1" s="1"/>
  <c r="Y225" i="1"/>
  <c r="T225" i="1"/>
  <c r="U225" i="1" s="1"/>
  <c r="V225" i="1" s="1"/>
  <c r="X225" i="1" s="1"/>
  <c r="AA224" i="1"/>
  <c r="AD224" i="1"/>
  <c r="Z224" i="1"/>
  <c r="I224" i="1"/>
  <c r="AB224" i="1"/>
  <c r="AC224" i="1" s="1"/>
  <c r="AE224" i="1" s="1"/>
  <c r="W225" i="1" l="1"/>
  <c r="J224" i="1"/>
  <c r="L224" i="1"/>
  <c r="K224" i="1"/>
  <c r="M224" i="1"/>
  <c r="N224" i="1" s="1"/>
  <c r="O224" i="1" s="1"/>
  <c r="P224" i="1" s="1"/>
  <c r="Q224" i="1" s="1"/>
  <c r="R228" i="1"/>
  <c r="H225" i="1"/>
  <c r="S226" i="1" s="1"/>
  <c r="T226" i="1" l="1"/>
  <c r="U226" i="1" s="1"/>
  <c r="V226" i="1" s="1"/>
  <c r="X226" i="1" s="1"/>
  <c r="Y226" i="1"/>
  <c r="AA225" i="1"/>
  <c r="I225" i="1"/>
  <c r="AD225" i="1"/>
  <c r="Z225" i="1"/>
  <c r="AB225" i="1"/>
  <c r="AC225" i="1" s="1"/>
  <c r="AE225" i="1" s="1"/>
  <c r="W226" i="1" l="1"/>
  <c r="AA226" i="1" s="1"/>
  <c r="H226" i="1"/>
  <c r="S227" i="1" s="1"/>
  <c r="R229" i="1"/>
  <c r="L225" i="1"/>
  <c r="M225" i="1"/>
  <c r="N225" i="1" s="1"/>
  <c r="O225" i="1" s="1"/>
  <c r="P225" i="1" s="1"/>
  <c r="Q225" i="1" s="1"/>
  <c r="J225" i="1"/>
  <c r="K225" i="1"/>
  <c r="Y227" i="1" l="1"/>
  <c r="T227" i="1"/>
  <c r="U227" i="1" s="1"/>
  <c r="Z226" i="1"/>
  <c r="AD226" i="1"/>
  <c r="I226" i="1"/>
  <c r="AB226" i="1"/>
  <c r="AC226" i="1" s="1"/>
  <c r="AE226" i="1" s="1"/>
  <c r="V227" i="1" l="1"/>
  <c r="X227" i="1" s="1"/>
  <c r="W227" i="1"/>
  <c r="K226" i="1"/>
  <c r="L226" i="1"/>
  <c r="J226" i="1"/>
  <c r="M226" i="1"/>
  <c r="N226" i="1" s="1"/>
  <c r="O226" i="1" s="1"/>
  <c r="P226" i="1" s="1"/>
  <c r="Q226" i="1" s="1"/>
  <c r="R230" i="1"/>
  <c r="H227" i="1"/>
  <c r="S228" i="1" s="1"/>
  <c r="Y228" i="1" l="1"/>
  <c r="T228" i="1"/>
  <c r="AA227" i="1"/>
  <c r="I227" i="1"/>
  <c r="Z227" i="1"/>
  <c r="AD227" i="1"/>
  <c r="AB227" i="1"/>
  <c r="AC227" i="1" s="1"/>
  <c r="AE227" i="1" s="1"/>
  <c r="U228" i="1" l="1"/>
  <c r="W228" i="1" s="1"/>
  <c r="H228" i="1"/>
  <c r="S229" i="1" s="1"/>
  <c r="J227" i="1"/>
  <c r="L227" i="1"/>
  <c r="R231" i="1"/>
  <c r="M227" i="1"/>
  <c r="N227" i="1" s="1"/>
  <c r="O227" i="1" s="1"/>
  <c r="P227" i="1" s="1"/>
  <c r="Q227" i="1" s="1"/>
  <c r="K227" i="1"/>
  <c r="V228" i="1" l="1"/>
  <c r="X228" i="1" s="1"/>
  <c r="T229" i="1"/>
  <c r="U229" i="1" s="1"/>
  <c r="V229" i="1" s="1"/>
  <c r="X229" i="1" s="1"/>
  <c r="Y229" i="1"/>
  <c r="AA228" i="1"/>
  <c r="I228" i="1"/>
  <c r="AD228" i="1"/>
  <c r="Z228" i="1"/>
  <c r="AB228" i="1"/>
  <c r="AC228" i="1" s="1"/>
  <c r="AE228" i="1" s="1"/>
  <c r="W229" i="1" l="1"/>
  <c r="AA229" i="1" s="1"/>
  <c r="H229" i="1"/>
  <c r="S230" i="1" s="1"/>
  <c r="R232" i="1"/>
  <c r="J228" i="1"/>
  <c r="M228" i="1"/>
  <c r="N228" i="1" s="1"/>
  <c r="O228" i="1" s="1"/>
  <c r="P228" i="1" s="1"/>
  <c r="Q228" i="1" s="1"/>
  <c r="L228" i="1"/>
  <c r="K228" i="1"/>
  <c r="Y230" i="1" l="1"/>
  <c r="T230" i="1"/>
  <c r="U230" i="1" s="1"/>
  <c r="I229" i="1"/>
  <c r="AD229" i="1"/>
  <c r="Z229" i="1"/>
  <c r="AB229" i="1"/>
  <c r="AC229" i="1" s="1"/>
  <c r="AE229" i="1" s="1"/>
  <c r="V230" i="1" l="1"/>
  <c r="X230" i="1" s="1"/>
  <c r="W230" i="1"/>
  <c r="H230" i="1"/>
  <c r="S231" i="1" s="1"/>
  <c r="L229" i="1"/>
  <c r="M229" i="1"/>
  <c r="N229" i="1" s="1"/>
  <c r="O229" i="1" s="1"/>
  <c r="P229" i="1" s="1"/>
  <c r="Q229" i="1" s="1"/>
  <c r="J229" i="1"/>
  <c r="K229" i="1"/>
  <c r="R233" i="1"/>
  <c r="T231" i="1" l="1"/>
  <c r="U231" i="1" s="1"/>
  <c r="V231" i="1" s="1"/>
  <c r="X231" i="1" s="1"/>
  <c r="Y231" i="1"/>
  <c r="AA230" i="1"/>
  <c r="I230" i="1"/>
  <c r="Z230" i="1"/>
  <c r="AD230" i="1"/>
  <c r="AB230" i="1"/>
  <c r="AC230" i="1" s="1"/>
  <c r="AE230" i="1" s="1"/>
  <c r="W231" i="1" l="1"/>
  <c r="AA231" i="1" s="1"/>
  <c r="H231" i="1"/>
  <c r="S232" i="1" s="1"/>
  <c r="M230" i="1"/>
  <c r="N230" i="1" s="1"/>
  <c r="O230" i="1" s="1"/>
  <c r="P230" i="1" s="1"/>
  <c r="Q230" i="1" s="1"/>
  <c r="L230" i="1"/>
  <c r="J230" i="1"/>
  <c r="K230" i="1"/>
  <c r="R234" i="1"/>
  <c r="T232" i="1" l="1"/>
  <c r="U232" i="1" s="1"/>
  <c r="Y232" i="1"/>
  <c r="Z231" i="1"/>
  <c r="AD231" i="1"/>
  <c r="I231" i="1"/>
  <c r="AB231" i="1"/>
  <c r="AC231" i="1" s="1"/>
  <c r="AE231" i="1" s="1"/>
  <c r="V232" i="1" l="1"/>
  <c r="X232" i="1" s="1"/>
  <c r="W232" i="1"/>
  <c r="R235" i="1"/>
  <c r="L231" i="1"/>
  <c r="J231" i="1"/>
  <c r="K231" i="1"/>
  <c r="M231" i="1"/>
  <c r="N231" i="1" s="1"/>
  <c r="O231" i="1" s="1"/>
  <c r="P231" i="1" s="1"/>
  <c r="Q231" i="1" s="1"/>
  <c r="H232" i="1"/>
  <c r="S233" i="1" s="1"/>
  <c r="Y233" i="1" l="1"/>
  <c r="T233" i="1"/>
  <c r="U233" i="1" s="1"/>
  <c r="V233" i="1" s="1"/>
  <c r="X233" i="1" s="1"/>
  <c r="AA232" i="1"/>
  <c r="AD232" i="1"/>
  <c r="I232" i="1"/>
  <c r="Z232" i="1"/>
  <c r="AB232" i="1"/>
  <c r="AC232" i="1" s="1"/>
  <c r="AE232" i="1" s="1"/>
  <c r="W233" i="1" l="1"/>
  <c r="H233" i="1"/>
  <c r="S234" i="1" s="1"/>
  <c r="K232" i="1"/>
  <c r="J232" i="1"/>
  <c r="L232" i="1"/>
  <c r="M232" i="1"/>
  <c r="N232" i="1" s="1"/>
  <c r="O232" i="1" s="1"/>
  <c r="P232" i="1" s="1"/>
  <c r="Q232" i="1" s="1"/>
  <c r="R236" i="1"/>
  <c r="T234" i="1" l="1"/>
  <c r="Y234" i="1"/>
  <c r="AA233" i="1"/>
  <c r="AD233" i="1"/>
  <c r="I233" i="1"/>
  <c r="Z233" i="1"/>
  <c r="AB233" i="1"/>
  <c r="AC233" i="1" s="1"/>
  <c r="AE233" i="1" s="1"/>
  <c r="U234" i="1" l="1"/>
  <c r="W234" i="1" s="1"/>
  <c r="H234" i="1"/>
  <c r="S235" i="1" s="1"/>
  <c r="L233" i="1"/>
  <c r="R237" i="1"/>
  <c r="K233" i="1"/>
  <c r="J233" i="1"/>
  <c r="M233" i="1"/>
  <c r="N233" i="1" s="1"/>
  <c r="O233" i="1" s="1"/>
  <c r="P233" i="1" s="1"/>
  <c r="Q233" i="1" s="1"/>
  <c r="V234" i="1" l="1"/>
  <c r="X234" i="1" s="1"/>
  <c r="Y235" i="1"/>
  <c r="T235" i="1"/>
  <c r="U235" i="1" s="1"/>
  <c r="V235" i="1" s="1"/>
  <c r="X235" i="1" s="1"/>
  <c r="AA234" i="1"/>
  <c r="I234" i="1"/>
  <c r="Z234" i="1"/>
  <c r="AD234" i="1"/>
  <c r="AB234" i="1"/>
  <c r="AC234" i="1" s="1"/>
  <c r="AE234" i="1" s="1"/>
  <c r="W235" i="1" l="1"/>
  <c r="H235" i="1"/>
  <c r="S236" i="1" s="1"/>
  <c r="M234" i="1"/>
  <c r="N234" i="1" s="1"/>
  <c r="O234" i="1" s="1"/>
  <c r="P234" i="1" s="1"/>
  <c r="Q234" i="1" s="1"/>
  <c r="L234" i="1"/>
  <c r="J234" i="1"/>
  <c r="R238" i="1"/>
  <c r="K234" i="1"/>
  <c r="Y236" i="1" l="1"/>
  <c r="T236" i="1"/>
  <c r="AA235" i="1"/>
  <c r="AD235" i="1"/>
  <c r="Z235" i="1"/>
  <c r="I235" i="1"/>
  <c r="AB235" i="1"/>
  <c r="AC235" i="1" s="1"/>
  <c r="AE235" i="1" s="1"/>
  <c r="U236" i="1" l="1"/>
  <c r="W236" i="1" s="1"/>
  <c r="H236" i="1"/>
  <c r="S237" i="1" s="1"/>
  <c r="M235" i="1"/>
  <c r="N235" i="1" s="1"/>
  <c r="O235" i="1" s="1"/>
  <c r="P235" i="1" s="1"/>
  <c r="Q235" i="1" s="1"/>
  <c r="J235" i="1"/>
  <c r="K235" i="1"/>
  <c r="R239" i="1"/>
  <c r="L235" i="1"/>
  <c r="V236" i="1" l="1"/>
  <c r="X236" i="1" s="1"/>
  <c r="T237" i="1"/>
  <c r="U237" i="1" s="1"/>
  <c r="V237" i="1" s="1"/>
  <c r="Y237" i="1"/>
  <c r="AA236" i="1"/>
  <c r="Z236" i="1"/>
  <c r="AD236" i="1"/>
  <c r="I236" i="1"/>
  <c r="AB236" i="1"/>
  <c r="AC236" i="1" s="1"/>
  <c r="AE236" i="1" s="1"/>
  <c r="X237" i="1" l="1"/>
  <c r="W237" i="1"/>
  <c r="AA237" i="1" s="1"/>
  <c r="H237" i="1"/>
  <c r="S238" i="1" s="1"/>
  <c r="J236" i="1"/>
  <c r="L236" i="1"/>
  <c r="R240" i="1"/>
  <c r="K236" i="1"/>
  <c r="M236" i="1"/>
  <c r="N236" i="1" s="1"/>
  <c r="O236" i="1" s="1"/>
  <c r="P236" i="1" s="1"/>
  <c r="Q236" i="1" s="1"/>
  <c r="T238" i="1" l="1"/>
  <c r="U238" i="1" s="1"/>
  <c r="Y238" i="1"/>
  <c r="AD237" i="1"/>
  <c r="Z237" i="1"/>
  <c r="I237" i="1"/>
  <c r="AB237" i="1"/>
  <c r="AC237" i="1" s="1"/>
  <c r="AE237" i="1" s="1"/>
  <c r="V238" i="1" l="1"/>
  <c r="X238" i="1" s="1"/>
  <c r="W238" i="1"/>
  <c r="M237" i="1"/>
  <c r="N237" i="1" s="1"/>
  <c r="O237" i="1" s="1"/>
  <c r="P237" i="1" s="1"/>
  <c r="Q237" i="1" s="1"/>
  <c r="R241" i="1"/>
  <c r="L237" i="1"/>
  <c r="K237" i="1"/>
  <c r="J237" i="1"/>
  <c r="H238" i="1"/>
  <c r="S239" i="1" s="1"/>
  <c r="T239" i="1" l="1"/>
  <c r="U239" i="1" s="1"/>
  <c r="V239" i="1" s="1"/>
  <c r="X239" i="1" s="1"/>
  <c r="Y239" i="1"/>
  <c r="AA238" i="1"/>
  <c r="Z238" i="1"/>
  <c r="I238" i="1"/>
  <c r="AD238" i="1"/>
  <c r="AB238" i="1"/>
  <c r="AC238" i="1" s="1"/>
  <c r="AE238" i="1" s="1"/>
  <c r="W239" i="1" l="1"/>
  <c r="AA239" i="1" s="1"/>
  <c r="H239" i="1"/>
  <c r="S240" i="1" s="1"/>
  <c r="R242" i="1"/>
  <c r="L238" i="1"/>
  <c r="J238" i="1"/>
  <c r="M238" i="1"/>
  <c r="N238" i="1" s="1"/>
  <c r="O238" i="1" s="1"/>
  <c r="P238" i="1" s="1"/>
  <c r="Q238" i="1" s="1"/>
  <c r="K238" i="1"/>
  <c r="Y240" i="1" l="1"/>
  <c r="T240" i="1"/>
  <c r="U240" i="1" s="1"/>
  <c r="Z239" i="1"/>
  <c r="I239" i="1"/>
  <c r="AD239" i="1"/>
  <c r="AB239" i="1"/>
  <c r="AC239" i="1" s="1"/>
  <c r="AE239" i="1" s="1"/>
  <c r="V240" i="1" l="1"/>
  <c r="X240" i="1" s="1"/>
  <c r="W240" i="1"/>
  <c r="H240" i="1"/>
  <c r="S241" i="1" s="1"/>
  <c r="K239" i="1"/>
  <c r="R243" i="1"/>
  <c r="L239" i="1"/>
  <c r="J239" i="1"/>
  <c r="M239" i="1"/>
  <c r="N239" i="1" s="1"/>
  <c r="O239" i="1" s="1"/>
  <c r="P239" i="1" s="1"/>
  <c r="Q239" i="1" s="1"/>
  <c r="T241" i="1" l="1"/>
  <c r="U241" i="1" s="1"/>
  <c r="V241" i="1" s="1"/>
  <c r="X241" i="1" s="1"/>
  <c r="Y241" i="1"/>
  <c r="AA240" i="1"/>
  <c r="Z240" i="1"/>
  <c r="AD240" i="1"/>
  <c r="I240" i="1"/>
  <c r="AB240" i="1"/>
  <c r="AC240" i="1" s="1"/>
  <c r="AE240" i="1" s="1"/>
  <c r="W241" i="1" l="1"/>
  <c r="AA241" i="1" s="1"/>
  <c r="J240" i="1"/>
  <c r="M240" i="1"/>
  <c r="N240" i="1" s="1"/>
  <c r="O240" i="1" s="1"/>
  <c r="P240" i="1" s="1"/>
  <c r="Q240" i="1" s="1"/>
  <c r="L240" i="1"/>
  <c r="R244" i="1"/>
  <c r="K240" i="1"/>
  <c r="H241" i="1"/>
  <c r="S242" i="1" s="1"/>
  <c r="Y242" i="1" l="1"/>
  <c r="T242" i="1"/>
  <c r="Z241" i="1"/>
  <c r="AD241" i="1"/>
  <c r="I241" i="1"/>
  <c r="AB241" i="1"/>
  <c r="AC241" i="1" s="1"/>
  <c r="AE241" i="1" s="1"/>
  <c r="U242" i="1" l="1"/>
  <c r="W242" i="1" s="1"/>
  <c r="K241" i="1"/>
  <c r="L241" i="1"/>
  <c r="J241" i="1"/>
  <c r="M241" i="1"/>
  <c r="N241" i="1" s="1"/>
  <c r="O241" i="1" s="1"/>
  <c r="P241" i="1" s="1"/>
  <c r="Q241" i="1" s="1"/>
  <c r="R245" i="1"/>
  <c r="H242" i="1"/>
  <c r="S243" i="1" s="1"/>
  <c r="V242" i="1" l="1"/>
  <c r="X242" i="1" s="1"/>
  <c r="Y243" i="1"/>
  <c r="T243" i="1"/>
  <c r="U243" i="1" s="1"/>
  <c r="V243" i="1" s="1"/>
  <c r="AA242" i="1"/>
  <c r="Z242" i="1"/>
  <c r="AD242" i="1"/>
  <c r="I242" i="1"/>
  <c r="AB242" i="1"/>
  <c r="AC242" i="1" s="1"/>
  <c r="AE242" i="1" s="1"/>
  <c r="X243" i="1" l="1"/>
  <c r="W243" i="1"/>
  <c r="H243" i="1"/>
  <c r="S244" i="1" s="1"/>
  <c r="M242" i="1"/>
  <c r="N242" i="1" s="1"/>
  <c r="O242" i="1" s="1"/>
  <c r="P242" i="1" s="1"/>
  <c r="Q242" i="1" s="1"/>
  <c r="L242" i="1"/>
  <c r="R246" i="1"/>
  <c r="K242" i="1"/>
  <c r="J242" i="1"/>
  <c r="T244" i="1" l="1"/>
  <c r="Y244" i="1"/>
  <c r="AA243" i="1"/>
  <c r="I243" i="1"/>
  <c r="Z243" i="1"/>
  <c r="AD243" i="1"/>
  <c r="AB243" i="1"/>
  <c r="AC243" i="1" s="1"/>
  <c r="AE243" i="1" s="1"/>
  <c r="U244" i="1" l="1"/>
  <c r="W244" i="1" s="1"/>
  <c r="H244" i="1"/>
  <c r="S245" i="1" s="1"/>
  <c r="L243" i="1"/>
  <c r="R247" i="1"/>
  <c r="K243" i="1"/>
  <c r="M243" i="1"/>
  <c r="N243" i="1" s="1"/>
  <c r="O243" i="1" s="1"/>
  <c r="P243" i="1" s="1"/>
  <c r="Q243" i="1" s="1"/>
  <c r="J243" i="1"/>
  <c r="V244" i="1" l="1"/>
  <c r="X244" i="1" s="1"/>
  <c r="Y245" i="1"/>
  <c r="T245" i="1"/>
  <c r="U245" i="1" s="1"/>
  <c r="V245" i="1" s="1"/>
  <c r="X245" i="1" s="1"/>
  <c r="AA244" i="1"/>
  <c r="Z244" i="1"/>
  <c r="AD244" i="1"/>
  <c r="I244" i="1"/>
  <c r="AB244" i="1"/>
  <c r="AC244" i="1" s="1"/>
  <c r="AE244" i="1" s="1"/>
  <c r="W245" i="1" l="1"/>
  <c r="K244" i="1"/>
  <c r="J244" i="1"/>
  <c r="R248" i="1"/>
  <c r="L244" i="1"/>
  <c r="M244" i="1"/>
  <c r="N244" i="1" s="1"/>
  <c r="O244" i="1" s="1"/>
  <c r="P244" i="1" s="1"/>
  <c r="Q244" i="1" s="1"/>
  <c r="H245" i="1"/>
  <c r="S246" i="1" s="1"/>
  <c r="T246" i="1" l="1"/>
  <c r="U246" i="1" s="1"/>
  <c r="V246" i="1" s="1"/>
  <c r="X246" i="1" s="1"/>
  <c r="Y246" i="1"/>
  <c r="AA245" i="1"/>
  <c r="Z245" i="1"/>
  <c r="AD245" i="1"/>
  <c r="I245" i="1"/>
  <c r="AB245" i="1"/>
  <c r="AC245" i="1" s="1"/>
  <c r="AE245" i="1" s="1"/>
  <c r="W246" i="1" l="1"/>
  <c r="AA246" i="1" s="1"/>
  <c r="L245" i="1"/>
  <c r="M245" i="1"/>
  <c r="N245" i="1" s="1"/>
  <c r="O245" i="1" s="1"/>
  <c r="P245" i="1" s="1"/>
  <c r="Q245" i="1" s="1"/>
  <c r="K245" i="1"/>
  <c r="J245" i="1"/>
  <c r="R249" i="1"/>
  <c r="H246" i="1"/>
  <c r="S247" i="1" s="1"/>
  <c r="Y247" i="1" l="1"/>
  <c r="T247" i="1"/>
  <c r="AD246" i="1"/>
  <c r="I246" i="1"/>
  <c r="Z246" i="1"/>
  <c r="AB246" i="1"/>
  <c r="AC246" i="1" s="1"/>
  <c r="AE246" i="1" s="1"/>
  <c r="U247" i="1" l="1"/>
  <c r="W247" i="1" s="1"/>
  <c r="J246" i="1"/>
  <c r="K246" i="1"/>
  <c r="M246" i="1"/>
  <c r="N246" i="1" s="1"/>
  <c r="O246" i="1" s="1"/>
  <c r="P246" i="1" s="1"/>
  <c r="Q246" i="1" s="1"/>
  <c r="R250" i="1"/>
  <c r="L246" i="1"/>
  <c r="H247" i="1"/>
  <c r="S248" i="1" s="1"/>
  <c r="V247" i="1" l="1"/>
  <c r="X247" i="1" s="1"/>
  <c r="Y248" i="1"/>
  <c r="T248" i="1"/>
  <c r="U248" i="1" s="1"/>
  <c r="V248" i="1" s="1"/>
  <c r="AA247" i="1"/>
  <c r="Z247" i="1"/>
  <c r="I247" i="1"/>
  <c r="AD247" i="1"/>
  <c r="AB247" i="1"/>
  <c r="AC247" i="1" s="1"/>
  <c r="AE247" i="1" s="1"/>
  <c r="X248" i="1" l="1"/>
  <c r="W248" i="1"/>
  <c r="J247" i="1"/>
  <c r="M247" i="1"/>
  <c r="N247" i="1" s="1"/>
  <c r="O247" i="1" s="1"/>
  <c r="P247" i="1" s="1"/>
  <c r="Q247" i="1" s="1"/>
  <c r="R251" i="1"/>
  <c r="K247" i="1"/>
  <c r="L247" i="1"/>
  <c r="H248" i="1"/>
  <c r="S249" i="1" s="1"/>
  <c r="Y249" i="1" l="1"/>
  <c r="T249" i="1"/>
  <c r="AA248" i="1"/>
  <c r="AD248" i="1"/>
  <c r="Z248" i="1"/>
  <c r="I248" i="1"/>
  <c r="AB248" i="1"/>
  <c r="AC248" i="1" s="1"/>
  <c r="AE248" i="1" s="1"/>
  <c r="U249" i="1" l="1"/>
  <c r="W249" i="1" s="1"/>
  <c r="H249" i="1"/>
  <c r="S250" i="1" s="1"/>
  <c r="M248" i="1"/>
  <c r="N248" i="1" s="1"/>
  <c r="O248" i="1" s="1"/>
  <c r="P248" i="1" s="1"/>
  <c r="Q248" i="1" s="1"/>
  <c r="J248" i="1"/>
  <c r="K248" i="1"/>
  <c r="R252" i="1"/>
  <c r="L248" i="1"/>
  <c r="V249" i="1" l="1"/>
  <c r="X249" i="1" s="1"/>
  <c r="Y250" i="1"/>
  <c r="T250" i="1"/>
  <c r="U250" i="1" s="1"/>
  <c r="V250" i="1" s="1"/>
  <c r="X250" i="1" s="1"/>
  <c r="AA249" i="1"/>
  <c r="AD249" i="1"/>
  <c r="I249" i="1"/>
  <c r="Z249" i="1"/>
  <c r="AB249" i="1"/>
  <c r="AC249" i="1" s="1"/>
  <c r="AE249" i="1" s="1"/>
  <c r="W250" i="1" l="1"/>
  <c r="AA250" i="1" s="1"/>
  <c r="H250" i="1"/>
  <c r="S251" i="1" s="1"/>
  <c r="R253" i="1"/>
  <c r="K249" i="1"/>
  <c r="J249" i="1"/>
  <c r="M249" i="1"/>
  <c r="N249" i="1" s="1"/>
  <c r="O249" i="1" s="1"/>
  <c r="P249" i="1" s="1"/>
  <c r="Q249" i="1" s="1"/>
  <c r="L249" i="1"/>
  <c r="T251" i="1" l="1"/>
  <c r="U251" i="1" s="1"/>
  <c r="Y251" i="1"/>
  <c r="Z250" i="1"/>
  <c r="AD250" i="1"/>
  <c r="I250" i="1"/>
  <c r="AB250" i="1"/>
  <c r="AC250" i="1" s="1"/>
  <c r="AE250" i="1" s="1"/>
  <c r="V251" i="1" l="1"/>
  <c r="X251" i="1" s="1"/>
  <c r="W251" i="1"/>
  <c r="H251" i="1"/>
  <c r="S252" i="1" s="1"/>
  <c r="L250" i="1"/>
  <c r="K250" i="1"/>
  <c r="M250" i="1"/>
  <c r="N250" i="1" s="1"/>
  <c r="O250" i="1" s="1"/>
  <c r="P250" i="1" s="1"/>
  <c r="Q250" i="1" s="1"/>
  <c r="J250" i="1"/>
  <c r="R254" i="1"/>
  <c r="Y252" i="1" l="1"/>
  <c r="T252" i="1"/>
  <c r="U252" i="1" s="1"/>
  <c r="V252" i="1" s="1"/>
  <c r="X252" i="1" s="1"/>
  <c r="AA251" i="1"/>
  <c r="AD251" i="1"/>
  <c r="Z251" i="1"/>
  <c r="I251" i="1"/>
  <c r="AB251" i="1"/>
  <c r="AC251" i="1" s="1"/>
  <c r="AE251" i="1" s="1"/>
  <c r="W252" i="1" l="1"/>
  <c r="AA252" i="1" s="1"/>
  <c r="K251" i="1"/>
  <c r="M251" i="1"/>
  <c r="N251" i="1" s="1"/>
  <c r="O251" i="1" s="1"/>
  <c r="P251" i="1" s="1"/>
  <c r="Q251" i="1" s="1"/>
  <c r="L251" i="1"/>
  <c r="J251" i="1"/>
  <c r="R255" i="1"/>
  <c r="H252" i="1"/>
  <c r="S253" i="1" s="1"/>
  <c r="Y253" i="1" l="1"/>
  <c r="T253" i="1"/>
  <c r="I252" i="1"/>
  <c r="Z252" i="1"/>
  <c r="AD252" i="1"/>
  <c r="AB252" i="1"/>
  <c r="AC252" i="1" s="1"/>
  <c r="AE252" i="1" s="1"/>
  <c r="U253" i="1" l="1"/>
  <c r="W253" i="1" s="1"/>
  <c r="H253" i="1"/>
  <c r="S254" i="1" s="1"/>
  <c r="M252" i="1"/>
  <c r="N252" i="1" s="1"/>
  <c r="O252" i="1" s="1"/>
  <c r="P252" i="1" s="1"/>
  <c r="Q252" i="1" s="1"/>
  <c r="L252" i="1"/>
  <c r="R256" i="1"/>
  <c r="J252" i="1"/>
  <c r="K252" i="1"/>
  <c r="V253" i="1" l="1"/>
  <c r="X253" i="1" s="1"/>
  <c r="Y254" i="1"/>
  <c r="T254" i="1"/>
  <c r="U254" i="1" s="1"/>
  <c r="V254" i="1" s="1"/>
  <c r="AA253" i="1"/>
  <c r="Z253" i="1"/>
  <c r="I253" i="1"/>
  <c r="AD253" i="1"/>
  <c r="AB253" i="1"/>
  <c r="AC253" i="1" s="1"/>
  <c r="AE253" i="1" s="1"/>
  <c r="X254" i="1" l="1"/>
  <c r="W254" i="1"/>
  <c r="J253" i="1"/>
  <c r="K253" i="1"/>
  <c r="L253" i="1"/>
  <c r="M253" i="1"/>
  <c r="N253" i="1" s="1"/>
  <c r="O253" i="1" s="1"/>
  <c r="P253" i="1" s="1"/>
  <c r="Q253" i="1" s="1"/>
  <c r="R257" i="1"/>
  <c r="H254" i="1"/>
  <c r="S255" i="1" s="1"/>
  <c r="T255" i="1" l="1"/>
  <c r="U255" i="1" s="1"/>
  <c r="V255" i="1" s="1"/>
  <c r="X255" i="1" s="1"/>
  <c r="Y255" i="1"/>
  <c r="AA254" i="1"/>
  <c r="I254" i="1"/>
  <c r="AD254" i="1"/>
  <c r="Z254" i="1"/>
  <c r="AB254" i="1"/>
  <c r="AC254" i="1" s="1"/>
  <c r="AE254" i="1" s="1"/>
  <c r="W255" i="1" l="1"/>
  <c r="AA255" i="1" s="1"/>
  <c r="H255" i="1"/>
  <c r="S256" i="1" s="1"/>
  <c r="M254" i="1"/>
  <c r="N254" i="1" s="1"/>
  <c r="O254" i="1" s="1"/>
  <c r="P254" i="1" s="1"/>
  <c r="Q254" i="1" s="1"/>
  <c r="R258" i="1"/>
  <c r="K254" i="1"/>
  <c r="J254" i="1"/>
  <c r="L254" i="1"/>
  <c r="Y256" i="1" l="1"/>
  <c r="T256" i="1"/>
  <c r="I255" i="1"/>
  <c r="AD255" i="1"/>
  <c r="Z255" i="1"/>
  <c r="AB255" i="1"/>
  <c r="AC255" i="1" s="1"/>
  <c r="AE255" i="1" s="1"/>
  <c r="U256" i="1" l="1"/>
  <c r="W256" i="1" s="1"/>
  <c r="H256" i="1"/>
  <c r="S257" i="1" s="1"/>
  <c r="L255" i="1"/>
  <c r="J255" i="1"/>
  <c r="M255" i="1"/>
  <c r="N255" i="1" s="1"/>
  <c r="O255" i="1" s="1"/>
  <c r="P255" i="1" s="1"/>
  <c r="Q255" i="1" s="1"/>
  <c r="R259" i="1"/>
  <c r="K255" i="1"/>
  <c r="V256" i="1" l="1"/>
  <c r="X256" i="1" s="1"/>
  <c r="T257" i="1"/>
  <c r="U257" i="1" s="1"/>
  <c r="V257" i="1" s="1"/>
  <c r="Y257" i="1"/>
  <c r="AA256" i="1"/>
  <c r="I256" i="1"/>
  <c r="AD256" i="1"/>
  <c r="Z256" i="1"/>
  <c r="AB256" i="1"/>
  <c r="AC256" i="1" s="1"/>
  <c r="AE256" i="1" s="1"/>
  <c r="X257" i="1" l="1"/>
  <c r="W257" i="1"/>
  <c r="AA257" i="1" s="1"/>
  <c r="H257" i="1"/>
  <c r="S258" i="1" s="1"/>
  <c r="R260" i="1"/>
  <c r="J256" i="1"/>
  <c r="K256" i="1"/>
  <c r="L256" i="1"/>
  <c r="M256" i="1"/>
  <c r="N256" i="1" s="1"/>
  <c r="O256" i="1" s="1"/>
  <c r="P256" i="1" s="1"/>
  <c r="Q256" i="1" s="1"/>
  <c r="Y258" i="1" l="1"/>
  <c r="T258" i="1"/>
  <c r="AD257" i="1"/>
  <c r="I257" i="1"/>
  <c r="Z257" i="1"/>
  <c r="AB257" i="1"/>
  <c r="AC257" i="1" s="1"/>
  <c r="AE257" i="1" s="1"/>
  <c r="U258" i="1" l="1"/>
  <c r="W258" i="1" s="1"/>
  <c r="M257" i="1"/>
  <c r="N257" i="1" s="1"/>
  <c r="O257" i="1" s="1"/>
  <c r="P257" i="1" s="1"/>
  <c r="Q257" i="1" s="1"/>
  <c r="J257" i="1"/>
  <c r="K257" i="1"/>
  <c r="R261" i="1"/>
  <c r="L257" i="1"/>
  <c r="H258" i="1"/>
  <c r="S259" i="1" s="1"/>
  <c r="V258" i="1" l="1"/>
  <c r="X258" i="1" s="1"/>
  <c r="T259" i="1"/>
  <c r="U259" i="1" s="1"/>
  <c r="V259" i="1" s="1"/>
  <c r="Y259" i="1"/>
  <c r="AA258" i="1"/>
  <c r="Z258" i="1"/>
  <c r="I258" i="1"/>
  <c r="AD258" i="1"/>
  <c r="AB258" i="1"/>
  <c r="AC258" i="1" s="1"/>
  <c r="AE258" i="1" s="1"/>
  <c r="X259" i="1" l="1"/>
  <c r="W259" i="1"/>
  <c r="AA259" i="1" s="1"/>
  <c r="M258" i="1"/>
  <c r="N258" i="1" s="1"/>
  <c r="O258" i="1" s="1"/>
  <c r="P258" i="1" s="1"/>
  <c r="Q258" i="1" s="1"/>
  <c r="J258" i="1"/>
  <c r="L258" i="1"/>
  <c r="R262" i="1"/>
  <c r="K258" i="1"/>
  <c r="H259" i="1"/>
  <c r="S260" i="1" s="1"/>
  <c r="T260" i="1" l="1"/>
  <c r="U260" i="1" s="1"/>
  <c r="Y260" i="1"/>
  <c r="Z259" i="1"/>
  <c r="AD259" i="1"/>
  <c r="I259" i="1"/>
  <c r="AB259" i="1"/>
  <c r="AC259" i="1" s="1"/>
  <c r="AE259" i="1" s="1"/>
  <c r="V260" i="1" l="1"/>
  <c r="X260" i="1" s="1"/>
  <c r="W260" i="1"/>
  <c r="L259" i="1"/>
  <c r="M259" i="1"/>
  <c r="N259" i="1" s="1"/>
  <c r="O259" i="1" s="1"/>
  <c r="P259" i="1" s="1"/>
  <c r="Q259" i="1" s="1"/>
  <c r="J259" i="1"/>
  <c r="R263" i="1"/>
  <c r="K259" i="1"/>
  <c r="H260" i="1"/>
  <c r="S261" i="1" s="1"/>
  <c r="T261" i="1" l="1"/>
  <c r="U261" i="1" s="1"/>
  <c r="V261" i="1" s="1"/>
  <c r="X261" i="1" s="1"/>
  <c r="Y261" i="1"/>
  <c r="AA260" i="1"/>
  <c r="I260" i="1"/>
  <c r="AD260" i="1"/>
  <c r="Z260" i="1"/>
  <c r="AB260" i="1"/>
  <c r="AC260" i="1" s="1"/>
  <c r="AE260" i="1" s="1"/>
  <c r="W261" i="1" l="1"/>
  <c r="AA261" i="1" s="1"/>
  <c r="H261" i="1"/>
  <c r="S262" i="1" s="1"/>
  <c r="J260" i="1"/>
  <c r="R264" i="1"/>
  <c r="K260" i="1"/>
  <c r="L260" i="1"/>
  <c r="M260" i="1"/>
  <c r="N260" i="1" s="1"/>
  <c r="O260" i="1" s="1"/>
  <c r="P260" i="1" s="1"/>
  <c r="Q260" i="1" s="1"/>
  <c r="Y262" i="1" l="1"/>
  <c r="T262" i="1"/>
  <c r="U262" i="1" s="1"/>
  <c r="AD261" i="1"/>
  <c r="Z261" i="1"/>
  <c r="I261" i="1"/>
  <c r="AB261" i="1"/>
  <c r="AC261" i="1" s="1"/>
  <c r="AE261" i="1" s="1"/>
  <c r="V262" i="1" l="1"/>
  <c r="X262" i="1" s="1"/>
  <c r="W262" i="1"/>
  <c r="R265" i="1"/>
  <c r="M261" i="1"/>
  <c r="N261" i="1" s="1"/>
  <c r="O261" i="1" s="1"/>
  <c r="P261" i="1" s="1"/>
  <c r="Q261" i="1" s="1"/>
  <c r="J261" i="1"/>
  <c r="L261" i="1"/>
  <c r="K261" i="1"/>
  <c r="H262" i="1"/>
  <c r="S263" i="1" s="1"/>
  <c r="Y263" i="1" l="1"/>
  <c r="T263" i="1"/>
  <c r="U263" i="1" s="1"/>
  <c r="V263" i="1" s="1"/>
  <c r="X263" i="1" s="1"/>
  <c r="AA262" i="1"/>
  <c r="AD262" i="1"/>
  <c r="I262" i="1"/>
  <c r="Z262" i="1"/>
  <c r="AB262" i="1"/>
  <c r="AC262" i="1" s="1"/>
  <c r="AE262" i="1" s="1"/>
  <c r="W263" i="1" l="1"/>
  <c r="AA263" i="1" s="1"/>
  <c r="H263" i="1"/>
  <c r="S264" i="1" s="1"/>
  <c r="R266" i="1"/>
  <c r="J262" i="1"/>
  <c r="M262" i="1"/>
  <c r="N262" i="1" s="1"/>
  <c r="O262" i="1" s="1"/>
  <c r="P262" i="1" s="1"/>
  <c r="Q262" i="1" s="1"/>
  <c r="L262" i="1"/>
  <c r="K262" i="1"/>
  <c r="T264" i="1" l="1"/>
  <c r="U264" i="1" s="1"/>
  <c r="Y264" i="1"/>
  <c r="Z263" i="1"/>
  <c r="AD263" i="1"/>
  <c r="I263" i="1"/>
  <c r="AB263" i="1"/>
  <c r="AC263" i="1" s="1"/>
  <c r="AE263" i="1" s="1"/>
  <c r="V264" i="1" l="1"/>
  <c r="X264" i="1" s="1"/>
  <c r="W264" i="1"/>
  <c r="R267" i="1"/>
  <c r="J263" i="1"/>
  <c r="K263" i="1"/>
  <c r="L263" i="1"/>
  <c r="M263" i="1"/>
  <c r="N263" i="1" s="1"/>
  <c r="O263" i="1" s="1"/>
  <c r="P263" i="1" s="1"/>
  <c r="Q263" i="1" s="1"/>
  <c r="H264" i="1"/>
  <c r="S265" i="1" s="1"/>
  <c r="T265" i="1" l="1"/>
  <c r="Y265" i="1"/>
  <c r="AA264" i="1"/>
  <c r="I264" i="1"/>
  <c r="Z264" i="1"/>
  <c r="AD264" i="1"/>
  <c r="AB264" i="1"/>
  <c r="AC264" i="1" s="1"/>
  <c r="AE264" i="1" s="1"/>
  <c r="U265" i="1" l="1"/>
  <c r="W265" i="1" s="1"/>
  <c r="H265" i="1"/>
  <c r="S266" i="1" s="1"/>
  <c r="M264" i="1"/>
  <c r="N264" i="1" s="1"/>
  <c r="O264" i="1" s="1"/>
  <c r="P264" i="1" s="1"/>
  <c r="Q264" i="1" s="1"/>
  <c r="L264" i="1"/>
  <c r="J264" i="1"/>
  <c r="R268" i="1"/>
  <c r="K264" i="1"/>
  <c r="V265" i="1" l="1"/>
  <c r="X265" i="1" s="1"/>
  <c r="T266" i="1"/>
  <c r="U266" i="1" s="1"/>
  <c r="V266" i="1" s="1"/>
  <c r="X266" i="1" s="1"/>
  <c r="Y266" i="1"/>
  <c r="AA265" i="1"/>
  <c r="I265" i="1"/>
  <c r="Z265" i="1"/>
  <c r="AD265" i="1"/>
  <c r="AB265" i="1"/>
  <c r="AC265" i="1" s="1"/>
  <c r="AE265" i="1" s="1"/>
  <c r="W266" i="1" l="1"/>
  <c r="AA266" i="1" s="1"/>
  <c r="H266" i="1"/>
  <c r="S267" i="1" s="1"/>
  <c r="M265" i="1"/>
  <c r="N265" i="1" s="1"/>
  <c r="O265" i="1" s="1"/>
  <c r="P265" i="1" s="1"/>
  <c r="Q265" i="1" s="1"/>
  <c r="K265" i="1"/>
  <c r="J265" i="1"/>
  <c r="L265" i="1"/>
  <c r="R269" i="1"/>
  <c r="Y267" i="1" l="1"/>
  <c r="T267" i="1"/>
  <c r="U267" i="1" s="1"/>
  <c r="AD266" i="1"/>
  <c r="Z266" i="1"/>
  <c r="I266" i="1"/>
  <c r="AB266" i="1"/>
  <c r="AC266" i="1" s="1"/>
  <c r="AE266" i="1" s="1"/>
  <c r="V267" i="1" l="1"/>
  <c r="X267" i="1" s="1"/>
  <c r="W267" i="1"/>
  <c r="H267" i="1"/>
  <c r="S268" i="1" s="1"/>
  <c r="R270" i="1"/>
  <c r="L266" i="1"/>
  <c r="J266" i="1"/>
  <c r="K266" i="1"/>
  <c r="M266" i="1"/>
  <c r="N266" i="1" s="1"/>
  <c r="O266" i="1" s="1"/>
  <c r="P266" i="1" s="1"/>
  <c r="Q266" i="1" s="1"/>
  <c r="T268" i="1" l="1"/>
  <c r="U268" i="1" s="1"/>
  <c r="V268" i="1" s="1"/>
  <c r="X268" i="1" s="1"/>
  <c r="Y268" i="1"/>
  <c r="AA267" i="1"/>
  <c r="Z267" i="1"/>
  <c r="I267" i="1"/>
  <c r="AD267" i="1"/>
  <c r="AB267" i="1"/>
  <c r="AC267" i="1" s="1"/>
  <c r="AE267" i="1" s="1"/>
  <c r="W268" i="1" l="1"/>
  <c r="R271" i="1"/>
  <c r="M267" i="1"/>
  <c r="N267" i="1" s="1"/>
  <c r="O267" i="1" s="1"/>
  <c r="P267" i="1" s="1"/>
  <c r="Q267" i="1" s="1"/>
  <c r="K267" i="1"/>
  <c r="J267" i="1"/>
  <c r="L267" i="1"/>
  <c r="H268" i="1"/>
  <c r="S269" i="1" s="1"/>
  <c r="T269" i="1" l="1"/>
  <c r="U269" i="1" s="1"/>
  <c r="V269" i="1" s="1"/>
  <c r="X269" i="1" s="1"/>
  <c r="Y269" i="1"/>
  <c r="AA268" i="1"/>
  <c r="Z268" i="1"/>
  <c r="I268" i="1"/>
  <c r="AD268" i="1"/>
  <c r="AB268" i="1"/>
  <c r="AC268" i="1" s="1"/>
  <c r="AE268" i="1" s="1"/>
  <c r="W269" i="1" l="1"/>
  <c r="AA269" i="1" s="1"/>
  <c r="H269" i="1"/>
  <c r="S270" i="1" s="1"/>
  <c r="R272" i="1"/>
  <c r="L268" i="1"/>
  <c r="J268" i="1"/>
  <c r="K268" i="1"/>
  <c r="M268" i="1"/>
  <c r="N268" i="1" s="1"/>
  <c r="O268" i="1" s="1"/>
  <c r="P268" i="1" s="1"/>
  <c r="Q268" i="1" s="1"/>
  <c r="Y270" i="1" l="1"/>
  <c r="T270" i="1"/>
  <c r="U270" i="1" s="1"/>
  <c r="Z269" i="1"/>
  <c r="I269" i="1"/>
  <c r="AD269" i="1"/>
  <c r="AB269" i="1"/>
  <c r="AC269" i="1" s="1"/>
  <c r="AE269" i="1" s="1"/>
  <c r="V270" i="1" l="1"/>
  <c r="X270" i="1" s="1"/>
  <c r="W270" i="1"/>
  <c r="R273" i="1"/>
  <c r="L269" i="1"/>
  <c r="J269" i="1"/>
  <c r="M269" i="1"/>
  <c r="N269" i="1" s="1"/>
  <c r="O269" i="1" s="1"/>
  <c r="P269" i="1" s="1"/>
  <c r="Q269" i="1" s="1"/>
  <c r="K269" i="1"/>
  <c r="H270" i="1"/>
  <c r="S271" i="1" s="1"/>
  <c r="Y271" i="1" l="1"/>
  <c r="T271" i="1"/>
  <c r="U271" i="1" s="1"/>
  <c r="V271" i="1" s="1"/>
  <c r="X271" i="1" s="1"/>
  <c r="AA270" i="1"/>
  <c r="Z270" i="1"/>
  <c r="AD270" i="1"/>
  <c r="I270" i="1"/>
  <c r="AB270" i="1"/>
  <c r="AC270" i="1" s="1"/>
  <c r="AE270" i="1" s="1"/>
  <c r="W271" i="1" l="1"/>
  <c r="H271" i="1"/>
  <c r="S272" i="1" s="1"/>
  <c r="K270" i="1"/>
  <c r="J270" i="1"/>
  <c r="M270" i="1"/>
  <c r="N270" i="1" s="1"/>
  <c r="O270" i="1" s="1"/>
  <c r="P270" i="1" s="1"/>
  <c r="Q270" i="1" s="1"/>
  <c r="R274" i="1"/>
  <c r="L270" i="1"/>
  <c r="Y272" i="1" l="1"/>
  <c r="T272" i="1"/>
  <c r="U272" i="1" s="1"/>
  <c r="V272" i="1" s="1"/>
  <c r="X272" i="1" s="1"/>
  <c r="AA271" i="1"/>
  <c r="I271" i="1"/>
  <c r="Z271" i="1"/>
  <c r="AD271" i="1"/>
  <c r="AB271" i="1"/>
  <c r="AC271" i="1" s="1"/>
  <c r="AE271" i="1" s="1"/>
  <c r="W272" i="1" l="1"/>
  <c r="H272" i="1"/>
  <c r="S273" i="1" s="1"/>
  <c r="M271" i="1"/>
  <c r="N271" i="1" s="1"/>
  <c r="O271" i="1" s="1"/>
  <c r="P271" i="1" s="1"/>
  <c r="Q271" i="1" s="1"/>
  <c r="K271" i="1"/>
  <c r="L271" i="1"/>
  <c r="R275" i="1"/>
  <c r="J271" i="1"/>
  <c r="Y273" i="1" l="1"/>
  <c r="T273" i="1"/>
  <c r="U273" i="1" s="1"/>
  <c r="V273" i="1" s="1"/>
  <c r="X273" i="1" s="1"/>
  <c r="AA272" i="1"/>
  <c r="Z272" i="1"/>
  <c r="I272" i="1"/>
  <c r="AD272" i="1"/>
  <c r="AB272" i="1"/>
  <c r="AC272" i="1" s="1"/>
  <c r="AE272" i="1" s="1"/>
  <c r="W273" i="1" l="1"/>
  <c r="H273" i="1"/>
  <c r="S274" i="1" s="1"/>
  <c r="L272" i="1"/>
  <c r="K272" i="1"/>
  <c r="J272" i="1"/>
  <c r="M272" i="1"/>
  <c r="N272" i="1" s="1"/>
  <c r="O272" i="1" s="1"/>
  <c r="P272" i="1" s="1"/>
  <c r="Q272" i="1" s="1"/>
  <c r="R276" i="1"/>
  <c r="Y274" i="1" l="1"/>
  <c r="T274" i="1"/>
  <c r="U274" i="1" s="1"/>
  <c r="V274" i="1" s="1"/>
  <c r="X274" i="1" s="1"/>
  <c r="AA273" i="1"/>
  <c r="Z273" i="1"/>
  <c r="AD273" i="1"/>
  <c r="I273" i="1"/>
  <c r="AB273" i="1"/>
  <c r="AC273" i="1" s="1"/>
  <c r="AE273" i="1" s="1"/>
  <c r="W274" i="1" l="1"/>
  <c r="R277" i="1"/>
  <c r="K273" i="1"/>
  <c r="M273" i="1"/>
  <c r="N273" i="1" s="1"/>
  <c r="O273" i="1" s="1"/>
  <c r="P273" i="1" s="1"/>
  <c r="Q273" i="1" s="1"/>
  <c r="J273" i="1"/>
  <c r="L273" i="1"/>
  <c r="H274" i="1"/>
  <c r="S275" i="1" s="1"/>
  <c r="T275" i="1" l="1"/>
  <c r="U275" i="1" s="1"/>
  <c r="V275" i="1" s="1"/>
  <c r="X275" i="1" s="1"/>
  <c r="Y275" i="1"/>
  <c r="AA274" i="1"/>
  <c r="I274" i="1"/>
  <c r="Z274" i="1"/>
  <c r="AD274" i="1"/>
  <c r="AB274" i="1"/>
  <c r="AC274" i="1" s="1"/>
  <c r="AE274" i="1" s="1"/>
  <c r="W275" i="1" l="1"/>
  <c r="AA275" i="1" s="1"/>
  <c r="H275" i="1"/>
  <c r="S276" i="1" s="1"/>
  <c r="M274" i="1"/>
  <c r="N274" i="1" s="1"/>
  <c r="O274" i="1" s="1"/>
  <c r="P274" i="1" s="1"/>
  <c r="Q274" i="1" s="1"/>
  <c r="R278" i="1"/>
  <c r="K274" i="1"/>
  <c r="L274" i="1"/>
  <c r="J274" i="1"/>
  <c r="Y276" i="1" l="1"/>
  <c r="T276" i="1"/>
  <c r="U276" i="1" s="1"/>
  <c r="I275" i="1"/>
  <c r="Z275" i="1"/>
  <c r="AD275" i="1"/>
  <c r="AB275" i="1"/>
  <c r="AC275" i="1" s="1"/>
  <c r="AE275" i="1" s="1"/>
  <c r="V276" i="1" l="1"/>
  <c r="X276" i="1" s="1"/>
  <c r="W276" i="1"/>
  <c r="H276" i="1"/>
  <c r="S277" i="1" s="1"/>
  <c r="K275" i="1"/>
  <c r="R279" i="1"/>
  <c r="M275" i="1"/>
  <c r="N275" i="1" s="1"/>
  <c r="O275" i="1" s="1"/>
  <c r="P275" i="1" s="1"/>
  <c r="Q275" i="1" s="1"/>
  <c r="L275" i="1"/>
  <c r="J275" i="1"/>
  <c r="Y277" i="1" l="1"/>
  <c r="T277" i="1"/>
  <c r="U277" i="1" s="1"/>
  <c r="V277" i="1" s="1"/>
  <c r="X277" i="1" s="1"/>
  <c r="AA276" i="1"/>
  <c r="I276" i="1"/>
  <c r="Z276" i="1"/>
  <c r="AD276" i="1"/>
  <c r="AB276" i="1"/>
  <c r="AC276" i="1" s="1"/>
  <c r="AE276" i="1" s="1"/>
  <c r="W277" i="1" l="1"/>
  <c r="H277" i="1"/>
  <c r="S278" i="1" s="1"/>
  <c r="K276" i="1"/>
  <c r="J276" i="1"/>
  <c r="M276" i="1"/>
  <c r="N276" i="1" s="1"/>
  <c r="O276" i="1" s="1"/>
  <c r="P276" i="1" s="1"/>
  <c r="Q276" i="1" s="1"/>
  <c r="L276" i="1"/>
  <c r="R280" i="1"/>
  <c r="T278" i="1" l="1"/>
  <c r="U278" i="1" s="1"/>
  <c r="V278" i="1" s="1"/>
  <c r="X278" i="1" s="1"/>
  <c r="Y278" i="1"/>
  <c r="AA277" i="1"/>
  <c r="AD277" i="1"/>
  <c r="Z277" i="1"/>
  <c r="I277" i="1"/>
  <c r="AB277" i="1"/>
  <c r="AC277" i="1" s="1"/>
  <c r="AE277" i="1" s="1"/>
  <c r="W278" i="1" l="1"/>
  <c r="AA278" i="1" s="1"/>
  <c r="H278" i="1"/>
  <c r="S279" i="1" s="1"/>
  <c r="J277" i="1"/>
  <c r="R281" i="1"/>
  <c r="K277" i="1"/>
  <c r="L277" i="1"/>
  <c r="M277" i="1"/>
  <c r="N277" i="1" s="1"/>
  <c r="O277" i="1" s="1"/>
  <c r="P277" i="1" s="1"/>
  <c r="Q277" i="1" s="1"/>
  <c r="T279" i="1" l="1"/>
  <c r="U279" i="1" s="1"/>
  <c r="Y279" i="1"/>
  <c r="Z278" i="1"/>
  <c r="AD278" i="1"/>
  <c r="I278" i="1"/>
  <c r="AB278" i="1"/>
  <c r="AC278" i="1" s="1"/>
  <c r="AE278" i="1" s="1"/>
  <c r="V279" i="1" l="1"/>
  <c r="X279" i="1" s="1"/>
  <c r="W279" i="1"/>
  <c r="K278" i="1"/>
  <c r="R282" i="1"/>
  <c r="J278" i="1"/>
  <c r="M278" i="1"/>
  <c r="N278" i="1" s="1"/>
  <c r="O278" i="1" s="1"/>
  <c r="P278" i="1" s="1"/>
  <c r="Q278" i="1" s="1"/>
  <c r="L278" i="1"/>
  <c r="H279" i="1"/>
  <c r="S280" i="1" s="1"/>
  <c r="Y280" i="1" l="1"/>
  <c r="T280" i="1"/>
  <c r="U280" i="1" s="1"/>
  <c r="V280" i="1" s="1"/>
  <c r="X280" i="1" s="1"/>
  <c r="AA279" i="1"/>
  <c r="AB279" i="1" s="1"/>
  <c r="AC279" i="1" s="1"/>
  <c r="AE279" i="1" s="1"/>
  <c r="Z279" i="1"/>
  <c r="I279" i="1"/>
  <c r="AD279" i="1"/>
  <c r="W280" i="1" l="1"/>
  <c r="AA280" i="1" s="1"/>
  <c r="J279" i="1"/>
  <c r="K279" i="1"/>
  <c r="R283" i="1"/>
  <c r="M279" i="1"/>
  <c r="N279" i="1" s="1"/>
  <c r="O279" i="1" s="1"/>
  <c r="P279" i="1" s="1"/>
  <c r="Q279" i="1" s="1"/>
  <c r="L279" i="1"/>
  <c r="H280" i="1"/>
  <c r="S281" i="1" s="1"/>
  <c r="T281" i="1" l="1"/>
  <c r="U281" i="1" s="1"/>
  <c r="Y281" i="1"/>
  <c r="I280" i="1"/>
  <c r="Z280" i="1"/>
  <c r="AD280" i="1"/>
  <c r="AB280" i="1"/>
  <c r="AC280" i="1" s="1"/>
  <c r="AE280" i="1" s="1"/>
  <c r="V281" i="1" l="1"/>
  <c r="X281" i="1" s="1"/>
  <c r="W281" i="1"/>
  <c r="H281" i="1"/>
  <c r="S282" i="1" s="1"/>
  <c r="M280" i="1"/>
  <c r="N280" i="1" s="1"/>
  <c r="O280" i="1" s="1"/>
  <c r="P280" i="1" s="1"/>
  <c r="Q280" i="1" s="1"/>
  <c r="L280" i="1"/>
  <c r="R284" i="1"/>
  <c r="K280" i="1"/>
  <c r="J280" i="1"/>
  <c r="T282" i="1" l="1"/>
  <c r="U282" i="1" s="1"/>
  <c r="V282" i="1" s="1"/>
  <c r="X282" i="1" s="1"/>
  <c r="Y282" i="1"/>
  <c r="AA281" i="1"/>
  <c r="AD281" i="1"/>
  <c r="Z281" i="1"/>
  <c r="I281" i="1"/>
  <c r="AB281" i="1"/>
  <c r="AC281" i="1" s="1"/>
  <c r="AE281" i="1" s="1"/>
  <c r="W282" i="1" l="1"/>
  <c r="AA282" i="1" s="1"/>
  <c r="H282" i="1"/>
  <c r="S283" i="1" s="1"/>
  <c r="L281" i="1"/>
  <c r="J281" i="1"/>
  <c r="R285" i="1"/>
  <c r="K281" i="1"/>
  <c r="M281" i="1"/>
  <c r="N281" i="1" s="1"/>
  <c r="O281" i="1" s="1"/>
  <c r="P281" i="1" s="1"/>
  <c r="Q281" i="1" s="1"/>
  <c r="Y283" i="1" l="1"/>
  <c r="T283" i="1"/>
  <c r="U283" i="1" s="1"/>
  <c r="Z282" i="1"/>
  <c r="AD282" i="1"/>
  <c r="I282" i="1"/>
  <c r="AB282" i="1"/>
  <c r="AC282" i="1" s="1"/>
  <c r="AE282" i="1" s="1"/>
  <c r="V283" i="1" l="1"/>
  <c r="X283" i="1" s="1"/>
  <c r="W283" i="1"/>
  <c r="H283" i="1"/>
  <c r="S284" i="1" s="1"/>
  <c r="L282" i="1"/>
  <c r="R286" i="1"/>
  <c r="K282" i="1"/>
  <c r="M282" i="1"/>
  <c r="N282" i="1" s="1"/>
  <c r="O282" i="1" s="1"/>
  <c r="P282" i="1" s="1"/>
  <c r="Q282" i="1" s="1"/>
  <c r="J282" i="1"/>
  <c r="T284" i="1" l="1"/>
  <c r="U284" i="1" s="1"/>
  <c r="V284" i="1" s="1"/>
  <c r="X284" i="1" s="1"/>
  <c r="Y284" i="1"/>
  <c r="AA283" i="1"/>
  <c r="AB283" i="1" s="1"/>
  <c r="AC283" i="1" s="1"/>
  <c r="AE283" i="1" s="1"/>
  <c r="Z283" i="1"/>
  <c r="AD283" i="1"/>
  <c r="I283" i="1"/>
  <c r="W284" i="1" l="1"/>
  <c r="AA284" i="1" s="1"/>
  <c r="H284" i="1"/>
  <c r="S285" i="1" s="1"/>
  <c r="R287" i="1"/>
  <c r="K283" i="1"/>
  <c r="J283" i="1"/>
  <c r="L283" i="1"/>
  <c r="M283" i="1"/>
  <c r="N283" i="1" s="1"/>
  <c r="O283" i="1" s="1"/>
  <c r="P283" i="1" s="1"/>
  <c r="Q283" i="1" s="1"/>
  <c r="T285" i="1" l="1"/>
  <c r="Y285" i="1"/>
  <c r="AD284" i="1"/>
  <c r="I284" i="1"/>
  <c r="Z284" i="1"/>
  <c r="AB284" i="1"/>
  <c r="AC284" i="1" s="1"/>
  <c r="AE284" i="1" s="1"/>
  <c r="U285" i="1" l="1"/>
  <c r="W285" i="1" s="1"/>
  <c r="M284" i="1"/>
  <c r="N284" i="1" s="1"/>
  <c r="O284" i="1" s="1"/>
  <c r="P284" i="1" s="1"/>
  <c r="Q284" i="1" s="1"/>
  <c r="R288" i="1"/>
  <c r="J284" i="1"/>
  <c r="K284" i="1"/>
  <c r="L284" i="1"/>
  <c r="H285" i="1"/>
  <c r="S286" i="1" s="1"/>
  <c r="V285" i="1" l="1"/>
  <c r="X285" i="1" s="1"/>
  <c r="T286" i="1"/>
  <c r="U286" i="1" s="1"/>
  <c r="V286" i="1" s="1"/>
  <c r="Y286" i="1"/>
  <c r="AA285" i="1"/>
  <c r="I285" i="1"/>
  <c r="Z285" i="1"/>
  <c r="AD285" i="1"/>
  <c r="AB285" i="1"/>
  <c r="AC285" i="1" s="1"/>
  <c r="AE285" i="1" s="1"/>
  <c r="X286" i="1" l="1"/>
  <c r="W286" i="1"/>
  <c r="AA286" i="1" s="1"/>
  <c r="H286" i="1"/>
  <c r="S287" i="1" s="1"/>
  <c r="L285" i="1"/>
  <c r="K285" i="1"/>
  <c r="J285" i="1"/>
  <c r="R289" i="1"/>
  <c r="M285" i="1"/>
  <c r="N285" i="1" s="1"/>
  <c r="O285" i="1" s="1"/>
  <c r="P285" i="1" s="1"/>
  <c r="Q285" i="1" s="1"/>
  <c r="Y287" i="1" l="1"/>
  <c r="T287" i="1"/>
  <c r="U287" i="1" s="1"/>
  <c r="Z286" i="1"/>
  <c r="AD286" i="1"/>
  <c r="I286" i="1"/>
  <c r="AB286" i="1"/>
  <c r="AC286" i="1" s="1"/>
  <c r="AE286" i="1" s="1"/>
  <c r="V287" i="1" l="1"/>
  <c r="X287" i="1" s="1"/>
  <c r="W287" i="1"/>
  <c r="H287" i="1"/>
  <c r="S288" i="1" s="1"/>
  <c r="M286" i="1"/>
  <c r="N286" i="1" s="1"/>
  <c r="O286" i="1" s="1"/>
  <c r="P286" i="1" s="1"/>
  <c r="Q286" i="1" s="1"/>
  <c r="K286" i="1"/>
  <c r="R290" i="1"/>
  <c r="J286" i="1"/>
  <c r="L286" i="1"/>
  <c r="T288" i="1" l="1"/>
  <c r="U288" i="1" s="1"/>
  <c r="V288" i="1" s="1"/>
  <c r="X288" i="1" s="1"/>
  <c r="Y288" i="1"/>
  <c r="AA287" i="1"/>
  <c r="I287" i="1"/>
  <c r="AD287" i="1"/>
  <c r="Z287" i="1"/>
  <c r="AB287" i="1"/>
  <c r="AC287" i="1" s="1"/>
  <c r="AE287" i="1" s="1"/>
  <c r="W288" i="1" l="1"/>
  <c r="AA288" i="1" s="1"/>
  <c r="H288" i="1"/>
  <c r="S289" i="1" s="1"/>
  <c r="M287" i="1"/>
  <c r="N287" i="1" s="1"/>
  <c r="O287" i="1" s="1"/>
  <c r="P287" i="1" s="1"/>
  <c r="Q287" i="1" s="1"/>
  <c r="K287" i="1"/>
  <c r="J287" i="1"/>
  <c r="R291" i="1"/>
  <c r="L287" i="1"/>
  <c r="T289" i="1" l="1"/>
  <c r="U289" i="1" s="1"/>
  <c r="Y289" i="1"/>
  <c r="Z288" i="1"/>
  <c r="I288" i="1"/>
  <c r="AD288" i="1"/>
  <c r="AB288" i="1"/>
  <c r="AC288" i="1" s="1"/>
  <c r="AE288" i="1" s="1"/>
  <c r="V289" i="1" l="1"/>
  <c r="X289" i="1" s="1"/>
  <c r="W289" i="1"/>
  <c r="J288" i="1"/>
  <c r="R292" i="1"/>
  <c r="L288" i="1"/>
  <c r="M288" i="1"/>
  <c r="N288" i="1" s="1"/>
  <c r="O288" i="1" s="1"/>
  <c r="P288" i="1" s="1"/>
  <c r="Q288" i="1" s="1"/>
  <c r="K288" i="1"/>
  <c r="H289" i="1"/>
  <c r="S290" i="1" s="1"/>
  <c r="Y290" i="1" l="1"/>
  <c r="T290" i="1"/>
  <c r="U290" i="1" s="1"/>
  <c r="V290" i="1" s="1"/>
  <c r="X290" i="1" s="1"/>
  <c r="AA289" i="1"/>
  <c r="AD289" i="1"/>
  <c r="I289" i="1"/>
  <c r="Z289" i="1"/>
  <c r="AB289" i="1"/>
  <c r="AC289" i="1" s="1"/>
  <c r="AE289" i="1" s="1"/>
  <c r="W290" i="1" l="1"/>
  <c r="H290" i="1"/>
  <c r="S291" i="1" s="1"/>
  <c r="R293" i="1"/>
  <c r="J289" i="1"/>
  <c r="K289" i="1"/>
  <c r="L289" i="1"/>
  <c r="M289" i="1"/>
  <c r="N289" i="1" s="1"/>
  <c r="O289" i="1" s="1"/>
  <c r="P289" i="1" s="1"/>
  <c r="Q289" i="1" s="1"/>
  <c r="T291" i="1" l="1"/>
  <c r="U291" i="1" s="1"/>
  <c r="V291" i="1" s="1"/>
  <c r="X291" i="1" s="1"/>
  <c r="Y291" i="1"/>
  <c r="AA290" i="1"/>
  <c r="I290" i="1"/>
  <c r="Z290" i="1"/>
  <c r="AD290" i="1"/>
  <c r="AB290" i="1"/>
  <c r="AC290" i="1" s="1"/>
  <c r="AE290" i="1" s="1"/>
  <c r="W291" i="1" l="1"/>
  <c r="AA291" i="1" s="1"/>
  <c r="H291" i="1"/>
  <c r="S292" i="1" s="1"/>
  <c r="K290" i="1"/>
  <c r="R294" i="1"/>
  <c r="L290" i="1"/>
  <c r="M290" i="1"/>
  <c r="N290" i="1" s="1"/>
  <c r="O290" i="1" s="1"/>
  <c r="P290" i="1" s="1"/>
  <c r="Q290" i="1" s="1"/>
  <c r="J290" i="1"/>
  <c r="T292" i="1" l="1"/>
  <c r="U292" i="1" s="1"/>
  <c r="Y292" i="1"/>
  <c r="AD291" i="1"/>
  <c r="I291" i="1"/>
  <c r="Z291" i="1"/>
  <c r="AB291" i="1"/>
  <c r="AC291" i="1" s="1"/>
  <c r="AE291" i="1" s="1"/>
  <c r="V292" i="1" l="1"/>
  <c r="X292" i="1" s="1"/>
  <c r="W292" i="1"/>
  <c r="R295" i="1"/>
  <c r="L291" i="1"/>
  <c r="J291" i="1"/>
  <c r="M291" i="1"/>
  <c r="N291" i="1" s="1"/>
  <c r="O291" i="1" s="1"/>
  <c r="P291" i="1" s="1"/>
  <c r="Q291" i="1" s="1"/>
  <c r="K291" i="1"/>
  <c r="H292" i="1"/>
  <c r="S293" i="1" s="1"/>
  <c r="Y293" i="1" l="1"/>
  <c r="T293" i="1"/>
  <c r="U293" i="1" s="1"/>
  <c r="V293" i="1" s="1"/>
  <c r="X293" i="1" s="1"/>
  <c r="AA292" i="1"/>
  <c r="Z292" i="1"/>
  <c r="I292" i="1"/>
  <c r="AD292" i="1"/>
  <c r="AB292" i="1"/>
  <c r="AC292" i="1" s="1"/>
  <c r="AE292" i="1" s="1"/>
  <c r="W293" i="1" l="1"/>
  <c r="H293" i="1"/>
  <c r="S294" i="1" s="1"/>
  <c r="M292" i="1"/>
  <c r="N292" i="1" s="1"/>
  <c r="O292" i="1" s="1"/>
  <c r="P292" i="1" s="1"/>
  <c r="Q292" i="1" s="1"/>
  <c r="J292" i="1"/>
  <c r="K292" i="1"/>
  <c r="R296" i="1"/>
  <c r="L292" i="1"/>
  <c r="Y294" i="1" l="1"/>
  <c r="T294" i="1"/>
  <c r="AA293" i="1"/>
  <c r="AB293" i="1" s="1"/>
  <c r="AC293" i="1" s="1"/>
  <c r="AE293" i="1" s="1"/>
  <c r="AD293" i="1"/>
  <c r="Z293" i="1"/>
  <c r="I293" i="1"/>
  <c r="U294" i="1" l="1"/>
  <c r="W294" i="1" s="1"/>
  <c r="H294" i="1"/>
  <c r="S295" i="1" s="1"/>
  <c r="R297" i="1"/>
  <c r="M293" i="1"/>
  <c r="N293" i="1" s="1"/>
  <c r="O293" i="1" s="1"/>
  <c r="P293" i="1" s="1"/>
  <c r="Q293" i="1" s="1"/>
  <c r="L293" i="1"/>
  <c r="K293" i="1"/>
  <c r="J293" i="1"/>
  <c r="V294" i="1" l="1"/>
  <c r="X294" i="1" s="1"/>
  <c r="T295" i="1"/>
  <c r="U295" i="1" s="1"/>
  <c r="V295" i="1" s="1"/>
  <c r="X295" i="1" s="1"/>
  <c r="Y295" i="1"/>
  <c r="AA294" i="1"/>
  <c r="Z294" i="1"/>
  <c r="I294" i="1"/>
  <c r="AD294" i="1"/>
  <c r="AB294" i="1"/>
  <c r="AC294" i="1" s="1"/>
  <c r="AE294" i="1" s="1"/>
  <c r="W295" i="1" l="1"/>
  <c r="AA295" i="1" s="1"/>
  <c r="K294" i="1"/>
  <c r="R298" i="1"/>
  <c r="J294" i="1"/>
  <c r="L294" i="1"/>
  <c r="M294" i="1"/>
  <c r="N294" i="1" s="1"/>
  <c r="O294" i="1" s="1"/>
  <c r="P294" i="1" s="1"/>
  <c r="Q294" i="1" s="1"/>
  <c r="H295" i="1"/>
  <c r="S296" i="1" s="1"/>
  <c r="T296" i="1" l="1"/>
  <c r="U296" i="1" s="1"/>
  <c r="Y296" i="1"/>
  <c r="Z295" i="1"/>
  <c r="I295" i="1"/>
  <c r="AD295" i="1"/>
  <c r="AB295" i="1"/>
  <c r="AC295" i="1" s="1"/>
  <c r="AE295" i="1" s="1"/>
  <c r="V296" i="1" l="1"/>
  <c r="X296" i="1" s="1"/>
  <c r="W296" i="1"/>
  <c r="H296" i="1"/>
  <c r="S297" i="1" s="1"/>
  <c r="J295" i="1"/>
  <c r="R299" i="1"/>
  <c r="L295" i="1"/>
  <c r="M295" i="1"/>
  <c r="N295" i="1" s="1"/>
  <c r="O295" i="1" s="1"/>
  <c r="P295" i="1" s="1"/>
  <c r="Q295" i="1" s="1"/>
  <c r="K295" i="1"/>
  <c r="T297" i="1" l="1"/>
  <c r="U297" i="1" s="1"/>
  <c r="V297" i="1" s="1"/>
  <c r="X297" i="1" s="1"/>
  <c r="Y297" i="1"/>
  <c r="AA296" i="1"/>
  <c r="Z296" i="1"/>
  <c r="AD296" i="1"/>
  <c r="I296" i="1"/>
  <c r="AB296" i="1"/>
  <c r="AC296" i="1" s="1"/>
  <c r="AE296" i="1" s="1"/>
  <c r="W297" i="1" l="1"/>
  <c r="AA297" i="1" s="1"/>
  <c r="H297" i="1"/>
  <c r="S298" i="1" s="1"/>
  <c r="M296" i="1"/>
  <c r="N296" i="1" s="1"/>
  <c r="O296" i="1" s="1"/>
  <c r="P296" i="1" s="1"/>
  <c r="Q296" i="1" s="1"/>
  <c r="J296" i="1"/>
  <c r="L296" i="1"/>
  <c r="K296" i="1"/>
  <c r="R300" i="1"/>
  <c r="T298" i="1" l="1"/>
  <c r="U298" i="1" s="1"/>
  <c r="Y298" i="1"/>
  <c r="AD297" i="1"/>
  <c r="I297" i="1"/>
  <c r="Z297" i="1"/>
  <c r="AB297" i="1"/>
  <c r="AC297" i="1" s="1"/>
  <c r="AE297" i="1" s="1"/>
  <c r="V298" i="1" l="1"/>
  <c r="X298" i="1" s="1"/>
  <c r="W298" i="1"/>
  <c r="R301" i="1"/>
  <c r="K297" i="1"/>
  <c r="L297" i="1"/>
  <c r="J297" i="1"/>
  <c r="M297" i="1"/>
  <c r="N297" i="1" s="1"/>
  <c r="O297" i="1" s="1"/>
  <c r="P297" i="1" s="1"/>
  <c r="Q297" i="1" s="1"/>
  <c r="H298" i="1"/>
  <c r="S299" i="1" s="1"/>
  <c r="T299" i="1" l="1"/>
  <c r="Y299" i="1"/>
  <c r="AA298" i="1"/>
  <c r="AD298" i="1"/>
  <c r="I298" i="1"/>
  <c r="Z298" i="1"/>
  <c r="AB298" i="1"/>
  <c r="AC298" i="1" s="1"/>
  <c r="AE298" i="1" s="1"/>
  <c r="U299" i="1" l="1"/>
  <c r="W299" i="1" s="1"/>
  <c r="H299" i="1"/>
  <c r="S300" i="1" s="1"/>
  <c r="K298" i="1"/>
  <c r="L298" i="1"/>
  <c r="J298" i="1"/>
  <c r="M298" i="1"/>
  <c r="N298" i="1" s="1"/>
  <c r="O298" i="1" s="1"/>
  <c r="P298" i="1" s="1"/>
  <c r="Q298" i="1" s="1"/>
  <c r="R302" i="1"/>
  <c r="V299" i="1" l="1"/>
  <c r="X299" i="1" s="1"/>
  <c r="Y300" i="1"/>
  <c r="T300" i="1"/>
  <c r="U300" i="1" s="1"/>
  <c r="V300" i="1" s="1"/>
  <c r="AA299" i="1"/>
  <c r="AD299" i="1"/>
  <c r="I299" i="1"/>
  <c r="Z299" i="1"/>
  <c r="AB299" i="1"/>
  <c r="AC299" i="1" s="1"/>
  <c r="AE299" i="1" s="1"/>
  <c r="X300" i="1" l="1"/>
  <c r="W300" i="1"/>
  <c r="H300" i="1"/>
  <c r="S301" i="1" s="1"/>
  <c r="L299" i="1"/>
  <c r="K299" i="1"/>
  <c r="M299" i="1"/>
  <c r="N299" i="1" s="1"/>
  <c r="O299" i="1" s="1"/>
  <c r="P299" i="1" s="1"/>
  <c r="Q299" i="1" s="1"/>
  <c r="J299" i="1"/>
  <c r="R303" i="1"/>
  <c r="T301" i="1" l="1"/>
  <c r="U301" i="1" s="1"/>
  <c r="V301" i="1" s="1"/>
  <c r="X301" i="1" s="1"/>
  <c r="Y301" i="1"/>
  <c r="AA300" i="1"/>
  <c r="AD300" i="1"/>
  <c r="Z300" i="1"/>
  <c r="I300" i="1"/>
  <c r="AB300" i="1"/>
  <c r="AC300" i="1" s="1"/>
  <c r="AE300" i="1" s="1"/>
  <c r="W301" i="1" l="1"/>
  <c r="AA301" i="1" s="1"/>
  <c r="H301" i="1"/>
  <c r="S302" i="1" s="1"/>
  <c r="J300" i="1"/>
  <c r="R304" i="1"/>
  <c r="K300" i="1"/>
  <c r="L300" i="1"/>
  <c r="M300" i="1"/>
  <c r="N300" i="1" s="1"/>
  <c r="O300" i="1" s="1"/>
  <c r="P300" i="1" s="1"/>
  <c r="Q300" i="1" s="1"/>
  <c r="T302" i="1" l="1"/>
  <c r="U302" i="1" s="1"/>
  <c r="Y302" i="1"/>
  <c r="I301" i="1"/>
  <c r="AD301" i="1"/>
  <c r="Z301" i="1"/>
  <c r="AB301" i="1"/>
  <c r="AC301" i="1" s="1"/>
  <c r="AE301" i="1" s="1"/>
  <c r="V302" i="1" l="1"/>
  <c r="X302" i="1" s="1"/>
  <c r="W302" i="1"/>
  <c r="H302" i="1"/>
  <c r="S303" i="1" s="1"/>
  <c r="R305" i="1"/>
  <c r="L301" i="1"/>
  <c r="K301" i="1"/>
  <c r="J301" i="1"/>
  <c r="M301" i="1"/>
  <c r="N301" i="1" s="1"/>
  <c r="O301" i="1" s="1"/>
  <c r="P301" i="1" s="1"/>
  <c r="Q301" i="1" s="1"/>
  <c r="T303" i="1" l="1"/>
  <c r="U303" i="1" s="1"/>
  <c r="V303" i="1" s="1"/>
  <c r="X303" i="1" s="1"/>
  <c r="Y303" i="1"/>
  <c r="AA302" i="1"/>
  <c r="AB302" i="1" s="1"/>
  <c r="AC302" i="1" s="1"/>
  <c r="AE302" i="1" s="1"/>
  <c r="I302" i="1"/>
  <c r="Z302" i="1"/>
  <c r="AD302" i="1"/>
  <c r="W303" i="1" l="1"/>
  <c r="AA303" i="1" s="1"/>
  <c r="H303" i="1"/>
  <c r="S304" i="1" s="1"/>
  <c r="M302" i="1"/>
  <c r="N302" i="1" s="1"/>
  <c r="O302" i="1" s="1"/>
  <c r="P302" i="1" s="1"/>
  <c r="Q302" i="1" s="1"/>
  <c r="K302" i="1"/>
  <c r="L302" i="1"/>
  <c r="J302" i="1"/>
  <c r="R306" i="1"/>
  <c r="T304" i="1" l="1"/>
  <c r="U304" i="1" s="1"/>
  <c r="Y304" i="1"/>
  <c r="I303" i="1"/>
  <c r="AD303" i="1"/>
  <c r="Z303" i="1"/>
  <c r="AB303" i="1"/>
  <c r="AC303" i="1" s="1"/>
  <c r="AE303" i="1" s="1"/>
  <c r="V304" i="1" l="1"/>
  <c r="X304" i="1" s="1"/>
  <c r="W304" i="1"/>
  <c r="H304" i="1"/>
  <c r="S305" i="1" s="1"/>
  <c r="K303" i="1"/>
  <c r="M303" i="1"/>
  <c r="N303" i="1" s="1"/>
  <c r="O303" i="1" s="1"/>
  <c r="P303" i="1" s="1"/>
  <c r="Q303" i="1" s="1"/>
  <c r="R307" i="1"/>
  <c r="J303" i="1"/>
  <c r="L303" i="1"/>
  <c r="Y305" i="1" l="1"/>
  <c r="T305" i="1"/>
  <c r="U305" i="1" s="1"/>
  <c r="V305" i="1" s="1"/>
  <c r="X305" i="1" s="1"/>
  <c r="AA304" i="1"/>
  <c r="I304" i="1"/>
  <c r="AD304" i="1"/>
  <c r="Z304" i="1"/>
  <c r="AB304" i="1"/>
  <c r="AC304" i="1" s="1"/>
  <c r="AE304" i="1" s="1"/>
  <c r="W305" i="1" l="1"/>
  <c r="H305" i="1"/>
  <c r="S306" i="1" s="1"/>
  <c r="R308" i="1"/>
  <c r="J304" i="1"/>
  <c r="K304" i="1"/>
  <c r="M304" i="1"/>
  <c r="N304" i="1" s="1"/>
  <c r="O304" i="1" s="1"/>
  <c r="P304" i="1" s="1"/>
  <c r="Q304" i="1" s="1"/>
  <c r="L304" i="1"/>
  <c r="T306" i="1" l="1"/>
  <c r="U306" i="1" s="1"/>
  <c r="V306" i="1" s="1"/>
  <c r="X306" i="1" s="1"/>
  <c r="Y306" i="1"/>
  <c r="AA305" i="1"/>
  <c r="AD305" i="1"/>
  <c r="I305" i="1"/>
  <c r="Z305" i="1"/>
  <c r="AB305" i="1"/>
  <c r="AC305" i="1" s="1"/>
  <c r="AE305" i="1" s="1"/>
  <c r="W306" i="1" l="1"/>
  <c r="AA306" i="1"/>
  <c r="H306" i="1"/>
  <c r="S307" i="1" s="1"/>
  <c r="R309" i="1"/>
  <c r="J305" i="1"/>
  <c r="M305" i="1"/>
  <c r="N305" i="1" s="1"/>
  <c r="O305" i="1" s="1"/>
  <c r="P305" i="1" s="1"/>
  <c r="Q305" i="1" s="1"/>
  <c r="K305" i="1"/>
  <c r="L305" i="1"/>
  <c r="T307" i="1" l="1"/>
  <c r="U307" i="1" s="1"/>
  <c r="Y307" i="1"/>
  <c r="Z306" i="1"/>
  <c r="I306" i="1"/>
  <c r="AD306" i="1"/>
  <c r="AB306" i="1"/>
  <c r="AC306" i="1" s="1"/>
  <c r="AE306" i="1" s="1"/>
  <c r="V307" i="1" l="1"/>
  <c r="X307" i="1" s="1"/>
  <c r="W307" i="1"/>
  <c r="H307" i="1"/>
  <c r="S308" i="1" s="1"/>
  <c r="M306" i="1"/>
  <c r="N306" i="1" s="1"/>
  <c r="O306" i="1" s="1"/>
  <c r="P306" i="1" s="1"/>
  <c r="Q306" i="1" s="1"/>
  <c r="R310" i="1"/>
  <c r="J306" i="1"/>
  <c r="K306" i="1"/>
  <c r="L306" i="1"/>
  <c r="AA307" i="1" l="1"/>
  <c r="T308" i="1"/>
  <c r="U308" i="1" s="1"/>
  <c r="V308" i="1" s="1"/>
  <c r="X308" i="1" s="1"/>
  <c r="Y308" i="1"/>
  <c r="AD307" i="1"/>
  <c r="Z307" i="1"/>
  <c r="I307" i="1"/>
  <c r="AB307" i="1"/>
  <c r="AC307" i="1" s="1"/>
  <c r="AE307" i="1" s="1"/>
  <c r="W308" i="1" l="1"/>
  <c r="H308" i="1"/>
  <c r="S309" i="1" s="1"/>
  <c r="L307" i="1"/>
  <c r="K307" i="1"/>
  <c r="J307" i="1"/>
  <c r="M307" i="1"/>
  <c r="N307" i="1" s="1"/>
  <c r="O307" i="1" s="1"/>
  <c r="P307" i="1" s="1"/>
  <c r="Q307" i="1" s="1"/>
  <c r="R311" i="1"/>
  <c r="T309" i="1" l="1"/>
  <c r="U309" i="1" s="1"/>
  <c r="V309" i="1" s="1"/>
  <c r="X309" i="1" s="1"/>
  <c r="Y309" i="1"/>
  <c r="AA308" i="1"/>
  <c r="Z308" i="1"/>
  <c r="I308" i="1"/>
  <c r="AD308" i="1"/>
  <c r="AB308" i="1"/>
  <c r="AC308" i="1" s="1"/>
  <c r="AE308" i="1" s="1"/>
  <c r="W309" i="1" l="1"/>
  <c r="AA309" i="1" s="1"/>
  <c r="H309" i="1"/>
  <c r="S310" i="1" s="1"/>
  <c r="K308" i="1"/>
  <c r="J308" i="1"/>
  <c r="M308" i="1"/>
  <c r="N308" i="1" s="1"/>
  <c r="O308" i="1" s="1"/>
  <c r="P308" i="1" s="1"/>
  <c r="Q308" i="1" s="1"/>
  <c r="R312" i="1"/>
  <c r="L308" i="1"/>
  <c r="T310" i="1" l="1"/>
  <c r="U310" i="1" s="1"/>
  <c r="Y310" i="1"/>
  <c r="I309" i="1"/>
  <c r="AD309" i="1"/>
  <c r="Z309" i="1"/>
  <c r="AB309" i="1"/>
  <c r="AC309" i="1" s="1"/>
  <c r="AE309" i="1" s="1"/>
  <c r="V310" i="1" l="1"/>
  <c r="X310" i="1" s="1"/>
  <c r="W310" i="1"/>
  <c r="H310" i="1"/>
  <c r="S311" i="1" s="1"/>
  <c r="K309" i="1"/>
  <c r="L309" i="1"/>
  <c r="J309" i="1"/>
  <c r="M309" i="1"/>
  <c r="N309" i="1" s="1"/>
  <c r="O309" i="1" s="1"/>
  <c r="P309" i="1" s="1"/>
  <c r="Q309" i="1" s="1"/>
  <c r="R313" i="1"/>
  <c r="Y311" i="1" l="1"/>
  <c r="T311" i="1"/>
  <c r="U311" i="1" s="1"/>
  <c r="V311" i="1" s="1"/>
  <c r="X311" i="1" s="1"/>
  <c r="AA310" i="1"/>
  <c r="Z310" i="1"/>
  <c r="AD310" i="1"/>
  <c r="I310" i="1"/>
  <c r="AB310" i="1"/>
  <c r="AC310" i="1" s="1"/>
  <c r="AE310" i="1" s="1"/>
  <c r="W311" i="1" l="1"/>
  <c r="H311" i="1"/>
  <c r="S312" i="1" s="1"/>
  <c r="R314" i="1"/>
  <c r="K310" i="1"/>
  <c r="M310" i="1"/>
  <c r="N310" i="1" s="1"/>
  <c r="O310" i="1" s="1"/>
  <c r="P310" i="1" s="1"/>
  <c r="Q310" i="1" s="1"/>
  <c r="J310" i="1"/>
  <c r="L310" i="1"/>
  <c r="T312" i="1" l="1"/>
  <c r="U312" i="1" s="1"/>
  <c r="V312" i="1" s="1"/>
  <c r="X312" i="1" s="1"/>
  <c r="Y312" i="1"/>
  <c r="AA311" i="1"/>
  <c r="AB311" i="1" s="1"/>
  <c r="AC311" i="1" s="1"/>
  <c r="AE311" i="1" s="1"/>
  <c r="I311" i="1"/>
  <c r="Z311" i="1"/>
  <c r="AD311" i="1"/>
  <c r="W312" i="1" l="1"/>
  <c r="AA312" i="1" s="1"/>
  <c r="H312" i="1"/>
  <c r="S313" i="1" s="1"/>
  <c r="L311" i="1"/>
  <c r="M311" i="1"/>
  <c r="N311" i="1" s="1"/>
  <c r="O311" i="1" s="1"/>
  <c r="P311" i="1" s="1"/>
  <c r="Q311" i="1" s="1"/>
  <c r="K311" i="1"/>
  <c r="R315" i="1"/>
  <c r="J311" i="1"/>
  <c r="Y313" i="1" l="1"/>
  <c r="T313" i="1"/>
  <c r="U313" i="1" s="1"/>
  <c r="I312" i="1"/>
  <c r="Z312" i="1"/>
  <c r="AD312" i="1"/>
  <c r="AB312" i="1"/>
  <c r="AC312" i="1" s="1"/>
  <c r="AE312" i="1" s="1"/>
  <c r="V313" i="1" l="1"/>
  <c r="X313" i="1" s="1"/>
  <c r="W313" i="1"/>
  <c r="H313" i="1"/>
  <c r="S314" i="1" s="1"/>
  <c r="M312" i="1"/>
  <c r="N312" i="1" s="1"/>
  <c r="O312" i="1" s="1"/>
  <c r="P312" i="1" s="1"/>
  <c r="Q312" i="1" s="1"/>
  <c r="L312" i="1"/>
  <c r="J312" i="1"/>
  <c r="K312" i="1"/>
  <c r="R316" i="1"/>
  <c r="Y314" i="1" l="1"/>
  <c r="T314" i="1"/>
  <c r="U314" i="1" s="1"/>
  <c r="V314" i="1" s="1"/>
  <c r="X314" i="1" s="1"/>
  <c r="AA313" i="1"/>
  <c r="AD313" i="1"/>
  <c r="Z313" i="1"/>
  <c r="I313" i="1"/>
  <c r="AB313" i="1"/>
  <c r="AC313" i="1" s="1"/>
  <c r="AE313" i="1" s="1"/>
  <c r="W314" i="1" l="1"/>
  <c r="M313" i="1"/>
  <c r="N313" i="1" s="1"/>
  <c r="O313" i="1" s="1"/>
  <c r="P313" i="1" s="1"/>
  <c r="Q313" i="1" s="1"/>
  <c r="L313" i="1"/>
  <c r="K313" i="1"/>
  <c r="R317" i="1"/>
  <c r="J313" i="1"/>
  <c r="H314" i="1"/>
  <c r="S315" i="1" s="1"/>
  <c r="T315" i="1" l="1"/>
  <c r="U315" i="1" s="1"/>
  <c r="V315" i="1" s="1"/>
  <c r="X315" i="1" s="1"/>
  <c r="Y315" i="1"/>
  <c r="AA314" i="1"/>
  <c r="AD314" i="1"/>
  <c r="I314" i="1"/>
  <c r="Z314" i="1"/>
  <c r="AB314" i="1"/>
  <c r="AC314" i="1" s="1"/>
  <c r="AE314" i="1" s="1"/>
  <c r="W315" i="1" l="1"/>
  <c r="L314" i="1"/>
  <c r="J314" i="1"/>
  <c r="M314" i="1"/>
  <c r="N314" i="1" s="1"/>
  <c r="O314" i="1" s="1"/>
  <c r="P314" i="1" s="1"/>
  <c r="Q314" i="1" s="1"/>
  <c r="K314" i="1"/>
  <c r="R318" i="1"/>
  <c r="H315" i="1"/>
  <c r="S316" i="1" s="1"/>
  <c r="T316" i="1" l="1"/>
  <c r="U316" i="1" s="1"/>
  <c r="V316" i="1" s="1"/>
  <c r="X316" i="1" s="1"/>
  <c r="Y316" i="1"/>
  <c r="AA315" i="1"/>
  <c r="AD315" i="1"/>
  <c r="I315" i="1"/>
  <c r="Z315" i="1"/>
  <c r="AB315" i="1"/>
  <c r="AC315" i="1" s="1"/>
  <c r="AE315" i="1" s="1"/>
  <c r="W316" i="1" l="1"/>
  <c r="AA316" i="1" s="1"/>
  <c r="M315" i="1"/>
  <c r="N315" i="1" s="1"/>
  <c r="O315" i="1" s="1"/>
  <c r="P315" i="1" s="1"/>
  <c r="Q315" i="1" s="1"/>
  <c r="R319" i="1"/>
  <c r="L315" i="1"/>
  <c r="J315" i="1"/>
  <c r="K315" i="1"/>
  <c r="H316" i="1"/>
  <c r="S317" i="1" s="1"/>
  <c r="T317" i="1" l="1"/>
  <c r="U317" i="1" s="1"/>
  <c r="Y317" i="1"/>
  <c r="Z316" i="1"/>
  <c r="I316" i="1"/>
  <c r="AD316" i="1"/>
  <c r="AB316" i="1"/>
  <c r="AC316" i="1" s="1"/>
  <c r="AE316" i="1" s="1"/>
  <c r="V317" i="1" l="1"/>
  <c r="X317" i="1" s="1"/>
  <c r="W317" i="1"/>
  <c r="H317" i="1"/>
  <c r="S318" i="1" s="1"/>
  <c r="R320" i="1"/>
  <c r="M316" i="1"/>
  <c r="N316" i="1" s="1"/>
  <c r="O316" i="1" s="1"/>
  <c r="P316" i="1" s="1"/>
  <c r="Q316" i="1" s="1"/>
  <c r="L316" i="1"/>
  <c r="J316" i="1"/>
  <c r="K316" i="1"/>
  <c r="T318" i="1" l="1"/>
  <c r="U318" i="1" s="1"/>
  <c r="V318" i="1" s="1"/>
  <c r="X318" i="1" s="1"/>
  <c r="Y318" i="1"/>
  <c r="AA317" i="1"/>
  <c r="Z317" i="1"/>
  <c r="I317" i="1"/>
  <c r="AD317" i="1"/>
  <c r="AB317" i="1"/>
  <c r="AC317" i="1" s="1"/>
  <c r="AE317" i="1" s="1"/>
  <c r="W318" i="1" l="1"/>
  <c r="AA318" i="1" s="1"/>
  <c r="H318" i="1"/>
  <c r="S319" i="1" s="1"/>
  <c r="R321" i="1"/>
  <c r="L317" i="1"/>
  <c r="J317" i="1"/>
  <c r="K317" i="1"/>
  <c r="M317" i="1"/>
  <c r="N317" i="1" s="1"/>
  <c r="O317" i="1" s="1"/>
  <c r="P317" i="1" s="1"/>
  <c r="Q317" i="1" s="1"/>
  <c r="T319" i="1" l="1"/>
  <c r="Y319" i="1"/>
  <c r="AD318" i="1"/>
  <c r="Z318" i="1"/>
  <c r="I318" i="1"/>
  <c r="AB318" i="1"/>
  <c r="AC318" i="1" s="1"/>
  <c r="AE318" i="1" s="1"/>
  <c r="U319" i="1" l="1"/>
  <c r="W319" i="1" s="1"/>
  <c r="H319" i="1"/>
  <c r="S320" i="1" s="1"/>
  <c r="L318" i="1"/>
  <c r="K318" i="1"/>
  <c r="J318" i="1"/>
  <c r="M318" i="1"/>
  <c r="N318" i="1" s="1"/>
  <c r="O318" i="1" s="1"/>
  <c r="P318" i="1" s="1"/>
  <c r="Q318" i="1" s="1"/>
  <c r="R322" i="1"/>
  <c r="V319" i="1" l="1"/>
  <c r="X319" i="1" s="1"/>
  <c r="T320" i="1"/>
  <c r="U320" i="1" s="1"/>
  <c r="V320" i="1" s="1"/>
  <c r="X320" i="1" s="1"/>
  <c r="Y320" i="1"/>
  <c r="AA319" i="1"/>
  <c r="Z319" i="1"/>
  <c r="AD319" i="1"/>
  <c r="I319" i="1"/>
  <c r="AB319" i="1"/>
  <c r="AC319" i="1" s="1"/>
  <c r="AE319" i="1" s="1"/>
  <c r="W320" i="1" l="1"/>
  <c r="AA320" i="1" s="1"/>
  <c r="H320" i="1"/>
  <c r="S321" i="1" s="1"/>
  <c r="J319" i="1"/>
  <c r="M319" i="1"/>
  <c r="N319" i="1" s="1"/>
  <c r="O319" i="1" s="1"/>
  <c r="P319" i="1" s="1"/>
  <c r="Q319" i="1" s="1"/>
  <c r="K319" i="1"/>
  <c r="L319" i="1"/>
  <c r="R323" i="1"/>
  <c r="T321" i="1" l="1"/>
  <c r="U321" i="1" s="1"/>
  <c r="Y321" i="1"/>
  <c r="AD320" i="1"/>
  <c r="Z320" i="1"/>
  <c r="I320" i="1"/>
  <c r="AB320" i="1"/>
  <c r="AC320" i="1" s="1"/>
  <c r="AE320" i="1" s="1"/>
  <c r="V321" i="1" l="1"/>
  <c r="X321" i="1" s="1"/>
  <c r="W321" i="1"/>
  <c r="H321" i="1"/>
  <c r="S322" i="1" s="1"/>
  <c r="K320" i="1"/>
  <c r="M320" i="1"/>
  <c r="N320" i="1" s="1"/>
  <c r="O320" i="1" s="1"/>
  <c r="P320" i="1" s="1"/>
  <c r="Q320" i="1" s="1"/>
  <c r="R324" i="1"/>
  <c r="L320" i="1"/>
  <c r="J320" i="1"/>
  <c r="AA321" i="1" l="1"/>
  <c r="Y322" i="1"/>
  <c r="T322" i="1"/>
  <c r="U322" i="1" s="1"/>
  <c r="V322" i="1" s="1"/>
  <c r="X322" i="1" s="1"/>
  <c r="AD321" i="1"/>
  <c r="I321" i="1"/>
  <c r="Z321" i="1"/>
  <c r="AB321" i="1"/>
  <c r="AC321" i="1" s="1"/>
  <c r="AE321" i="1" s="1"/>
  <c r="W322" i="1" l="1"/>
  <c r="H322" i="1"/>
  <c r="S323" i="1" s="1"/>
  <c r="M321" i="1"/>
  <c r="N321" i="1" s="1"/>
  <c r="O321" i="1" s="1"/>
  <c r="P321" i="1" s="1"/>
  <c r="Q321" i="1" s="1"/>
  <c r="J321" i="1"/>
  <c r="K321" i="1"/>
  <c r="L321" i="1"/>
  <c r="R325" i="1"/>
  <c r="T323" i="1" l="1"/>
  <c r="U323" i="1" s="1"/>
  <c r="V323" i="1" s="1"/>
  <c r="X323" i="1" s="1"/>
  <c r="Y323" i="1"/>
  <c r="AA322" i="1"/>
  <c r="I322" i="1"/>
  <c r="Z322" i="1"/>
  <c r="AD322" i="1"/>
  <c r="AB322" i="1"/>
  <c r="AC322" i="1" s="1"/>
  <c r="AE322" i="1" s="1"/>
  <c r="W323" i="1" l="1"/>
  <c r="AA323" i="1" s="1"/>
  <c r="H323" i="1"/>
  <c r="S324" i="1" s="1"/>
  <c r="M322" i="1"/>
  <c r="N322" i="1" s="1"/>
  <c r="O322" i="1" s="1"/>
  <c r="P322" i="1" s="1"/>
  <c r="Q322" i="1" s="1"/>
  <c r="R326" i="1"/>
  <c r="K322" i="1"/>
  <c r="L322" i="1"/>
  <c r="J322" i="1"/>
  <c r="Y324" i="1" l="1"/>
  <c r="T324" i="1"/>
  <c r="U324" i="1" s="1"/>
  <c r="I323" i="1"/>
  <c r="Z323" i="1"/>
  <c r="AD323" i="1"/>
  <c r="AB323" i="1"/>
  <c r="AC323" i="1" s="1"/>
  <c r="AE323" i="1" s="1"/>
  <c r="V324" i="1" l="1"/>
  <c r="X324" i="1" s="1"/>
  <c r="W324" i="1"/>
  <c r="H324" i="1"/>
  <c r="S325" i="1" s="1"/>
  <c r="R327" i="1"/>
  <c r="J323" i="1"/>
  <c r="K323" i="1"/>
  <c r="L323" i="1"/>
  <c r="M323" i="1"/>
  <c r="N323" i="1" s="1"/>
  <c r="O323" i="1" s="1"/>
  <c r="P323" i="1" s="1"/>
  <c r="Q323" i="1" s="1"/>
  <c r="T325" i="1" l="1"/>
  <c r="U325" i="1" s="1"/>
  <c r="V325" i="1" s="1"/>
  <c r="X325" i="1" s="1"/>
  <c r="Y325" i="1"/>
  <c r="AA324" i="1"/>
  <c r="AB324" i="1" s="1"/>
  <c r="AC324" i="1" s="1"/>
  <c r="AE324" i="1" s="1"/>
  <c r="Z324" i="1"/>
  <c r="AD324" i="1"/>
  <c r="I324" i="1"/>
  <c r="W325" i="1" l="1"/>
  <c r="AA325" i="1" s="1"/>
  <c r="H325" i="1"/>
  <c r="S326" i="1" s="1"/>
  <c r="M324" i="1"/>
  <c r="N324" i="1" s="1"/>
  <c r="O324" i="1" s="1"/>
  <c r="P324" i="1" s="1"/>
  <c r="Q324" i="1" s="1"/>
  <c r="J324" i="1"/>
  <c r="K324" i="1"/>
  <c r="R328" i="1"/>
  <c r="L324" i="1"/>
  <c r="T326" i="1" l="1"/>
  <c r="U326" i="1" s="1"/>
  <c r="Y326" i="1"/>
  <c r="Z325" i="1"/>
  <c r="AD325" i="1"/>
  <c r="I325" i="1"/>
  <c r="AB325" i="1"/>
  <c r="AC325" i="1" s="1"/>
  <c r="AE325" i="1" s="1"/>
  <c r="V326" i="1" l="1"/>
  <c r="X326" i="1" s="1"/>
  <c r="W326" i="1"/>
  <c r="H326" i="1"/>
  <c r="S327" i="1" s="1"/>
  <c r="K325" i="1"/>
  <c r="M325" i="1"/>
  <c r="N325" i="1" s="1"/>
  <c r="O325" i="1" s="1"/>
  <c r="P325" i="1" s="1"/>
  <c r="Q325" i="1" s="1"/>
  <c r="L325" i="1"/>
  <c r="R329" i="1"/>
  <c r="J325" i="1"/>
  <c r="Y327" i="1" l="1"/>
  <c r="T327" i="1"/>
  <c r="U327" i="1" s="1"/>
  <c r="V327" i="1" s="1"/>
  <c r="X327" i="1" s="1"/>
  <c r="AA326" i="1"/>
  <c r="AD326" i="1"/>
  <c r="I326" i="1"/>
  <c r="Z326" i="1"/>
  <c r="AB326" i="1"/>
  <c r="AC326" i="1" s="1"/>
  <c r="AE326" i="1" s="1"/>
  <c r="W327" i="1" l="1"/>
  <c r="AA327" i="1" s="1"/>
  <c r="H327" i="1"/>
  <c r="S328" i="1" s="1"/>
  <c r="L326" i="1"/>
  <c r="K326" i="1"/>
  <c r="J326" i="1"/>
  <c r="R330" i="1"/>
  <c r="M326" i="1"/>
  <c r="N326" i="1" s="1"/>
  <c r="O326" i="1" s="1"/>
  <c r="P326" i="1" s="1"/>
  <c r="Q326" i="1" s="1"/>
  <c r="T328" i="1" l="1"/>
  <c r="U328" i="1" s="1"/>
  <c r="Y328" i="1"/>
  <c r="AD327" i="1"/>
  <c r="Z327" i="1"/>
  <c r="I327" i="1"/>
  <c r="AB327" i="1"/>
  <c r="AC327" i="1" s="1"/>
  <c r="AE327" i="1" s="1"/>
  <c r="V328" i="1" l="1"/>
  <c r="X328" i="1" s="1"/>
  <c r="W328" i="1"/>
  <c r="H328" i="1"/>
  <c r="S329" i="1" s="1"/>
  <c r="L327" i="1"/>
  <c r="M327" i="1"/>
  <c r="N327" i="1" s="1"/>
  <c r="O327" i="1" s="1"/>
  <c r="P327" i="1" s="1"/>
  <c r="Q327" i="1" s="1"/>
  <c r="J327" i="1"/>
  <c r="K327" i="1"/>
  <c r="R331" i="1"/>
  <c r="Y329" i="1" l="1"/>
  <c r="T329" i="1"/>
  <c r="U329" i="1" s="1"/>
  <c r="V329" i="1" s="1"/>
  <c r="X329" i="1" s="1"/>
  <c r="AA328" i="1"/>
  <c r="I328" i="1"/>
  <c r="AD328" i="1"/>
  <c r="Z328" i="1"/>
  <c r="AB328" i="1"/>
  <c r="AC328" i="1" s="1"/>
  <c r="AE328" i="1" s="1"/>
  <c r="W329" i="1" l="1"/>
  <c r="H329" i="1"/>
  <c r="S330" i="1" s="1"/>
  <c r="R332" i="1"/>
  <c r="K328" i="1"/>
  <c r="M328" i="1"/>
  <c r="N328" i="1" s="1"/>
  <c r="O328" i="1" s="1"/>
  <c r="P328" i="1" s="1"/>
  <c r="Q328" i="1" s="1"/>
  <c r="J328" i="1"/>
  <c r="L328" i="1"/>
  <c r="Y330" i="1" l="1"/>
  <c r="T330" i="1"/>
  <c r="U330" i="1" s="1"/>
  <c r="V330" i="1" s="1"/>
  <c r="X330" i="1" s="1"/>
  <c r="AA329" i="1"/>
  <c r="Z329" i="1"/>
  <c r="I329" i="1"/>
  <c r="AD329" i="1"/>
  <c r="AB329" i="1"/>
  <c r="AC329" i="1" s="1"/>
  <c r="AE329" i="1" s="1"/>
  <c r="W330" i="1" l="1"/>
  <c r="H330" i="1"/>
  <c r="S331" i="1" s="1"/>
  <c r="M329" i="1"/>
  <c r="N329" i="1" s="1"/>
  <c r="O329" i="1" s="1"/>
  <c r="P329" i="1" s="1"/>
  <c r="Q329" i="1" s="1"/>
  <c r="R333" i="1"/>
  <c r="J329" i="1"/>
  <c r="L329" i="1"/>
  <c r="K329" i="1"/>
  <c r="T331" i="1" l="1"/>
  <c r="U331" i="1" s="1"/>
  <c r="V331" i="1" s="1"/>
  <c r="X331" i="1" s="1"/>
  <c r="Y331" i="1"/>
  <c r="AA330" i="1"/>
  <c r="I330" i="1"/>
  <c r="AD330" i="1"/>
  <c r="Z330" i="1"/>
  <c r="AB330" i="1"/>
  <c r="AC330" i="1" s="1"/>
  <c r="AE330" i="1" s="1"/>
  <c r="W331" i="1" l="1"/>
  <c r="AA331" i="1" s="1"/>
  <c r="H331" i="1"/>
  <c r="S332" i="1" s="1"/>
  <c r="J330" i="1"/>
  <c r="R334" i="1"/>
  <c r="M330" i="1"/>
  <c r="N330" i="1" s="1"/>
  <c r="O330" i="1" s="1"/>
  <c r="P330" i="1" s="1"/>
  <c r="Q330" i="1" s="1"/>
  <c r="K330" i="1"/>
  <c r="L330" i="1"/>
  <c r="Y332" i="1" l="1"/>
  <c r="T332" i="1"/>
  <c r="U332" i="1" s="1"/>
  <c r="AD331" i="1"/>
  <c r="Z331" i="1"/>
  <c r="I331" i="1"/>
  <c r="AB331" i="1"/>
  <c r="AC331" i="1" s="1"/>
  <c r="AE331" i="1" s="1"/>
  <c r="V332" i="1" l="1"/>
  <c r="X332" i="1" s="1"/>
  <c r="W332" i="1"/>
  <c r="H332" i="1"/>
  <c r="S333" i="1" s="1"/>
  <c r="R335" i="1"/>
  <c r="M331" i="1"/>
  <c r="N331" i="1" s="1"/>
  <c r="O331" i="1" s="1"/>
  <c r="P331" i="1" s="1"/>
  <c r="Q331" i="1" s="1"/>
  <c r="L331" i="1"/>
  <c r="K331" i="1"/>
  <c r="J331" i="1"/>
  <c r="T333" i="1" l="1"/>
  <c r="U333" i="1" s="1"/>
  <c r="V333" i="1" s="1"/>
  <c r="X333" i="1" s="1"/>
  <c r="Y333" i="1"/>
  <c r="AA332" i="1"/>
  <c r="AB332" i="1" s="1"/>
  <c r="AC332" i="1" s="1"/>
  <c r="AE332" i="1" s="1"/>
  <c r="Z332" i="1"/>
  <c r="AD332" i="1"/>
  <c r="I332" i="1"/>
  <c r="W333" i="1" l="1"/>
  <c r="AA333" i="1" s="1"/>
  <c r="H333" i="1"/>
  <c r="S334" i="1" s="1"/>
  <c r="L332" i="1"/>
  <c r="J332" i="1"/>
  <c r="K332" i="1"/>
  <c r="M332" i="1"/>
  <c r="N332" i="1" s="1"/>
  <c r="O332" i="1" s="1"/>
  <c r="P332" i="1" s="1"/>
  <c r="Q332" i="1" s="1"/>
  <c r="R336" i="1"/>
  <c r="Y334" i="1" l="1"/>
  <c r="T334" i="1"/>
  <c r="U334" i="1" s="1"/>
  <c r="AD333" i="1"/>
  <c r="I333" i="1"/>
  <c r="Z333" i="1"/>
  <c r="AB333" i="1"/>
  <c r="AC333" i="1" s="1"/>
  <c r="AE333" i="1" s="1"/>
  <c r="V334" i="1" l="1"/>
  <c r="X334" i="1" s="1"/>
  <c r="W334" i="1"/>
  <c r="H334" i="1"/>
  <c r="S335" i="1" s="1"/>
  <c r="R337" i="1"/>
  <c r="M333" i="1"/>
  <c r="N333" i="1" s="1"/>
  <c r="O333" i="1" s="1"/>
  <c r="P333" i="1" s="1"/>
  <c r="Q333" i="1" s="1"/>
  <c r="K333" i="1"/>
  <c r="J333" i="1"/>
  <c r="L333" i="1"/>
  <c r="Y335" i="1" l="1"/>
  <c r="T335" i="1"/>
  <c r="U335" i="1" s="1"/>
  <c r="V335" i="1" s="1"/>
  <c r="X335" i="1" s="1"/>
  <c r="AA334" i="1"/>
  <c r="AD334" i="1"/>
  <c r="Z334" i="1"/>
  <c r="I334" i="1"/>
  <c r="AB334" i="1"/>
  <c r="AC334" i="1" s="1"/>
  <c r="AE334" i="1" s="1"/>
  <c r="W335" i="1" l="1"/>
  <c r="H335" i="1"/>
  <c r="S336" i="1" s="1"/>
  <c r="L334" i="1"/>
  <c r="M334" i="1"/>
  <c r="N334" i="1" s="1"/>
  <c r="O334" i="1" s="1"/>
  <c r="P334" i="1" s="1"/>
  <c r="Q334" i="1" s="1"/>
  <c r="K334" i="1"/>
  <c r="J334" i="1"/>
  <c r="R338" i="1"/>
  <c r="Y336" i="1" l="1"/>
  <c r="T336" i="1"/>
  <c r="U336" i="1" s="1"/>
  <c r="V336" i="1" s="1"/>
  <c r="X336" i="1" s="1"/>
  <c r="AA335" i="1"/>
  <c r="I335" i="1"/>
  <c r="AD335" i="1"/>
  <c r="Z335" i="1"/>
  <c r="AB335" i="1"/>
  <c r="AC335" i="1" s="1"/>
  <c r="AE335" i="1" s="1"/>
  <c r="W336" i="1" l="1"/>
  <c r="H336" i="1"/>
  <c r="S337" i="1" s="1"/>
  <c r="R339" i="1"/>
  <c r="L335" i="1"/>
  <c r="J335" i="1"/>
  <c r="K335" i="1"/>
  <c r="M335" i="1"/>
  <c r="N335" i="1" s="1"/>
  <c r="O335" i="1" s="1"/>
  <c r="P335" i="1" s="1"/>
  <c r="Q335" i="1" s="1"/>
  <c r="T337" i="1" l="1"/>
  <c r="U337" i="1" s="1"/>
  <c r="V337" i="1" s="1"/>
  <c r="X337" i="1" s="1"/>
  <c r="Y337" i="1"/>
  <c r="AA336" i="1"/>
  <c r="AD336" i="1"/>
  <c r="Z336" i="1"/>
  <c r="I336" i="1"/>
  <c r="AB336" i="1"/>
  <c r="AC336" i="1" s="1"/>
  <c r="AE336" i="1" s="1"/>
  <c r="W337" i="1" l="1"/>
  <c r="AA337" i="1" s="1"/>
  <c r="H337" i="1"/>
  <c r="S338" i="1" s="1"/>
  <c r="M336" i="1"/>
  <c r="N336" i="1" s="1"/>
  <c r="O336" i="1" s="1"/>
  <c r="P336" i="1" s="1"/>
  <c r="Q336" i="1" s="1"/>
  <c r="K336" i="1"/>
  <c r="J336" i="1"/>
  <c r="L336" i="1"/>
  <c r="R340" i="1"/>
  <c r="Y338" i="1" l="1"/>
  <c r="T338" i="1"/>
  <c r="AD337" i="1"/>
  <c r="Z337" i="1"/>
  <c r="I337" i="1"/>
  <c r="AB337" i="1"/>
  <c r="AC337" i="1" s="1"/>
  <c r="AE337" i="1" s="1"/>
  <c r="U338" i="1" l="1"/>
  <c r="W338" i="1" s="1"/>
  <c r="H338" i="1"/>
  <c r="S339" i="1" s="1"/>
  <c r="K337" i="1"/>
  <c r="R341" i="1"/>
  <c r="M337" i="1"/>
  <c r="N337" i="1" s="1"/>
  <c r="O337" i="1" s="1"/>
  <c r="P337" i="1" s="1"/>
  <c r="Q337" i="1" s="1"/>
  <c r="J337" i="1"/>
  <c r="L337" i="1"/>
  <c r="V338" i="1" l="1"/>
  <c r="X338" i="1" s="1"/>
  <c r="T339" i="1"/>
  <c r="U339" i="1" s="1"/>
  <c r="V339" i="1" s="1"/>
  <c r="X339" i="1" s="1"/>
  <c r="Y339" i="1"/>
  <c r="AA338" i="1"/>
  <c r="AD338" i="1"/>
  <c r="Z338" i="1"/>
  <c r="I338" i="1"/>
  <c r="AB338" i="1"/>
  <c r="AC338" i="1" s="1"/>
  <c r="AE338" i="1" s="1"/>
  <c r="W339" i="1" l="1"/>
  <c r="AA339" i="1" s="1"/>
  <c r="H339" i="1"/>
  <c r="S340" i="1" s="1"/>
  <c r="L338" i="1"/>
  <c r="R342" i="1"/>
  <c r="K338" i="1"/>
  <c r="M338" i="1"/>
  <c r="N338" i="1" s="1"/>
  <c r="O338" i="1" s="1"/>
  <c r="P338" i="1" s="1"/>
  <c r="Q338" i="1" s="1"/>
  <c r="J338" i="1"/>
  <c r="Y340" i="1" l="1"/>
  <c r="T340" i="1"/>
  <c r="U340" i="1" s="1"/>
  <c r="Z339" i="1"/>
  <c r="AD339" i="1"/>
  <c r="I339" i="1"/>
  <c r="AB339" i="1"/>
  <c r="AC339" i="1" s="1"/>
  <c r="AE339" i="1" s="1"/>
  <c r="V340" i="1" l="1"/>
  <c r="X340" i="1" s="1"/>
  <c r="W340" i="1"/>
  <c r="H340" i="1"/>
  <c r="S341" i="1" s="1"/>
  <c r="L339" i="1"/>
  <c r="K339" i="1"/>
  <c r="M339" i="1"/>
  <c r="N339" i="1" s="1"/>
  <c r="O339" i="1" s="1"/>
  <c r="P339" i="1" s="1"/>
  <c r="Q339" i="1" s="1"/>
  <c r="R343" i="1"/>
  <c r="J339" i="1"/>
  <c r="T341" i="1" l="1"/>
  <c r="U341" i="1" s="1"/>
  <c r="V341" i="1" s="1"/>
  <c r="X341" i="1" s="1"/>
  <c r="Y341" i="1"/>
  <c r="AA340" i="1"/>
  <c r="I340" i="1"/>
  <c r="Z340" i="1"/>
  <c r="AD340" i="1"/>
  <c r="AB340" i="1"/>
  <c r="AC340" i="1" s="1"/>
  <c r="AE340" i="1" s="1"/>
  <c r="W341" i="1" l="1"/>
  <c r="AA341" i="1" s="1"/>
  <c r="H341" i="1"/>
  <c r="S342" i="1" s="1"/>
  <c r="M340" i="1"/>
  <c r="N340" i="1" s="1"/>
  <c r="O340" i="1" s="1"/>
  <c r="P340" i="1" s="1"/>
  <c r="Q340" i="1" s="1"/>
  <c r="L340" i="1"/>
  <c r="J340" i="1"/>
  <c r="K340" i="1"/>
  <c r="R344" i="1"/>
  <c r="T342" i="1" l="1"/>
  <c r="U342" i="1" s="1"/>
  <c r="Y342" i="1"/>
  <c r="I341" i="1"/>
  <c r="AD341" i="1"/>
  <c r="Z341" i="1"/>
  <c r="AB341" i="1"/>
  <c r="AC341" i="1" s="1"/>
  <c r="AE341" i="1" s="1"/>
  <c r="V342" i="1" l="1"/>
  <c r="X342" i="1" s="1"/>
  <c r="W342" i="1"/>
  <c r="H342" i="1"/>
  <c r="S343" i="1" s="1"/>
  <c r="R345" i="1"/>
  <c r="K341" i="1"/>
  <c r="M341" i="1"/>
  <c r="N341" i="1" s="1"/>
  <c r="O341" i="1" s="1"/>
  <c r="P341" i="1" s="1"/>
  <c r="Q341" i="1" s="1"/>
  <c r="J341" i="1"/>
  <c r="L341" i="1"/>
  <c r="Y343" i="1" l="1"/>
  <c r="T343" i="1"/>
  <c r="U343" i="1" s="1"/>
  <c r="V343" i="1" s="1"/>
  <c r="X343" i="1" s="1"/>
  <c r="AA342" i="1"/>
  <c r="AD342" i="1"/>
  <c r="Z342" i="1"/>
  <c r="I342" i="1"/>
  <c r="AB342" i="1"/>
  <c r="AC342" i="1" s="1"/>
  <c r="AE342" i="1" s="1"/>
  <c r="W343" i="1" l="1"/>
  <c r="H343" i="1"/>
  <c r="S344" i="1" s="1"/>
  <c r="K342" i="1"/>
  <c r="J342" i="1"/>
  <c r="M342" i="1"/>
  <c r="N342" i="1" s="1"/>
  <c r="O342" i="1" s="1"/>
  <c r="P342" i="1" s="1"/>
  <c r="Q342" i="1" s="1"/>
  <c r="L342" i="1"/>
  <c r="R346" i="1"/>
  <c r="Y344" i="1" l="1"/>
  <c r="T344" i="1"/>
  <c r="U344" i="1" s="1"/>
  <c r="V344" i="1" s="1"/>
  <c r="X344" i="1" s="1"/>
  <c r="AA343" i="1"/>
  <c r="Z343" i="1"/>
  <c r="AD343" i="1"/>
  <c r="I343" i="1"/>
  <c r="AB343" i="1"/>
  <c r="AC343" i="1" s="1"/>
  <c r="AE343" i="1" s="1"/>
  <c r="W344" i="1" l="1"/>
  <c r="R347" i="1"/>
  <c r="L343" i="1"/>
  <c r="M343" i="1"/>
  <c r="N343" i="1" s="1"/>
  <c r="O343" i="1" s="1"/>
  <c r="P343" i="1" s="1"/>
  <c r="Q343" i="1" s="1"/>
  <c r="J343" i="1"/>
  <c r="K343" i="1"/>
  <c r="H344" i="1"/>
  <c r="S345" i="1" s="1"/>
  <c r="T345" i="1" l="1"/>
  <c r="Y345" i="1"/>
  <c r="AA344" i="1"/>
  <c r="Z344" i="1"/>
  <c r="AD344" i="1"/>
  <c r="I344" i="1"/>
  <c r="AB344" i="1"/>
  <c r="AC344" i="1" s="1"/>
  <c r="AE344" i="1" s="1"/>
  <c r="U345" i="1" l="1"/>
  <c r="W345" i="1" s="1"/>
  <c r="H345" i="1"/>
  <c r="S346" i="1" s="1"/>
  <c r="K344" i="1"/>
  <c r="J344" i="1"/>
  <c r="M344" i="1"/>
  <c r="N344" i="1" s="1"/>
  <c r="O344" i="1" s="1"/>
  <c r="P344" i="1" s="1"/>
  <c r="Q344" i="1" s="1"/>
  <c r="R348" i="1"/>
  <c r="L344" i="1"/>
  <c r="V345" i="1" l="1"/>
  <c r="X345" i="1" s="1"/>
  <c r="Y346" i="1"/>
  <c r="T346" i="1"/>
  <c r="U346" i="1" s="1"/>
  <c r="V346" i="1" s="1"/>
  <c r="AA345" i="1"/>
  <c r="I345" i="1"/>
  <c r="Z345" i="1"/>
  <c r="AD345" i="1"/>
  <c r="AB345" i="1"/>
  <c r="AC345" i="1" s="1"/>
  <c r="AE345" i="1" s="1"/>
  <c r="X346" i="1" l="1"/>
  <c r="W346" i="1"/>
  <c r="H346" i="1"/>
  <c r="S347" i="1" s="1"/>
  <c r="J345" i="1"/>
  <c r="M345" i="1"/>
  <c r="N345" i="1" s="1"/>
  <c r="O345" i="1" s="1"/>
  <c r="P345" i="1" s="1"/>
  <c r="Q345" i="1" s="1"/>
  <c r="K345" i="1"/>
  <c r="L345" i="1"/>
  <c r="R349" i="1"/>
  <c r="T347" i="1" l="1"/>
  <c r="U347" i="1" s="1"/>
  <c r="V347" i="1" s="1"/>
  <c r="X347" i="1" s="1"/>
  <c r="Y347" i="1"/>
  <c r="AA346" i="1"/>
  <c r="Z346" i="1"/>
  <c r="I346" i="1"/>
  <c r="AD346" i="1"/>
  <c r="AB346" i="1"/>
  <c r="AC346" i="1" s="1"/>
  <c r="AE346" i="1" s="1"/>
  <c r="W347" i="1" l="1"/>
  <c r="AA347" i="1" s="1"/>
  <c r="H347" i="1"/>
  <c r="S348" i="1" s="1"/>
  <c r="K346" i="1"/>
  <c r="R350" i="1"/>
  <c r="L346" i="1"/>
  <c r="J346" i="1"/>
  <c r="M346" i="1"/>
  <c r="N346" i="1" s="1"/>
  <c r="O346" i="1" s="1"/>
  <c r="P346" i="1" s="1"/>
  <c r="Q346" i="1" s="1"/>
  <c r="Y348" i="1" l="1"/>
  <c r="T348" i="1"/>
  <c r="AD347" i="1"/>
  <c r="I347" i="1"/>
  <c r="Z347" i="1"/>
  <c r="AB347" i="1"/>
  <c r="AC347" i="1" s="1"/>
  <c r="AE347" i="1" s="1"/>
  <c r="U348" i="1" l="1"/>
  <c r="W348" i="1" s="1"/>
  <c r="H348" i="1"/>
  <c r="S349" i="1" s="1"/>
  <c r="M347" i="1"/>
  <c r="N347" i="1" s="1"/>
  <c r="O347" i="1" s="1"/>
  <c r="P347" i="1" s="1"/>
  <c r="Q347" i="1" s="1"/>
  <c r="K347" i="1"/>
  <c r="J347" i="1"/>
  <c r="L347" i="1"/>
  <c r="R351" i="1"/>
  <c r="V348" i="1" l="1"/>
  <c r="X348" i="1" s="1"/>
  <c r="Y349" i="1"/>
  <c r="T349" i="1"/>
  <c r="U349" i="1" s="1"/>
  <c r="V349" i="1" s="1"/>
  <c r="AA348" i="1"/>
  <c r="AD348" i="1"/>
  <c r="Z348" i="1"/>
  <c r="I348" i="1"/>
  <c r="AB348" i="1"/>
  <c r="AC348" i="1" s="1"/>
  <c r="AE348" i="1" s="1"/>
  <c r="X349" i="1" l="1"/>
  <c r="W349" i="1"/>
  <c r="H349" i="1"/>
  <c r="S350" i="1" s="1"/>
  <c r="M348" i="1"/>
  <c r="N348" i="1" s="1"/>
  <c r="O348" i="1" s="1"/>
  <c r="P348" i="1" s="1"/>
  <c r="Q348" i="1" s="1"/>
  <c r="L348" i="1"/>
  <c r="K348" i="1"/>
  <c r="R352" i="1"/>
  <c r="J348" i="1"/>
  <c r="T350" i="1" l="1"/>
  <c r="U350" i="1" s="1"/>
  <c r="V350" i="1" s="1"/>
  <c r="X350" i="1" s="1"/>
  <c r="Y350" i="1"/>
  <c r="AA349" i="1"/>
  <c r="AD349" i="1"/>
  <c r="Z349" i="1"/>
  <c r="I349" i="1"/>
  <c r="AB349" i="1"/>
  <c r="AC349" i="1" s="1"/>
  <c r="AE349" i="1" s="1"/>
  <c r="W350" i="1" l="1"/>
  <c r="AA350" i="1" s="1"/>
  <c r="M349" i="1"/>
  <c r="N349" i="1" s="1"/>
  <c r="O349" i="1" s="1"/>
  <c r="P349" i="1" s="1"/>
  <c r="Q349" i="1" s="1"/>
  <c r="L349" i="1"/>
  <c r="K349" i="1"/>
  <c r="J349" i="1"/>
  <c r="R353" i="1"/>
  <c r="H350" i="1"/>
  <c r="S351" i="1" s="1"/>
  <c r="T351" i="1" l="1"/>
  <c r="U351" i="1" s="1"/>
  <c r="Y351" i="1"/>
  <c r="I350" i="1"/>
  <c r="AD350" i="1"/>
  <c r="Z350" i="1"/>
  <c r="AB350" i="1"/>
  <c r="AC350" i="1" s="1"/>
  <c r="AE350" i="1" s="1"/>
  <c r="V351" i="1" l="1"/>
  <c r="X351" i="1" s="1"/>
  <c r="W351" i="1"/>
  <c r="H351" i="1"/>
  <c r="S352" i="1" s="1"/>
  <c r="R354" i="1"/>
  <c r="M350" i="1"/>
  <c r="N350" i="1" s="1"/>
  <c r="O350" i="1" s="1"/>
  <c r="P350" i="1" s="1"/>
  <c r="Q350" i="1" s="1"/>
  <c r="J350" i="1"/>
  <c r="L350" i="1"/>
  <c r="K350" i="1"/>
  <c r="T352" i="1" l="1"/>
  <c r="Y352" i="1"/>
  <c r="AA351" i="1"/>
  <c r="AD351" i="1"/>
  <c r="Z351" i="1"/>
  <c r="I351" i="1"/>
  <c r="AB351" i="1"/>
  <c r="AC351" i="1" s="1"/>
  <c r="AE351" i="1" s="1"/>
  <c r="U352" i="1" l="1"/>
  <c r="W352" i="1" s="1"/>
  <c r="H352" i="1"/>
  <c r="S353" i="1" s="1"/>
  <c r="K351" i="1"/>
  <c r="J351" i="1"/>
  <c r="R355" i="1"/>
  <c r="L351" i="1"/>
  <c r="M351" i="1"/>
  <c r="N351" i="1" s="1"/>
  <c r="O351" i="1" s="1"/>
  <c r="P351" i="1" s="1"/>
  <c r="Q351" i="1" s="1"/>
  <c r="V352" i="1" l="1"/>
  <c r="X352" i="1" s="1"/>
  <c r="Y353" i="1"/>
  <c r="T353" i="1"/>
  <c r="U353" i="1" s="1"/>
  <c r="V353" i="1" s="1"/>
  <c r="AA352" i="1"/>
  <c r="Z352" i="1"/>
  <c r="I352" i="1"/>
  <c r="AD352" i="1"/>
  <c r="AB352" i="1"/>
  <c r="AC352" i="1" s="1"/>
  <c r="AE352" i="1" s="1"/>
  <c r="X353" i="1" l="1"/>
  <c r="W353" i="1"/>
  <c r="H353" i="1"/>
  <c r="S354" i="1" s="1"/>
  <c r="J352" i="1"/>
  <c r="K352" i="1"/>
  <c r="L352" i="1"/>
  <c r="M352" i="1"/>
  <c r="N352" i="1" s="1"/>
  <c r="O352" i="1" s="1"/>
  <c r="P352" i="1" s="1"/>
  <c r="Q352" i="1" s="1"/>
  <c r="R356" i="1"/>
  <c r="AA353" i="1" l="1"/>
  <c r="AB353" i="1" s="1"/>
  <c r="AC353" i="1" s="1"/>
  <c r="AE353" i="1" s="1"/>
  <c r="Y354" i="1"/>
  <c r="T354" i="1"/>
  <c r="U354" i="1" s="1"/>
  <c r="V354" i="1" s="1"/>
  <c r="X354" i="1" s="1"/>
  <c r="AD353" i="1"/>
  <c r="Z353" i="1"/>
  <c r="I353" i="1"/>
  <c r="W354" i="1" l="1"/>
  <c r="H354" i="1"/>
  <c r="S355" i="1" s="1"/>
  <c r="M353" i="1"/>
  <c r="N353" i="1" s="1"/>
  <c r="O353" i="1" s="1"/>
  <c r="P353" i="1" s="1"/>
  <c r="Q353" i="1" s="1"/>
  <c r="J353" i="1"/>
  <c r="K353" i="1"/>
  <c r="L353" i="1"/>
  <c r="R357" i="1"/>
  <c r="Y355" i="1" l="1"/>
  <c r="T355" i="1"/>
  <c r="U355" i="1" s="1"/>
  <c r="V355" i="1" s="1"/>
  <c r="X355" i="1" s="1"/>
  <c r="AA354" i="1"/>
  <c r="I354" i="1"/>
  <c r="AD354" i="1"/>
  <c r="Z354" i="1"/>
  <c r="AB354" i="1"/>
  <c r="AC354" i="1" s="1"/>
  <c r="AE354" i="1" s="1"/>
  <c r="W355" i="1" l="1"/>
  <c r="H355" i="1"/>
  <c r="S356" i="1" s="1"/>
  <c r="R358" i="1"/>
  <c r="M354" i="1"/>
  <c r="N354" i="1" s="1"/>
  <c r="O354" i="1" s="1"/>
  <c r="P354" i="1" s="1"/>
  <c r="Q354" i="1" s="1"/>
  <c r="K354" i="1"/>
  <c r="L354" i="1"/>
  <c r="J354" i="1"/>
  <c r="T356" i="1" l="1"/>
  <c r="U356" i="1" s="1"/>
  <c r="V356" i="1" s="1"/>
  <c r="X356" i="1" s="1"/>
  <c r="Y356" i="1"/>
  <c r="AA355" i="1"/>
  <c r="AB355" i="1" s="1"/>
  <c r="AC355" i="1" s="1"/>
  <c r="AE355" i="1" s="1"/>
  <c r="Z355" i="1"/>
  <c r="AD355" i="1"/>
  <c r="I355" i="1"/>
  <c r="W356" i="1" l="1"/>
  <c r="AA356" i="1" s="1"/>
  <c r="H356" i="1"/>
  <c r="S357" i="1" s="1"/>
  <c r="L355" i="1"/>
  <c r="J355" i="1"/>
  <c r="R359" i="1"/>
  <c r="M355" i="1"/>
  <c r="N355" i="1" s="1"/>
  <c r="O355" i="1" s="1"/>
  <c r="P355" i="1" s="1"/>
  <c r="Q355" i="1" s="1"/>
  <c r="K355" i="1"/>
  <c r="Y357" i="1" l="1"/>
  <c r="T357" i="1"/>
  <c r="U357" i="1" s="1"/>
  <c r="I356" i="1"/>
  <c r="Z356" i="1"/>
  <c r="AD356" i="1"/>
  <c r="AB356" i="1"/>
  <c r="AC356" i="1" s="1"/>
  <c r="AE356" i="1" s="1"/>
  <c r="V357" i="1" l="1"/>
  <c r="X357" i="1" s="1"/>
  <c r="W357" i="1"/>
  <c r="H357" i="1"/>
  <c r="S358" i="1" s="1"/>
  <c r="L356" i="1"/>
  <c r="K356" i="1"/>
  <c r="M356" i="1"/>
  <c r="N356" i="1" s="1"/>
  <c r="O356" i="1" s="1"/>
  <c r="P356" i="1" s="1"/>
  <c r="Q356" i="1" s="1"/>
  <c r="J356" i="1"/>
  <c r="R360" i="1"/>
  <c r="T358" i="1" l="1"/>
  <c r="U358" i="1" s="1"/>
  <c r="V358" i="1" s="1"/>
  <c r="X358" i="1" s="1"/>
  <c r="Y358" i="1"/>
  <c r="AA357" i="1"/>
  <c r="AB357" i="1" s="1"/>
  <c r="AC357" i="1" s="1"/>
  <c r="AE357" i="1" s="1"/>
  <c r="Z357" i="1"/>
  <c r="AD357" i="1"/>
  <c r="I357" i="1"/>
  <c r="W358" i="1" l="1"/>
  <c r="AA358" i="1" s="1"/>
  <c r="H358" i="1"/>
  <c r="S359" i="1" s="1"/>
  <c r="M357" i="1"/>
  <c r="N357" i="1" s="1"/>
  <c r="O357" i="1" s="1"/>
  <c r="P357" i="1" s="1"/>
  <c r="Q357" i="1" s="1"/>
  <c r="L357" i="1"/>
  <c r="R361" i="1"/>
  <c r="J357" i="1"/>
  <c r="K357" i="1"/>
  <c r="T359" i="1" l="1"/>
  <c r="U359" i="1" s="1"/>
  <c r="Y359" i="1"/>
  <c r="Z358" i="1"/>
  <c r="I358" i="1"/>
  <c r="AD358" i="1"/>
  <c r="AB358" i="1"/>
  <c r="AC358" i="1" s="1"/>
  <c r="AE358" i="1" s="1"/>
  <c r="V359" i="1" l="1"/>
  <c r="X359" i="1" s="1"/>
  <c r="W359" i="1"/>
  <c r="H359" i="1"/>
  <c r="S360" i="1" s="1"/>
  <c r="R362" i="1"/>
  <c r="K358" i="1"/>
  <c r="J358" i="1"/>
  <c r="M358" i="1"/>
  <c r="N358" i="1" s="1"/>
  <c r="O358" i="1" s="1"/>
  <c r="P358" i="1" s="1"/>
  <c r="Q358" i="1" s="1"/>
  <c r="L358" i="1"/>
  <c r="T360" i="1" l="1"/>
  <c r="U360" i="1" s="1"/>
  <c r="V360" i="1" s="1"/>
  <c r="X360" i="1" s="1"/>
  <c r="Y360" i="1"/>
  <c r="AA359" i="1"/>
  <c r="AB359" i="1" s="1"/>
  <c r="AC359" i="1" s="1"/>
  <c r="AE359" i="1" s="1"/>
  <c r="AD359" i="1"/>
  <c r="I359" i="1"/>
  <c r="Z359" i="1"/>
  <c r="W360" i="1" l="1"/>
  <c r="AA360" i="1" s="1"/>
  <c r="H360" i="1"/>
  <c r="S361" i="1" s="1"/>
  <c r="R363" i="1"/>
  <c r="L359" i="1"/>
  <c r="M359" i="1"/>
  <c r="N359" i="1" s="1"/>
  <c r="O359" i="1" s="1"/>
  <c r="P359" i="1" s="1"/>
  <c r="Q359" i="1" s="1"/>
  <c r="J359" i="1"/>
  <c r="K359" i="1"/>
  <c r="T361" i="1" l="1"/>
  <c r="U361" i="1" s="1"/>
  <c r="Y361" i="1"/>
  <c r="AD360" i="1"/>
  <c r="Z360" i="1"/>
  <c r="I360" i="1"/>
  <c r="AB360" i="1"/>
  <c r="AC360" i="1" s="1"/>
  <c r="AE360" i="1" s="1"/>
  <c r="V361" i="1" l="1"/>
  <c r="X361" i="1" s="1"/>
  <c r="W361" i="1"/>
  <c r="H361" i="1"/>
  <c r="S362" i="1" s="1"/>
  <c r="M360" i="1"/>
  <c r="N360" i="1" s="1"/>
  <c r="O360" i="1" s="1"/>
  <c r="P360" i="1" s="1"/>
  <c r="Q360" i="1" s="1"/>
  <c r="L360" i="1"/>
  <c r="K360" i="1"/>
  <c r="R364" i="1"/>
  <c r="J360" i="1"/>
  <c r="T362" i="1" l="1"/>
  <c r="U362" i="1" s="1"/>
  <c r="V362" i="1" s="1"/>
  <c r="X362" i="1" s="1"/>
  <c r="Y362" i="1"/>
  <c r="AA361" i="1"/>
  <c r="I361" i="1"/>
  <c r="Z361" i="1"/>
  <c r="AD361" i="1"/>
  <c r="AB361" i="1"/>
  <c r="AC361" i="1" s="1"/>
  <c r="AE361" i="1" s="1"/>
  <c r="W362" i="1" l="1"/>
  <c r="AA362" i="1" s="1"/>
  <c r="H362" i="1"/>
  <c r="S363" i="1" s="1"/>
  <c r="J361" i="1"/>
  <c r="K361" i="1"/>
  <c r="L361" i="1"/>
  <c r="M361" i="1"/>
  <c r="N361" i="1" s="1"/>
  <c r="O361" i="1" s="1"/>
  <c r="P361" i="1" s="1"/>
  <c r="Q361" i="1" s="1"/>
  <c r="R365" i="1"/>
  <c r="Y363" i="1" l="1"/>
  <c r="T363" i="1"/>
  <c r="U363" i="1" s="1"/>
  <c r="I362" i="1"/>
  <c r="Z362" i="1"/>
  <c r="AD362" i="1"/>
  <c r="AB362" i="1"/>
  <c r="AC362" i="1" s="1"/>
  <c r="AE362" i="1" s="1"/>
  <c r="V363" i="1" l="1"/>
  <c r="X363" i="1" s="1"/>
  <c r="W363" i="1"/>
  <c r="H363" i="1"/>
  <c r="S364" i="1" s="1"/>
  <c r="L362" i="1"/>
  <c r="M362" i="1"/>
  <c r="N362" i="1" s="1"/>
  <c r="O362" i="1" s="1"/>
  <c r="P362" i="1" s="1"/>
  <c r="Q362" i="1" s="1"/>
  <c r="K362" i="1"/>
  <c r="R366" i="1"/>
  <c r="J362" i="1"/>
  <c r="AA363" i="1" l="1"/>
  <c r="AB363" i="1" s="1"/>
  <c r="AC363" i="1" s="1"/>
  <c r="AE363" i="1" s="1"/>
  <c r="Y364" i="1"/>
  <c r="T364" i="1"/>
  <c r="U364" i="1" s="1"/>
  <c r="V364" i="1" s="1"/>
  <c r="X364" i="1" s="1"/>
  <c r="Z363" i="1"/>
  <c r="AD363" i="1"/>
  <c r="I363" i="1"/>
  <c r="W364" i="1" l="1"/>
  <c r="H364" i="1"/>
  <c r="S365" i="1" s="1"/>
  <c r="R367" i="1"/>
  <c r="M363" i="1"/>
  <c r="N363" i="1" s="1"/>
  <c r="O363" i="1" s="1"/>
  <c r="P363" i="1" s="1"/>
  <c r="Q363" i="1" s="1"/>
  <c r="K363" i="1"/>
  <c r="L363" i="1"/>
  <c r="J363" i="1"/>
  <c r="T365" i="1" l="1"/>
  <c r="U365" i="1" s="1"/>
  <c r="V365" i="1" s="1"/>
  <c r="X365" i="1" s="1"/>
  <c r="Y365" i="1"/>
  <c r="AA364" i="1"/>
  <c r="AB364" i="1" s="1"/>
  <c r="AC364" i="1" s="1"/>
  <c r="AE364" i="1" s="1"/>
  <c r="I364" i="1"/>
  <c r="Z364" i="1"/>
  <c r="AD364" i="1"/>
  <c r="W365" i="1" l="1"/>
  <c r="AA365" i="1" s="1"/>
  <c r="H365" i="1"/>
  <c r="S366" i="1" s="1"/>
  <c r="J364" i="1"/>
  <c r="K364" i="1"/>
  <c r="M364" i="1"/>
  <c r="N364" i="1" s="1"/>
  <c r="O364" i="1" s="1"/>
  <c r="P364" i="1" s="1"/>
  <c r="Q364" i="1" s="1"/>
  <c r="L364" i="1"/>
  <c r="R368" i="1"/>
  <c r="T366" i="1" l="1"/>
  <c r="U366" i="1" s="1"/>
  <c r="Y366" i="1"/>
  <c r="Z365" i="1"/>
  <c r="I365" i="1"/>
  <c r="AD365" i="1"/>
  <c r="AB365" i="1"/>
  <c r="AC365" i="1" s="1"/>
  <c r="AE365" i="1" s="1"/>
  <c r="V366" i="1" l="1"/>
  <c r="X366" i="1" s="1"/>
  <c r="W366" i="1"/>
  <c r="M365" i="1"/>
  <c r="N365" i="1" s="1"/>
  <c r="O365" i="1" s="1"/>
  <c r="P365" i="1" s="1"/>
  <c r="Q365" i="1" s="1"/>
  <c r="K365" i="1"/>
  <c r="J365" i="1"/>
  <c r="L365" i="1"/>
  <c r="R369" i="1"/>
  <c r="H366" i="1"/>
  <c r="S367" i="1" s="1"/>
  <c r="T367" i="1" l="1"/>
  <c r="Y367" i="1"/>
  <c r="AA366" i="1"/>
  <c r="I366" i="1"/>
  <c r="AD366" i="1"/>
  <c r="Z366" i="1"/>
  <c r="AB366" i="1"/>
  <c r="AC366" i="1" s="1"/>
  <c r="AE366" i="1" s="1"/>
  <c r="U367" i="1" l="1"/>
  <c r="W367" i="1" s="1"/>
  <c r="H367" i="1"/>
  <c r="S368" i="1" s="1"/>
  <c r="K366" i="1"/>
  <c r="M366" i="1"/>
  <c r="N366" i="1" s="1"/>
  <c r="O366" i="1" s="1"/>
  <c r="P366" i="1" s="1"/>
  <c r="Q366" i="1" s="1"/>
  <c r="L366" i="1"/>
  <c r="R370" i="1"/>
  <c r="J366" i="1"/>
  <c r="V367" i="1" l="1"/>
  <c r="X367" i="1" s="1"/>
  <c r="Y368" i="1"/>
  <c r="T368" i="1"/>
  <c r="U368" i="1" s="1"/>
  <c r="V368" i="1" s="1"/>
  <c r="X368" i="1" s="1"/>
  <c r="AA367" i="1"/>
  <c r="Z367" i="1"/>
  <c r="I367" i="1"/>
  <c r="AD367" i="1"/>
  <c r="AB367" i="1"/>
  <c r="AC367" i="1" s="1"/>
  <c r="AE367" i="1" s="1"/>
  <c r="W368" i="1" l="1"/>
  <c r="L367" i="1"/>
  <c r="J367" i="1"/>
  <c r="K367" i="1"/>
  <c r="M367" i="1"/>
  <c r="N367" i="1" s="1"/>
  <c r="O367" i="1" s="1"/>
  <c r="P367" i="1" s="1"/>
  <c r="Q367" i="1" s="1"/>
  <c r="R371" i="1"/>
  <c r="H368" i="1"/>
  <c r="S369" i="1" s="1"/>
  <c r="Y369" i="1" l="1"/>
  <c r="T369" i="1"/>
  <c r="U369" i="1" s="1"/>
  <c r="V369" i="1" s="1"/>
  <c r="X369" i="1" s="1"/>
  <c r="AA368" i="1"/>
  <c r="Z368" i="1"/>
  <c r="AD368" i="1"/>
  <c r="I368" i="1"/>
  <c r="AB368" i="1"/>
  <c r="AC368" i="1" s="1"/>
  <c r="AE368" i="1" s="1"/>
  <c r="W369" i="1" l="1"/>
  <c r="H369" i="1"/>
  <c r="S370" i="1" s="1"/>
  <c r="R372" i="1"/>
  <c r="J368" i="1"/>
  <c r="M368" i="1"/>
  <c r="N368" i="1" s="1"/>
  <c r="O368" i="1" s="1"/>
  <c r="P368" i="1" s="1"/>
  <c r="Q368" i="1" s="1"/>
  <c r="K368" i="1"/>
  <c r="L368" i="1"/>
  <c r="T370" i="1" l="1"/>
  <c r="Y370" i="1"/>
  <c r="AA369" i="1"/>
  <c r="AD369" i="1"/>
  <c r="I369" i="1"/>
  <c r="Z369" i="1"/>
  <c r="AB369" i="1"/>
  <c r="AC369" i="1" s="1"/>
  <c r="AE369" i="1" s="1"/>
  <c r="U370" i="1" l="1"/>
  <c r="W370" i="1" s="1"/>
  <c r="H370" i="1"/>
  <c r="S371" i="1" s="1"/>
  <c r="L369" i="1"/>
  <c r="R373" i="1"/>
  <c r="K369" i="1"/>
  <c r="M369" i="1"/>
  <c r="N369" i="1" s="1"/>
  <c r="O369" i="1" s="1"/>
  <c r="P369" i="1" s="1"/>
  <c r="Q369" i="1" s="1"/>
  <c r="J369" i="1"/>
  <c r="V370" i="1" l="1"/>
  <c r="X370" i="1" s="1"/>
  <c r="T371" i="1"/>
  <c r="U371" i="1" s="1"/>
  <c r="V371" i="1" s="1"/>
  <c r="Y371" i="1"/>
  <c r="AA370" i="1"/>
  <c r="I370" i="1"/>
  <c r="Z370" i="1"/>
  <c r="AD370" i="1"/>
  <c r="AB370" i="1"/>
  <c r="AC370" i="1" s="1"/>
  <c r="AE370" i="1" s="1"/>
  <c r="X371" i="1" l="1"/>
  <c r="W371" i="1"/>
  <c r="AA371" i="1" s="1"/>
  <c r="H371" i="1"/>
  <c r="S372" i="1" s="1"/>
  <c r="K370" i="1"/>
  <c r="J370" i="1"/>
  <c r="R374" i="1"/>
  <c r="L370" i="1"/>
  <c r="M370" i="1"/>
  <c r="N370" i="1" s="1"/>
  <c r="O370" i="1" s="1"/>
  <c r="P370" i="1" s="1"/>
  <c r="Q370" i="1" s="1"/>
  <c r="Y372" i="1" l="1"/>
  <c r="T372" i="1"/>
  <c r="U372" i="1" s="1"/>
  <c r="AD371" i="1"/>
  <c r="I371" i="1"/>
  <c r="Z371" i="1"/>
  <c r="AB371" i="1"/>
  <c r="AC371" i="1" s="1"/>
  <c r="AE371" i="1" s="1"/>
  <c r="V372" i="1" l="1"/>
  <c r="X372" i="1" s="1"/>
  <c r="W372" i="1"/>
  <c r="H372" i="1"/>
  <c r="S373" i="1" s="1"/>
  <c r="K371" i="1"/>
  <c r="J371" i="1"/>
  <c r="R375" i="1"/>
  <c r="M371" i="1"/>
  <c r="N371" i="1" s="1"/>
  <c r="O371" i="1" s="1"/>
  <c r="P371" i="1" s="1"/>
  <c r="Q371" i="1" s="1"/>
  <c r="L371" i="1"/>
  <c r="Y373" i="1" l="1"/>
  <c r="T373" i="1"/>
  <c r="U373" i="1" s="1"/>
  <c r="V373" i="1" s="1"/>
  <c r="X373" i="1" s="1"/>
  <c r="AA372" i="1"/>
  <c r="I372" i="1"/>
  <c r="AD372" i="1"/>
  <c r="Z372" i="1"/>
  <c r="AB372" i="1"/>
  <c r="AC372" i="1" s="1"/>
  <c r="AE372" i="1" s="1"/>
  <c r="W373" i="1" l="1"/>
  <c r="H373" i="1"/>
  <c r="S374" i="1" s="1"/>
  <c r="M372" i="1"/>
  <c r="N372" i="1" s="1"/>
  <c r="O372" i="1" s="1"/>
  <c r="P372" i="1" s="1"/>
  <c r="Q372" i="1" s="1"/>
  <c r="L372" i="1"/>
  <c r="R376" i="1"/>
  <c r="K372" i="1"/>
  <c r="J372" i="1"/>
  <c r="T374" i="1" l="1"/>
  <c r="U374" i="1" s="1"/>
  <c r="V374" i="1" s="1"/>
  <c r="X374" i="1" s="1"/>
  <c r="Y374" i="1"/>
  <c r="AA373" i="1"/>
  <c r="AD373" i="1"/>
  <c r="Z373" i="1"/>
  <c r="I373" i="1"/>
  <c r="AB373" i="1"/>
  <c r="AC373" i="1" s="1"/>
  <c r="AE373" i="1" s="1"/>
  <c r="W374" i="1" l="1"/>
  <c r="AA374" i="1" s="1"/>
  <c r="H374" i="1"/>
  <c r="S375" i="1" s="1"/>
  <c r="J373" i="1"/>
  <c r="L373" i="1"/>
  <c r="K373" i="1"/>
  <c r="R377" i="1"/>
  <c r="M373" i="1"/>
  <c r="N373" i="1" s="1"/>
  <c r="O373" i="1" s="1"/>
  <c r="P373" i="1" s="1"/>
  <c r="Q373" i="1" s="1"/>
  <c r="T375" i="1" l="1"/>
  <c r="U375" i="1" s="1"/>
  <c r="Y375" i="1"/>
  <c r="I374" i="1"/>
  <c r="Z374" i="1"/>
  <c r="AD374" i="1"/>
  <c r="AB374" i="1"/>
  <c r="AC374" i="1" s="1"/>
  <c r="AE374" i="1" s="1"/>
  <c r="V375" i="1" l="1"/>
  <c r="X375" i="1" s="1"/>
  <c r="W375" i="1"/>
  <c r="H375" i="1"/>
  <c r="S376" i="1" s="1"/>
  <c r="R378" i="1"/>
  <c r="K374" i="1"/>
  <c r="J374" i="1"/>
  <c r="M374" i="1"/>
  <c r="N374" i="1" s="1"/>
  <c r="O374" i="1" s="1"/>
  <c r="P374" i="1" s="1"/>
  <c r="Q374" i="1" s="1"/>
  <c r="L374" i="1"/>
  <c r="T376" i="1" l="1"/>
  <c r="U376" i="1" s="1"/>
  <c r="V376" i="1" s="1"/>
  <c r="X376" i="1" s="1"/>
  <c r="Y376" i="1"/>
  <c r="AA375" i="1"/>
  <c r="I375" i="1"/>
  <c r="AD375" i="1"/>
  <c r="Z375" i="1"/>
  <c r="AB375" i="1"/>
  <c r="AC375" i="1" s="1"/>
  <c r="AE375" i="1" s="1"/>
  <c r="W376" i="1" l="1"/>
  <c r="AA376" i="1" s="1"/>
  <c r="H376" i="1"/>
  <c r="S377" i="1" s="1"/>
  <c r="J375" i="1"/>
  <c r="K375" i="1"/>
  <c r="L375" i="1"/>
  <c r="M375" i="1"/>
  <c r="N375" i="1" s="1"/>
  <c r="O375" i="1" s="1"/>
  <c r="P375" i="1" s="1"/>
  <c r="Q375" i="1" s="1"/>
  <c r="R379" i="1"/>
  <c r="Y377" i="1" l="1"/>
  <c r="T377" i="1"/>
  <c r="U377" i="1" s="1"/>
  <c r="I376" i="1"/>
  <c r="AD376" i="1"/>
  <c r="Z376" i="1"/>
  <c r="AB376" i="1"/>
  <c r="AC376" i="1" s="1"/>
  <c r="AE376" i="1" s="1"/>
  <c r="V377" i="1" l="1"/>
  <c r="X377" i="1" s="1"/>
  <c r="W377" i="1"/>
  <c r="H377" i="1"/>
  <c r="S378" i="1" s="1"/>
  <c r="L376" i="1"/>
  <c r="M376" i="1"/>
  <c r="N376" i="1" s="1"/>
  <c r="O376" i="1" s="1"/>
  <c r="P376" i="1" s="1"/>
  <c r="Q376" i="1" s="1"/>
  <c r="K376" i="1"/>
  <c r="R380" i="1"/>
  <c r="J376" i="1"/>
  <c r="T378" i="1" l="1"/>
  <c r="U378" i="1" s="1"/>
  <c r="V378" i="1" s="1"/>
  <c r="X378" i="1" s="1"/>
  <c r="Y378" i="1"/>
  <c r="AA377" i="1"/>
  <c r="Z377" i="1"/>
  <c r="I377" i="1"/>
  <c r="AD377" i="1"/>
  <c r="AB377" i="1"/>
  <c r="AC377" i="1" s="1"/>
  <c r="AE377" i="1" s="1"/>
  <c r="W378" i="1" l="1"/>
  <c r="AA378" i="1" s="1"/>
  <c r="K377" i="1"/>
  <c r="L377" i="1"/>
  <c r="J377" i="1"/>
  <c r="M377" i="1"/>
  <c r="N377" i="1" s="1"/>
  <c r="O377" i="1" s="1"/>
  <c r="P377" i="1" s="1"/>
  <c r="Q377" i="1" s="1"/>
  <c r="R381" i="1"/>
  <c r="H378" i="1"/>
  <c r="S379" i="1" s="1"/>
  <c r="Y379" i="1" l="1"/>
  <c r="T379" i="1"/>
  <c r="U379" i="1" s="1"/>
  <c r="I378" i="1"/>
  <c r="AD378" i="1"/>
  <c r="Z378" i="1"/>
  <c r="AB378" i="1"/>
  <c r="AC378" i="1" s="1"/>
  <c r="AE378" i="1" s="1"/>
  <c r="V379" i="1" l="1"/>
  <c r="X379" i="1" s="1"/>
  <c r="W379" i="1"/>
  <c r="H379" i="1"/>
  <c r="S380" i="1" s="1"/>
  <c r="M378" i="1"/>
  <c r="N378" i="1" s="1"/>
  <c r="O378" i="1" s="1"/>
  <c r="P378" i="1" s="1"/>
  <c r="Q378" i="1" s="1"/>
  <c r="J378" i="1"/>
  <c r="L378" i="1"/>
  <c r="K378" i="1"/>
  <c r="R382" i="1"/>
  <c r="T380" i="1" l="1"/>
  <c r="U380" i="1" s="1"/>
  <c r="V380" i="1" s="1"/>
  <c r="X380" i="1" s="1"/>
  <c r="Y380" i="1"/>
  <c r="AA379" i="1"/>
  <c r="AB379" i="1" s="1"/>
  <c r="AC379" i="1" s="1"/>
  <c r="AE379" i="1" s="1"/>
  <c r="Z379" i="1"/>
  <c r="AD379" i="1"/>
  <c r="I379" i="1"/>
  <c r="W380" i="1" l="1"/>
  <c r="AA380" i="1" s="1"/>
  <c r="H380" i="1"/>
  <c r="S381" i="1" s="1"/>
  <c r="J379" i="1"/>
  <c r="M379" i="1"/>
  <c r="N379" i="1" s="1"/>
  <c r="O379" i="1" s="1"/>
  <c r="P379" i="1" s="1"/>
  <c r="Q379" i="1" s="1"/>
  <c r="R383" i="1"/>
  <c r="L379" i="1"/>
  <c r="K379" i="1"/>
  <c r="T381" i="1" l="1"/>
  <c r="U381" i="1" s="1"/>
  <c r="Y381" i="1"/>
  <c r="AD380" i="1"/>
  <c r="I380" i="1"/>
  <c r="Z380" i="1"/>
  <c r="AB380" i="1"/>
  <c r="AC380" i="1" s="1"/>
  <c r="AE380" i="1" s="1"/>
  <c r="V381" i="1" l="1"/>
  <c r="X381" i="1" s="1"/>
  <c r="W381" i="1"/>
  <c r="H381" i="1"/>
  <c r="S382" i="1" s="1"/>
  <c r="M380" i="1"/>
  <c r="N380" i="1" s="1"/>
  <c r="O380" i="1" s="1"/>
  <c r="P380" i="1" s="1"/>
  <c r="Q380" i="1" s="1"/>
  <c r="K380" i="1"/>
  <c r="J380" i="1"/>
  <c r="R384" i="1"/>
  <c r="L380" i="1"/>
  <c r="AA381" i="1" l="1"/>
  <c r="AB381" i="1" s="1"/>
  <c r="AC381" i="1" s="1"/>
  <c r="AE381" i="1" s="1"/>
  <c r="Y382" i="1"/>
  <c r="T382" i="1"/>
  <c r="U382" i="1" s="1"/>
  <c r="V382" i="1" s="1"/>
  <c r="X382" i="1" s="1"/>
  <c r="AD381" i="1"/>
  <c r="Z381" i="1"/>
  <c r="I381" i="1"/>
  <c r="W382" i="1" l="1"/>
  <c r="H382" i="1"/>
  <c r="S383" i="1" s="1"/>
  <c r="J381" i="1"/>
  <c r="K381" i="1"/>
  <c r="M381" i="1"/>
  <c r="N381" i="1" s="1"/>
  <c r="O381" i="1" s="1"/>
  <c r="P381" i="1" s="1"/>
  <c r="Q381" i="1" s="1"/>
  <c r="L381" i="1"/>
  <c r="R385" i="1"/>
  <c r="Y383" i="1" l="1"/>
  <c r="T383" i="1"/>
  <c r="U383" i="1" s="1"/>
  <c r="V383" i="1" s="1"/>
  <c r="X383" i="1" s="1"/>
  <c r="AA382" i="1"/>
  <c r="I382" i="1"/>
  <c r="AD382" i="1"/>
  <c r="Z382" i="1"/>
  <c r="AB382" i="1"/>
  <c r="AC382" i="1" s="1"/>
  <c r="AE382" i="1" s="1"/>
  <c r="W383" i="1" l="1"/>
  <c r="H383" i="1"/>
  <c r="S384" i="1" s="1"/>
  <c r="L382" i="1"/>
  <c r="M382" i="1"/>
  <c r="N382" i="1" s="1"/>
  <c r="O382" i="1" s="1"/>
  <c r="P382" i="1" s="1"/>
  <c r="Q382" i="1" s="1"/>
  <c r="R386" i="1"/>
  <c r="K382" i="1"/>
  <c r="J382" i="1"/>
  <c r="T384" i="1" l="1"/>
  <c r="Y384" i="1"/>
  <c r="AA383" i="1"/>
  <c r="Z383" i="1"/>
  <c r="I383" i="1"/>
  <c r="AD383" i="1"/>
  <c r="AB383" i="1"/>
  <c r="AC383" i="1" s="1"/>
  <c r="AE383" i="1" s="1"/>
  <c r="U384" i="1" l="1"/>
  <c r="W384" i="1" s="1"/>
  <c r="J383" i="1"/>
  <c r="L383" i="1"/>
  <c r="R387" i="1"/>
  <c r="K383" i="1"/>
  <c r="M383" i="1"/>
  <c r="N383" i="1" s="1"/>
  <c r="O383" i="1" s="1"/>
  <c r="P383" i="1" s="1"/>
  <c r="Q383" i="1" s="1"/>
  <c r="H384" i="1"/>
  <c r="S385" i="1" s="1"/>
  <c r="V384" i="1" l="1"/>
  <c r="X384" i="1" s="1"/>
  <c r="Y385" i="1"/>
  <c r="T385" i="1"/>
  <c r="U385" i="1" s="1"/>
  <c r="V385" i="1" s="1"/>
  <c r="AA384" i="1"/>
  <c r="AD384" i="1"/>
  <c r="Z384" i="1"/>
  <c r="I384" i="1"/>
  <c r="AB384" i="1"/>
  <c r="AC384" i="1" s="1"/>
  <c r="AE384" i="1" s="1"/>
  <c r="X385" i="1" l="1"/>
  <c r="W385" i="1"/>
  <c r="H385" i="1"/>
  <c r="S386" i="1" s="1"/>
  <c r="M384" i="1"/>
  <c r="N384" i="1" s="1"/>
  <c r="O384" i="1" s="1"/>
  <c r="P384" i="1" s="1"/>
  <c r="Q384" i="1" s="1"/>
  <c r="R388" i="1"/>
  <c r="K384" i="1"/>
  <c r="J384" i="1"/>
  <c r="L384" i="1"/>
  <c r="T386" i="1" l="1"/>
  <c r="U386" i="1" s="1"/>
  <c r="V386" i="1" s="1"/>
  <c r="X386" i="1" s="1"/>
  <c r="Y386" i="1"/>
  <c r="AA385" i="1"/>
  <c r="Z385" i="1"/>
  <c r="AD385" i="1"/>
  <c r="I385" i="1"/>
  <c r="AB385" i="1"/>
  <c r="AC385" i="1" s="1"/>
  <c r="AE385" i="1" s="1"/>
  <c r="W386" i="1" l="1"/>
  <c r="AA386" i="1" s="1"/>
  <c r="H386" i="1"/>
  <c r="S387" i="1" s="1"/>
  <c r="R389" i="1"/>
  <c r="K385" i="1"/>
  <c r="L385" i="1"/>
  <c r="M385" i="1"/>
  <c r="N385" i="1" s="1"/>
  <c r="O385" i="1" s="1"/>
  <c r="P385" i="1" s="1"/>
  <c r="Q385" i="1" s="1"/>
  <c r="J385" i="1"/>
  <c r="T387" i="1" l="1"/>
  <c r="U387" i="1" s="1"/>
  <c r="Y387" i="1"/>
  <c r="AD386" i="1"/>
  <c r="Z386" i="1"/>
  <c r="I386" i="1"/>
  <c r="AB386" i="1"/>
  <c r="AC386" i="1" s="1"/>
  <c r="AE386" i="1" s="1"/>
  <c r="V387" i="1" l="1"/>
  <c r="X387" i="1" s="1"/>
  <c r="W387" i="1"/>
  <c r="H387" i="1"/>
  <c r="S388" i="1" s="1"/>
  <c r="R390" i="1"/>
  <c r="J386" i="1"/>
  <c r="L386" i="1"/>
  <c r="K386" i="1"/>
  <c r="M386" i="1"/>
  <c r="N386" i="1" s="1"/>
  <c r="O386" i="1" s="1"/>
  <c r="P386" i="1" s="1"/>
  <c r="Q386" i="1" s="1"/>
  <c r="Y388" i="1" l="1"/>
  <c r="T388" i="1"/>
  <c r="U388" i="1" s="1"/>
  <c r="V388" i="1" s="1"/>
  <c r="X388" i="1" s="1"/>
  <c r="AA387" i="1"/>
  <c r="I387" i="1"/>
  <c r="AD387" i="1"/>
  <c r="Z387" i="1"/>
  <c r="AB387" i="1"/>
  <c r="AC387" i="1" s="1"/>
  <c r="AE387" i="1" s="1"/>
  <c r="W388" i="1" l="1"/>
  <c r="H388" i="1"/>
  <c r="S389" i="1" s="1"/>
  <c r="M387" i="1"/>
  <c r="N387" i="1" s="1"/>
  <c r="O387" i="1" s="1"/>
  <c r="P387" i="1" s="1"/>
  <c r="Q387" i="1" s="1"/>
  <c r="L387" i="1"/>
  <c r="R391" i="1"/>
  <c r="J387" i="1"/>
  <c r="K387" i="1"/>
  <c r="Y389" i="1" l="1"/>
  <c r="T389" i="1"/>
  <c r="U389" i="1" s="1"/>
  <c r="V389" i="1" s="1"/>
  <c r="X389" i="1" s="1"/>
  <c r="AA388" i="1"/>
  <c r="Z388" i="1"/>
  <c r="AD388" i="1"/>
  <c r="I388" i="1"/>
  <c r="AB388" i="1"/>
  <c r="AC388" i="1" s="1"/>
  <c r="AE388" i="1" s="1"/>
  <c r="W389" i="1" l="1"/>
  <c r="H389" i="1"/>
  <c r="S390" i="1" s="1"/>
  <c r="M388" i="1"/>
  <c r="N388" i="1" s="1"/>
  <c r="O388" i="1" s="1"/>
  <c r="P388" i="1" s="1"/>
  <c r="Q388" i="1" s="1"/>
  <c r="L388" i="1"/>
  <c r="J388" i="1"/>
  <c r="R392" i="1"/>
  <c r="K388" i="1"/>
  <c r="T390" i="1" l="1"/>
  <c r="U390" i="1" s="1"/>
  <c r="V390" i="1" s="1"/>
  <c r="X390" i="1" s="1"/>
  <c r="Y390" i="1"/>
  <c r="AA389" i="1"/>
  <c r="Z389" i="1"/>
  <c r="I389" i="1"/>
  <c r="AD389" i="1"/>
  <c r="AB389" i="1"/>
  <c r="AC389" i="1" s="1"/>
  <c r="AE389" i="1" s="1"/>
  <c r="W390" i="1" l="1"/>
  <c r="AA390" i="1" s="1"/>
  <c r="H390" i="1"/>
  <c r="S391" i="1" s="1"/>
  <c r="L389" i="1"/>
  <c r="M389" i="1"/>
  <c r="N389" i="1" s="1"/>
  <c r="O389" i="1" s="1"/>
  <c r="P389" i="1" s="1"/>
  <c r="Q389" i="1" s="1"/>
  <c r="K389" i="1"/>
  <c r="R393" i="1"/>
  <c r="J389" i="1"/>
  <c r="Y391" i="1" l="1"/>
  <c r="T391" i="1"/>
  <c r="U391" i="1" s="1"/>
  <c r="Z390" i="1"/>
  <c r="AD390" i="1"/>
  <c r="I390" i="1"/>
  <c r="AB390" i="1"/>
  <c r="AC390" i="1" s="1"/>
  <c r="AE390" i="1" s="1"/>
  <c r="V391" i="1" l="1"/>
  <c r="X391" i="1" s="1"/>
  <c r="W391" i="1"/>
  <c r="H391" i="1"/>
  <c r="S392" i="1" s="1"/>
  <c r="M390" i="1"/>
  <c r="N390" i="1" s="1"/>
  <c r="O390" i="1" s="1"/>
  <c r="P390" i="1" s="1"/>
  <c r="Q390" i="1" s="1"/>
  <c r="K390" i="1"/>
  <c r="J390" i="1"/>
  <c r="L390" i="1"/>
  <c r="R394" i="1"/>
  <c r="T392" i="1" l="1"/>
  <c r="U392" i="1" s="1"/>
  <c r="V392" i="1" s="1"/>
  <c r="X392" i="1" s="1"/>
  <c r="Y392" i="1"/>
  <c r="AA391" i="1"/>
  <c r="Z391" i="1"/>
  <c r="AD391" i="1"/>
  <c r="I391" i="1"/>
  <c r="AB391" i="1"/>
  <c r="AC391" i="1" s="1"/>
  <c r="AE391" i="1" s="1"/>
  <c r="W392" i="1" l="1"/>
  <c r="AA392" i="1" s="1"/>
  <c r="H392" i="1"/>
  <c r="S393" i="1" s="1"/>
  <c r="J391" i="1"/>
  <c r="L391" i="1"/>
  <c r="K391" i="1"/>
  <c r="M391" i="1"/>
  <c r="N391" i="1" s="1"/>
  <c r="O391" i="1" s="1"/>
  <c r="P391" i="1" s="1"/>
  <c r="Q391" i="1" s="1"/>
  <c r="R395" i="1"/>
  <c r="T393" i="1" l="1"/>
  <c r="U393" i="1" s="1"/>
  <c r="Y393" i="1"/>
  <c r="Z392" i="1"/>
  <c r="AD392" i="1"/>
  <c r="I392" i="1"/>
  <c r="AB392" i="1"/>
  <c r="AC392" i="1" s="1"/>
  <c r="AE392" i="1" s="1"/>
  <c r="V393" i="1" l="1"/>
  <c r="X393" i="1" s="1"/>
  <c r="W393" i="1"/>
  <c r="H393" i="1"/>
  <c r="S394" i="1" s="1"/>
  <c r="R396" i="1"/>
  <c r="J392" i="1"/>
  <c r="L392" i="1"/>
  <c r="M392" i="1"/>
  <c r="N392" i="1" s="1"/>
  <c r="O392" i="1" s="1"/>
  <c r="P392" i="1" s="1"/>
  <c r="Q392" i="1" s="1"/>
  <c r="K392" i="1"/>
  <c r="T394" i="1" l="1"/>
  <c r="U394" i="1" s="1"/>
  <c r="V394" i="1" s="1"/>
  <c r="X394" i="1" s="1"/>
  <c r="Y394" i="1"/>
  <c r="AA393" i="1"/>
  <c r="Z393" i="1"/>
  <c r="AD393" i="1"/>
  <c r="I393" i="1"/>
  <c r="AB393" i="1"/>
  <c r="AC393" i="1" s="1"/>
  <c r="AE393" i="1" s="1"/>
  <c r="W394" i="1" l="1"/>
  <c r="AA394" i="1" s="1"/>
  <c r="H394" i="1"/>
  <c r="S395" i="1" s="1"/>
  <c r="R397" i="1"/>
  <c r="L393" i="1"/>
  <c r="M393" i="1"/>
  <c r="N393" i="1" s="1"/>
  <c r="O393" i="1" s="1"/>
  <c r="P393" i="1" s="1"/>
  <c r="Q393" i="1" s="1"/>
  <c r="J393" i="1"/>
  <c r="K393" i="1"/>
  <c r="T395" i="1" l="1"/>
  <c r="U395" i="1" s="1"/>
  <c r="Y395" i="1"/>
  <c r="Z394" i="1"/>
  <c r="I394" i="1"/>
  <c r="AD394" i="1"/>
  <c r="AB394" i="1"/>
  <c r="AC394" i="1" s="1"/>
  <c r="AE394" i="1" s="1"/>
  <c r="V395" i="1" l="1"/>
  <c r="X395" i="1" s="1"/>
  <c r="W395" i="1"/>
  <c r="H395" i="1"/>
  <c r="S396" i="1" s="1"/>
  <c r="K394" i="1"/>
  <c r="R398" i="1"/>
  <c r="L394" i="1"/>
  <c r="J394" i="1"/>
  <c r="M394" i="1"/>
  <c r="N394" i="1" s="1"/>
  <c r="O394" i="1" s="1"/>
  <c r="P394" i="1" s="1"/>
  <c r="Q394" i="1" s="1"/>
  <c r="T396" i="1" l="1"/>
  <c r="Y396" i="1"/>
  <c r="AA395" i="1"/>
  <c r="AD395" i="1"/>
  <c r="Z395" i="1"/>
  <c r="I395" i="1"/>
  <c r="AB395" i="1"/>
  <c r="AC395" i="1" s="1"/>
  <c r="AE395" i="1" s="1"/>
  <c r="U396" i="1" l="1"/>
  <c r="W396" i="1" s="1"/>
  <c r="H396" i="1"/>
  <c r="S397" i="1" s="1"/>
  <c r="L395" i="1"/>
  <c r="K395" i="1"/>
  <c r="M395" i="1"/>
  <c r="N395" i="1" s="1"/>
  <c r="O395" i="1" s="1"/>
  <c r="P395" i="1" s="1"/>
  <c r="Q395" i="1" s="1"/>
  <c r="J395" i="1"/>
  <c r="R399" i="1"/>
  <c r="V396" i="1" l="1"/>
  <c r="X396" i="1" s="1"/>
  <c r="T397" i="1"/>
  <c r="U397" i="1" s="1"/>
  <c r="V397" i="1" s="1"/>
  <c r="Y397" i="1"/>
  <c r="AA396" i="1"/>
  <c r="I396" i="1"/>
  <c r="Z396" i="1"/>
  <c r="AD396" i="1"/>
  <c r="AB396" i="1"/>
  <c r="AC396" i="1" s="1"/>
  <c r="AE396" i="1" s="1"/>
  <c r="X397" i="1" l="1"/>
  <c r="W397" i="1"/>
  <c r="AA397" i="1" s="1"/>
  <c r="H397" i="1"/>
  <c r="S398" i="1" s="1"/>
  <c r="M396" i="1"/>
  <c r="N396" i="1" s="1"/>
  <c r="O396" i="1" s="1"/>
  <c r="P396" i="1" s="1"/>
  <c r="Q396" i="1" s="1"/>
  <c r="J396" i="1"/>
  <c r="L396" i="1"/>
  <c r="R400" i="1"/>
  <c r="K396" i="1"/>
  <c r="Y398" i="1" l="1"/>
  <c r="T398" i="1"/>
  <c r="AD397" i="1"/>
  <c r="I397" i="1"/>
  <c r="Z397" i="1"/>
  <c r="AB397" i="1"/>
  <c r="AC397" i="1" s="1"/>
  <c r="AE397" i="1" s="1"/>
  <c r="U398" i="1" l="1"/>
  <c r="W398" i="1" s="1"/>
  <c r="H398" i="1"/>
  <c r="S399" i="1" s="1"/>
  <c r="R401" i="1"/>
  <c r="J397" i="1"/>
  <c r="M397" i="1"/>
  <c r="N397" i="1" s="1"/>
  <c r="O397" i="1" s="1"/>
  <c r="P397" i="1" s="1"/>
  <c r="Q397" i="1" s="1"/>
  <c r="K397" i="1"/>
  <c r="L397" i="1"/>
  <c r="V398" i="1" l="1"/>
  <c r="X398" i="1" s="1"/>
  <c r="Y399" i="1"/>
  <c r="T399" i="1"/>
  <c r="U399" i="1" s="1"/>
  <c r="V399" i="1" s="1"/>
  <c r="X399" i="1" s="1"/>
  <c r="AA398" i="1"/>
  <c r="AD398" i="1"/>
  <c r="Z398" i="1"/>
  <c r="I398" i="1"/>
  <c r="AB398" i="1"/>
  <c r="AC398" i="1" s="1"/>
  <c r="AE398" i="1" s="1"/>
  <c r="W399" i="1" l="1"/>
  <c r="H399" i="1"/>
  <c r="S400" i="1" s="1"/>
  <c r="R402" i="1"/>
  <c r="J398" i="1"/>
  <c r="M398" i="1"/>
  <c r="N398" i="1" s="1"/>
  <c r="O398" i="1" s="1"/>
  <c r="P398" i="1" s="1"/>
  <c r="Q398" i="1" s="1"/>
  <c r="L398" i="1"/>
  <c r="K398" i="1"/>
  <c r="T400" i="1" l="1"/>
  <c r="U400" i="1" s="1"/>
  <c r="V400" i="1" s="1"/>
  <c r="X400" i="1" s="1"/>
  <c r="Y400" i="1"/>
  <c r="AA399" i="1"/>
  <c r="AD399" i="1"/>
  <c r="I399" i="1"/>
  <c r="Z399" i="1"/>
  <c r="AB399" i="1"/>
  <c r="AC399" i="1" s="1"/>
  <c r="AE399" i="1" s="1"/>
  <c r="W400" i="1" l="1"/>
  <c r="AA400" i="1" s="1"/>
  <c r="M399" i="1"/>
  <c r="N399" i="1" s="1"/>
  <c r="O399" i="1" s="1"/>
  <c r="P399" i="1" s="1"/>
  <c r="Q399" i="1" s="1"/>
  <c r="L399" i="1"/>
  <c r="R403" i="1"/>
  <c r="J399" i="1"/>
  <c r="K399" i="1"/>
  <c r="H400" i="1"/>
  <c r="S401" i="1" s="1"/>
  <c r="Y401" i="1" l="1"/>
  <c r="T401" i="1"/>
  <c r="U401" i="1" s="1"/>
  <c r="I400" i="1"/>
  <c r="AD400" i="1"/>
  <c r="Z400" i="1"/>
  <c r="AB400" i="1"/>
  <c r="AC400" i="1" s="1"/>
  <c r="AE400" i="1" s="1"/>
  <c r="V401" i="1" l="1"/>
  <c r="X401" i="1" s="1"/>
  <c r="W401" i="1"/>
  <c r="H401" i="1"/>
  <c r="S402" i="1" s="1"/>
  <c r="R404" i="1"/>
  <c r="L400" i="1"/>
  <c r="K400" i="1"/>
  <c r="J400" i="1"/>
  <c r="M400" i="1"/>
  <c r="N400" i="1" s="1"/>
  <c r="O400" i="1" s="1"/>
  <c r="P400" i="1" s="1"/>
  <c r="Q400" i="1" s="1"/>
  <c r="AA401" i="1" l="1"/>
  <c r="Y402" i="1"/>
  <c r="T402" i="1"/>
  <c r="U402" i="1" s="1"/>
  <c r="V402" i="1" s="1"/>
  <c r="X402" i="1" s="1"/>
  <c r="Z401" i="1"/>
  <c r="AD401" i="1"/>
  <c r="I401" i="1"/>
  <c r="AB401" i="1"/>
  <c r="AC401" i="1" s="1"/>
  <c r="AE401" i="1" s="1"/>
  <c r="W402" i="1" l="1"/>
  <c r="H402" i="1"/>
  <c r="S403" i="1" s="1"/>
  <c r="J401" i="1"/>
  <c r="L401" i="1"/>
  <c r="R405" i="1"/>
  <c r="K401" i="1"/>
  <c r="M401" i="1"/>
  <c r="N401" i="1" s="1"/>
  <c r="O401" i="1" s="1"/>
  <c r="P401" i="1" s="1"/>
  <c r="Q401" i="1" s="1"/>
  <c r="Y403" i="1" l="1"/>
  <c r="T403" i="1"/>
  <c r="U403" i="1" s="1"/>
  <c r="V403" i="1" s="1"/>
  <c r="X403" i="1" s="1"/>
  <c r="AA402" i="1"/>
  <c r="AD402" i="1"/>
  <c r="Z402" i="1"/>
  <c r="I402" i="1"/>
  <c r="AB402" i="1"/>
  <c r="AC402" i="1" s="1"/>
  <c r="AE402" i="1" s="1"/>
  <c r="W403" i="1" l="1"/>
  <c r="H403" i="1"/>
  <c r="S404" i="1" s="1"/>
  <c r="J402" i="1"/>
  <c r="R406" i="1"/>
  <c r="L402" i="1"/>
  <c r="K402" i="1"/>
  <c r="M402" i="1"/>
  <c r="N402" i="1" s="1"/>
  <c r="O402" i="1" s="1"/>
  <c r="P402" i="1" s="1"/>
  <c r="Q402" i="1" s="1"/>
  <c r="T404" i="1" l="1"/>
  <c r="U404" i="1" s="1"/>
  <c r="V404" i="1" s="1"/>
  <c r="X404" i="1" s="1"/>
  <c r="Y404" i="1"/>
  <c r="AA403" i="1"/>
  <c r="AB403" i="1" s="1"/>
  <c r="AC403" i="1" s="1"/>
  <c r="AE403" i="1" s="1"/>
  <c r="Z403" i="1"/>
  <c r="I403" i="1"/>
  <c r="AD403" i="1"/>
  <c r="W404" i="1" l="1"/>
  <c r="K403" i="1"/>
  <c r="M403" i="1"/>
  <c r="N403" i="1" s="1"/>
  <c r="O403" i="1" s="1"/>
  <c r="P403" i="1" s="1"/>
  <c r="Q403" i="1" s="1"/>
  <c r="J403" i="1"/>
  <c r="L403" i="1"/>
  <c r="R407" i="1"/>
  <c r="H404" i="1"/>
  <c r="S405" i="1" s="1"/>
  <c r="T405" i="1" l="1"/>
  <c r="U405" i="1" s="1"/>
  <c r="V405" i="1" s="1"/>
  <c r="X405" i="1" s="1"/>
  <c r="Y405" i="1"/>
  <c r="AA404" i="1"/>
  <c r="AD404" i="1"/>
  <c r="I404" i="1"/>
  <c r="Z404" i="1"/>
  <c r="AB404" i="1"/>
  <c r="AC404" i="1" s="1"/>
  <c r="AE404" i="1" s="1"/>
  <c r="W405" i="1" l="1"/>
  <c r="AA405" i="1" s="1"/>
  <c r="H405" i="1"/>
  <c r="S406" i="1" s="1"/>
  <c r="J404" i="1"/>
  <c r="L404" i="1"/>
  <c r="M404" i="1"/>
  <c r="N404" i="1" s="1"/>
  <c r="O404" i="1" s="1"/>
  <c r="P404" i="1" s="1"/>
  <c r="Q404" i="1" s="1"/>
  <c r="K404" i="1"/>
  <c r="R408" i="1"/>
  <c r="Y406" i="1" l="1"/>
  <c r="T406" i="1"/>
  <c r="U406" i="1" s="1"/>
  <c r="I405" i="1"/>
  <c r="AD405" i="1"/>
  <c r="Z405" i="1"/>
  <c r="AB405" i="1"/>
  <c r="AC405" i="1" s="1"/>
  <c r="AE405" i="1" s="1"/>
  <c r="V406" i="1" l="1"/>
  <c r="X406" i="1" s="1"/>
  <c r="W406" i="1"/>
  <c r="H406" i="1"/>
  <c r="S407" i="1" s="1"/>
  <c r="R409" i="1"/>
  <c r="L405" i="1"/>
  <c r="K405" i="1"/>
  <c r="J405" i="1"/>
  <c r="M405" i="1"/>
  <c r="N405" i="1" s="1"/>
  <c r="O405" i="1" s="1"/>
  <c r="P405" i="1" s="1"/>
  <c r="Q405" i="1" s="1"/>
  <c r="AA406" i="1" l="1"/>
  <c r="AB406" i="1" s="1"/>
  <c r="AC406" i="1" s="1"/>
  <c r="AE406" i="1" s="1"/>
  <c r="Y407" i="1"/>
  <c r="T407" i="1"/>
  <c r="U407" i="1" s="1"/>
  <c r="V407" i="1" s="1"/>
  <c r="X407" i="1" s="1"/>
  <c r="Z406" i="1"/>
  <c r="AD406" i="1"/>
  <c r="I406" i="1"/>
  <c r="W407" i="1" l="1"/>
  <c r="H407" i="1"/>
  <c r="S408" i="1" s="1"/>
  <c r="R410" i="1"/>
  <c r="J406" i="1"/>
  <c r="K406" i="1"/>
  <c r="L406" i="1"/>
  <c r="M406" i="1"/>
  <c r="N406" i="1" s="1"/>
  <c r="O406" i="1" s="1"/>
  <c r="P406" i="1" s="1"/>
  <c r="Q406" i="1" s="1"/>
  <c r="Y408" i="1" l="1"/>
  <c r="T408" i="1"/>
  <c r="AA407" i="1"/>
  <c r="AD407" i="1"/>
  <c r="I407" i="1"/>
  <c r="Z407" i="1"/>
  <c r="AB407" i="1"/>
  <c r="AC407" i="1" s="1"/>
  <c r="AE407" i="1" s="1"/>
  <c r="U408" i="1" l="1"/>
  <c r="W408" i="1" s="1"/>
  <c r="H408" i="1"/>
  <c r="S409" i="1" s="1"/>
  <c r="R411" i="1"/>
  <c r="L407" i="1"/>
  <c r="J407" i="1"/>
  <c r="K407" i="1"/>
  <c r="M407" i="1"/>
  <c r="N407" i="1" s="1"/>
  <c r="O407" i="1" s="1"/>
  <c r="P407" i="1" s="1"/>
  <c r="Q407" i="1" s="1"/>
  <c r="V408" i="1" l="1"/>
  <c r="X408" i="1" s="1"/>
  <c r="T409" i="1"/>
  <c r="U409" i="1" s="1"/>
  <c r="V409" i="1" s="1"/>
  <c r="X409" i="1" s="1"/>
  <c r="Y409" i="1"/>
  <c r="AA408" i="1"/>
  <c r="Z408" i="1"/>
  <c r="I408" i="1"/>
  <c r="AD408" i="1"/>
  <c r="AB408" i="1"/>
  <c r="AC408" i="1" s="1"/>
  <c r="AE408" i="1" s="1"/>
  <c r="W409" i="1" l="1"/>
  <c r="AA409" i="1" s="1"/>
  <c r="H409" i="1"/>
  <c r="S410" i="1" s="1"/>
  <c r="K408" i="1"/>
  <c r="J408" i="1"/>
  <c r="L408" i="1"/>
  <c r="M408" i="1"/>
  <c r="N408" i="1" s="1"/>
  <c r="O408" i="1" s="1"/>
  <c r="P408" i="1" s="1"/>
  <c r="Q408" i="1" s="1"/>
  <c r="R412" i="1"/>
  <c r="T410" i="1" l="1"/>
  <c r="U410" i="1" s="1"/>
  <c r="Y410" i="1"/>
  <c r="AD409" i="1"/>
  <c r="I409" i="1"/>
  <c r="Z409" i="1"/>
  <c r="AB409" i="1"/>
  <c r="AC409" i="1" s="1"/>
  <c r="AE409" i="1" s="1"/>
  <c r="V410" i="1" l="1"/>
  <c r="X410" i="1" s="1"/>
  <c r="W410" i="1"/>
  <c r="H410" i="1"/>
  <c r="S411" i="1" s="1"/>
  <c r="L409" i="1"/>
  <c r="K409" i="1"/>
  <c r="M409" i="1"/>
  <c r="N409" i="1" s="1"/>
  <c r="O409" i="1" s="1"/>
  <c r="P409" i="1" s="1"/>
  <c r="Q409" i="1" s="1"/>
  <c r="J409" i="1"/>
  <c r="R413" i="1"/>
  <c r="AA410" i="1" l="1"/>
  <c r="AB410" i="1" s="1"/>
  <c r="AC410" i="1" s="1"/>
  <c r="AE410" i="1" s="1"/>
  <c r="Y411" i="1"/>
  <c r="T411" i="1"/>
  <c r="U411" i="1" s="1"/>
  <c r="V411" i="1" s="1"/>
  <c r="X411" i="1" s="1"/>
  <c r="AD410" i="1"/>
  <c r="I410" i="1"/>
  <c r="Z410" i="1"/>
  <c r="W411" i="1" l="1"/>
  <c r="H411" i="1"/>
  <c r="S412" i="1" s="1"/>
  <c r="K410" i="1"/>
  <c r="M410" i="1"/>
  <c r="N410" i="1" s="1"/>
  <c r="O410" i="1" s="1"/>
  <c r="P410" i="1" s="1"/>
  <c r="Q410" i="1" s="1"/>
  <c r="J410" i="1"/>
  <c r="R414" i="1"/>
  <c r="L410" i="1"/>
  <c r="Y412" i="1" l="1"/>
  <c r="T412" i="1"/>
  <c r="U412" i="1" s="1"/>
  <c r="V412" i="1" s="1"/>
  <c r="X412" i="1" s="1"/>
  <c r="AA411" i="1"/>
  <c r="AD411" i="1"/>
  <c r="Z411" i="1"/>
  <c r="I411" i="1"/>
  <c r="AB411" i="1"/>
  <c r="AC411" i="1" s="1"/>
  <c r="AE411" i="1" s="1"/>
  <c r="W412" i="1" l="1"/>
  <c r="H412" i="1"/>
  <c r="S413" i="1" s="1"/>
  <c r="L411" i="1"/>
  <c r="M411" i="1"/>
  <c r="N411" i="1" s="1"/>
  <c r="O411" i="1" s="1"/>
  <c r="P411" i="1" s="1"/>
  <c r="Q411" i="1" s="1"/>
  <c r="J411" i="1"/>
  <c r="K411" i="1"/>
  <c r="R415" i="1"/>
  <c r="Y413" i="1" l="1"/>
  <c r="T413" i="1"/>
  <c r="U413" i="1" s="1"/>
  <c r="V413" i="1" s="1"/>
  <c r="X413" i="1" s="1"/>
  <c r="AA412" i="1"/>
  <c r="Z412" i="1"/>
  <c r="AD412" i="1"/>
  <c r="I412" i="1"/>
  <c r="AB412" i="1"/>
  <c r="AC412" i="1" s="1"/>
  <c r="AE412" i="1" s="1"/>
  <c r="W413" i="1" l="1"/>
  <c r="L412" i="1"/>
  <c r="R416" i="1"/>
  <c r="M412" i="1"/>
  <c r="N412" i="1" s="1"/>
  <c r="O412" i="1" s="1"/>
  <c r="P412" i="1" s="1"/>
  <c r="Q412" i="1" s="1"/>
  <c r="K412" i="1"/>
  <c r="J412" i="1"/>
  <c r="H413" i="1"/>
  <c r="S414" i="1" s="1"/>
  <c r="T414" i="1" l="1"/>
  <c r="U414" i="1" s="1"/>
  <c r="V414" i="1" s="1"/>
  <c r="X414" i="1" s="1"/>
  <c r="Y414" i="1"/>
  <c r="AA413" i="1"/>
  <c r="Z413" i="1"/>
  <c r="AD413" i="1"/>
  <c r="I413" i="1"/>
  <c r="AB413" i="1"/>
  <c r="AC413" i="1" s="1"/>
  <c r="AE413" i="1" s="1"/>
  <c r="W414" i="1" l="1"/>
  <c r="AA414" i="1" s="1"/>
  <c r="H414" i="1"/>
  <c r="S415" i="1" s="1"/>
  <c r="K413" i="1"/>
  <c r="J413" i="1"/>
  <c r="L413" i="1"/>
  <c r="M413" i="1"/>
  <c r="N413" i="1" s="1"/>
  <c r="O413" i="1" s="1"/>
  <c r="P413" i="1" s="1"/>
  <c r="Q413" i="1" s="1"/>
  <c r="R417" i="1"/>
  <c r="Y415" i="1" l="1"/>
  <c r="T415" i="1"/>
  <c r="U415" i="1" s="1"/>
  <c r="AD414" i="1"/>
  <c r="Z414" i="1"/>
  <c r="I414" i="1"/>
  <c r="AB414" i="1"/>
  <c r="AC414" i="1" s="1"/>
  <c r="AE414" i="1" s="1"/>
  <c r="V415" i="1" l="1"/>
  <c r="X415" i="1" s="1"/>
  <c r="W415" i="1"/>
  <c r="H415" i="1"/>
  <c r="S416" i="1" s="1"/>
  <c r="K414" i="1"/>
  <c r="R418" i="1"/>
  <c r="L414" i="1"/>
  <c r="M414" i="1"/>
  <c r="N414" i="1" s="1"/>
  <c r="O414" i="1" s="1"/>
  <c r="P414" i="1" s="1"/>
  <c r="Q414" i="1" s="1"/>
  <c r="J414" i="1"/>
  <c r="T416" i="1" l="1"/>
  <c r="U416" i="1" s="1"/>
  <c r="V416" i="1" s="1"/>
  <c r="X416" i="1" s="1"/>
  <c r="Y416" i="1"/>
  <c r="AA415" i="1"/>
  <c r="Z415" i="1"/>
  <c r="I415" i="1"/>
  <c r="AD415" i="1"/>
  <c r="AB415" i="1"/>
  <c r="AC415" i="1" s="1"/>
  <c r="AE415" i="1" s="1"/>
  <c r="W416" i="1" l="1"/>
  <c r="AA416" i="1" s="1"/>
  <c r="H416" i="1"/>
  <c r="S417" i="1" s="1"/>
  <c r="R419" i="1"/>
  <c r="J415" i="1"/>
  <c r="K415" i="1"/>
  <c r="L415" i="1"/>
  <c r="M415" i="1"/>
  <c r="N415" i="1" s="1"/>
  <c r="O415" i="1" s="1"/>
  <c r="P415" i="1" s="1"/>
  <c r="Q415" i="1" s="1"/>
  <c r="T417" i="1" l="1"/>
  <c r="U417" i="1" s="1"/>
  <c r="Y417" i="1"/>
  <c r="I416" i="1"/>
  <c r="Z416" i="1"/>
  <c r="AD416" i="1"/>
  <c r="AB416" i="1"/>
  <c r="AC416" i="1" s="1"/>
  <c r="AE416" i="1" s="1"/>
  <c r="V417" i="1" l="1"/>
  <c r="X417" i="1" s="1"/>
  <c r="W417" i="1"/>
  <c r="H417" i="1"/>
  <c r="S418" i="1" s="1"/>
  <c r="J416" i="1"/>
  <c r="K416" i="1"/>
  <c r="L416" i="1"/>
  <c r="M416" i="1"/>
  <c r="N416" i="1" s="1"/>
  <c r="O416" i="1" s="1"/>
  <c r="P416" i="1" s="1"/>
  <c r="Q416" i="1" s="1"/>
  <c r="R420" i="1"/>
  <c r="Y418" i="1" l="1"/>
  <c r="T418" i="1"/>
  <c r="U418" i="1" s="1"/>
  <c r="V418" i="1" s="1"/>
  <c r="X418" i="1" s="1"/>
  <c r="AA417" i="1"/>
  <c r="AD417" i="1"/>
  <c r="Z417" i="1"/>
  <c r="I417" i="1"/>
  <c r="AB417" i="1"/>
  <c r="AC417" i="1" s="1"/>
  <c r="AE417" i="1" s="1"/>
  <c r="W418" i="1" l="1"/>
  <c r="H418" i="1"/>
  <c r="S419" i="1" s="1"/>
  <c r="J417" i="1"/>
  <c r="L417" i="1"/>
  <c r="K417" i="1"/>
  <c r="R421" i="1"/>
  <c r="M417" i="1"/>
  <c r="N417" i="1" s="1"/>
  <c r="O417" i="1" s="1"/>
  <c r="P417" i="1" s="1"/>
  <c r="Q417" i="1" s="1"/>
  <c r="Y419" i="1" l="1"/>
  <c r="T419" i="1"/>
  <c r="U419" i="1" s="1"/>
  <c r="V419" i="1" s="1"/>
  <c r="X419" i="1" s="1"/>
  <c r="AA418" i="1"/>
  <c r="I418" i="1"/>
  <c r="AD418" i="1"/>
  <c r="Z418" i="1"/>
  <c r="AB418" i="1"/>
  <c r="AC418" i="1" s="1"/>
  <c r="AE418" i="1" s="1"/>
  <c r="W419" i="1" l="1"/>
  <c r="H419" i="1"/>
  <c r="S420" i="1" s="1"/>
  <c r="K418" i="1"/>
  <c r="M418" i="1"/>
  <c r="N418" i="1" s="1"/>
  <c r="O418" i="1" s="1"/>
  <c r="P418" i="1" s="1"/>
  <c r="Q418" i="1" s="1"/>
  <c r="R422" i="1"/>
  <c r="J418" i="1"/>
  <c r="L418" i="1"/>
  <c r="Y420" i="1" l="1"/>
  <c r="T420" i="1"/>
  <c r="U420" i="1" s="1"/>
  <c r="V420" i="1" s="1"/>
  <c r="X420" i="1" s="1"/>
  <c r="AA419" i="1"/>
  <c r="Z419" i="1"/>
  <c r="I419" i="1"/>
  <c r="AD419" i="1"/>
  <c r="AB419" i="1"/>
  <c r="AC419" i="1" s="1"/>
  <c r="AE419" i="1" s="1"/>
  <c r="W420" i="1" l="1"/>
  <c r="H420" i="1"/>
  <c r="S421" i="1" s="1"/>
  <c r="J419" i="1"/>
  <c r="K419" i="1"/>
  <c r="M419" i="1"/>
  <c r="N419" i="1" s="1"/>
  <c r="O419" i="1" s="1"/>
  <c r="P419" i="1" s="1"/>
  <c r="Q419" i="1" s="1"/>
  <c r="R423" i="1"/>
  <c r="L419" i="1"/>
  <c r="Y421" i="1" l="1"/>
  <c r="T421" i="1"/>
  <c r="U421" i="1" s="1"/>
  <c r="V421" i="1" s="1"/>
  <c r="X421" i="1" s="1"/>
  <c r="AA420" i="1"/>
  <c r="AD420" i="1"/>
  <c r="Z420" i="1"/>
  <c r="I420" i="1"/>
  <c r="AB420" i="1"/>
  <c r="AC420" i="1" s="1"/>
  <c r="AE420" i="1" s="1"/>
  <c r="W421" i="1" l="1"/>
  <c r="H421" i="1"/>
  <c r="S422" i="1" s="1"/>
  <c r="R424" i="1"/>
  <c r="L420" i="1"/>
  <c r="J420" i="1"/>
  <c r="K420" i="1"/>
  <c r="M420" i="1"/>
  <c r="N420" i="1" s="1"/>
  <c r="O420" i="1" s="1"/>
  <c r="P420" i="1" s="1"/>
  <c r="Q420" i="1" s="1"/>
  <c r="Y422" i="1" l="1"/>
  <c r="T422" i="1"/>
  <c r="U422" i="1" s="1"/>
  <c r="V422" i="1" s="1"/>
  <c r="X422" i="1" s="1"/>
  <c r="AA421" i="1"/>
  <c r="Z421" i="1"/>
  <c r="AD421" i="1"/>
  <c r="I421" i="1"/>
  <c r="AB421" i="1"/>
  <c r="AC421" i="1" s="1"/>
  <c r="AE421" i="1" s="1"/>
  <c r="W422" i="1" l="1"/>
  <c r="H422" i="1"/>
  <c r="S423" i="1" s="1"/>
  <c r="K421" i="1"/>
  <c r="L421" i="1"/>
  <c r="R425" i="1"/>
  <c r="J421" i="1"/>
  <c r="M421" i="1"/>
  <c r="N421" i="1" s="1"/>
  <c r="O421" i="1" s="1"/>
  <c r="P421" i="1" s="1"/>
  <c r="Q421" i="1" s="1"/>
  <c r="Y423" i="1" l="1"/>
  <c r="T423" i="1"/>
  <c r="U423" i="1" s="1"/>
  <c r="V423" i="1" s="1"/>
  <c r="X423" i="1" s="1"/>
  <c r="AA422" i="1"/>
  <c r="Z422" i="1"/>
  <c r="I422" i="1"/>
  <c r="AD422" i="1"/>
  <c r="AB422" i="1"/>
  <c r="AC422" i="1" s="1"/>
  <c r="AE422" i="1" s="1"/>
  <c r="W423" i="1" l="1"/>
  <c r="AA423" i="1" s="1"/>
  <c r="K422" i="1"/>
  <c r="M422" i="1"/>
  <c r="N422" i="1" s="1"/>
  <c r="O422" i="1" s="1"/>
  <c r="P422" i="1" s="1"/>
  <c r="Q422" i="1" s="1"/>
  <c r="R426" i="1"/>
  <c r="L422" i="1"/>
  <c r="J422" i="1"/>
  <c r="H423" i="1"/>
  <c r="S424" i="1" s="1"/>
  <c r="T424" i="1" l="1"/>
  <c r="U424" i="1" s="1"/>
  <c r="Y424" i="1"/>
  <c r="Z423" i="1"/>
  <c r="I423" i="1"/>
  <c r="AD423" i="1"/>
  <c r="AB423" i="1"/>
  <c r="AC423" i="1" s="1"/>
  <c r="AE423" i="1" s="1"/>
  <c r="V424" i="1" l="1"/>
  <c r="X424" i="1" s="1"/>
  <c r="W424" i="1"/>
  <c r="H424" i="1"/>
  <c r="S425" i="1" s="1"/>
  <c r="M423" i="1"/>
  <c r="N423" i="1" s="1"/>
  <c r="O423" i="1" s="1"/>
  <c r="P423" i="1" s="1"/>
  <c r="Q423" i="1" s="1"/>
  <c r="K423" i="1"/>
  <c r="R427" i="1"/>
  <c r="L423" i="1"/>
  <c r="J423" i="1"/>
  <c r="Y425" i="1" l="1"/>
  <c r="T425" i="1"/>
  <c r="U425" i="1" s="1"/>
  <c r="V425" i="1" s="1"/>
  <c r="X425" i="1" s="1"/>
  <c r="AA424" i="1"/>
  <c r="AD424" i="1"/>
  <c r="Z424" i="1"/>
  <c r="I424" i="1"/>
  <c r="AB424" i="1"/>
  <c r="AC424" i="1" s="1"/>
  <c r="AE424" i="1" s="1"/>
  <c r="W425" i="1" l="1"/>
  <c r="H425" i="1"/>
  <c r="S426" i="1" s="1"/>
  <c r="M424" i="1"/>
  <c r="N424" i="1" s="1"/>
  <c r="O424" i="1" s="1"/>
  <c r="P424" i="1" s="1"/>
  <c r="Q424" i="1" s="1"/>
  <c r="J424" i="1"/>
  <c r="K424" i="1"/>
  <c r="L424" i="1"/>
  <c r="R428" i="1"/>
  <c r="Y426" i="1" l="1"/>
  <c r="T426" i="1"/>
  <c r="U426" i="1" s="1"/>
  <c r="V426" i="1" s="1"/>
  <c r="X426" i="1" s="1"/>
  <c r="AA425" i="1"/>
  <c r="Z425" i="1"/>
  <c r="I425" i="1"/>
  <c r="AD425" i="1"/>
  <c r="AB425" i="1"/>
  <c r="AC425" i="1" s="1"/>
  <c r="AE425" i="1" s="1"/>
  <c r="W426" i="1" l="1"/>
  <c r="H426" i="1"/>
  <c r="S427" i="1" s="1"/>
  <c r="J425" i="1"/>
  <c r="R429" i="1"/>
  <c r="L425" i="1"/>
  <c r="M425" i="1"/>
  <c r="N425" i="1" s="1"/>
  <c r="O425" i="1" s="1"/>
  <c r="P425" i="1" s="1"/>
  <c r="Q425" i="1" s="1"/>
  <c r="K425" i="1"/>
  <c r="T427" i="1" l="1"/>
  <c r="U427" i="1" s="1"/>
  <c r="V427" i="1" s="1"/>
  <c r="X427" i="1" s="1"/>
  <c r="Y427" i="1"/>
  <c r="AA426" i="1"/>
  <c r="AD426" i="1"/>
  <c r="Z426" i="1"/>
  <c r="I426" i="1"/>
  <c r="AB426" i="1"/>
  <c r="AC426" i="1" s="1"/>
  <c r="AE426" i="1" s="1"/>
  <c r="W427" i="1" l="1"/>
  <c r="AA427" i="1" s="1"/>
  <c r="H427" i="1"/>
  <c r="S428" i="1" s="1"/>
  <c r="J426" i="1"/>
  <c r="L426" i="1"/>
  <c r="R430" i="1"/>
  <c r="K426" i="1"/>
  <c r="M426" i="1"/>
  <c r="N426" i="1" s="1"/>
  <c r="O426" i="1" s="1"/>
  <c r="P426" i="1" s="1"/>
  <c r="Q426" i="1" s="1"/>
  <c r="T428" i="1" l="1"/>
  <c r="U428" i="1" s="1"/>
  <c r="Y428" i="1"/>
  <c r="Z427" i="1"/>
  <c r="AD427" i="1"/>
  <c r="I427" i="1"/>
  <c r="AB427" i="1"/>
  <c r="AC427" i="1" s="1"/>
  <c r="AE427" i="1" s="1"/>
  <c r="V428" i="1" l="1"/>
  <c r="X428" i="1" s="1"/>
  <c r="W428" i="1"/>
  <c r="H428" i="1"/>
  <c r="S429" i="1" s="1"/>
  <c r="J427" i="1"/>
  <c r="L427" i="1"/>
  <c r="K427" i="1"/>
  <c r="R431" i="1"/>
  <c r="M427" i="1"/>
  <c r="N427" i="1" s="1"/>
  <c r="O427" i="1" s="1"/>
  <c r="P427" i="1" s="1"/>
  <c r="Q427" i="1" s="1"/>
  <c r="Y429" i="1" l="1"/>
  <c r="T429" i="1"/>
  <c r="U429" i="1" s="1"/>
  <c r="V429" i="1" s="1"/>
  <c r="X429" i="1" s="1"/>
  <c r="AA428" i="1"/>
  <c r="AB428" i="1" s="1"/>
  <c r="AC428" i="1" s="1"/>
  <c r="AE428" i="1" s="1"/>
  <c r="I428" i="1"/>
  <c r="AD428" i="1"/>
  <c r="Z428" i="1"/>
  <c r="W429" i="1" l="1"/>
  <c r="H429" i="1"/>
  <c r="S430" i="1" s="1"/>
  <c r="J428" i="1"/>
  <c r="K428" i="1"/>
  <c r="M428" i="1"/>
  <c r="N428" i="1" s="1"/>
  <c r="O428" i="1" s="1"/>
  <c r="P428" i="1" s="1"/>
  <c r="Q428" i="1" s="1"/>
  <c r="L428" i="1"/>
  <c r="R432" i="1"/>
  <c r="Y430" i="1" l="1"/>
  <c r="T430" i="1"/>
  <c r="AA429" i="1"/>
  <c r="Z429" i="1"/>
  <c r="I429" i="1"/>
  <c r="AD429" i="1"/>
  <c r="AB429" i="1"/>
  <c r="AC429" i="1" s="1"/>
  <c r="AE429" i="1" s="1"/>
  <c r="U430" i="1" l="1"/>
  <c r="W430" i="1" s="1"/>
  <c r="H430" i="1"/>
  <c r="S431" i="1" s="1"/>
  <c r="R433" i="1"/>
  <c r="L429" i="1"/>
  <c r="K429" i="1"/>
  <c r="J429" i="1"/>
  <c r="M429" i="1"/>
  <c r="N429" i="1" s="1"/>
  <c r="O429" i="1" s="1"/>
  <c r="P429" i="1" s="1"/>
  <c r="Q429" i="1" s="1"/>
  <c r="V430" i="1" l="1"/>
  <c r="X430" i="1" s="1"/>
  <c r="Y431" i="1"/>
  <c r="T431" i="1"/>
  <c r="U431" i="1" s="1"/>
  <c r="V431" i="1" s="1"/>
  <c r="AA430" i="1"/>
  <c r="AD430" i="1"/>
  <c r="I430" i="1"/>
  <c r="Z430" i="1"/>
  <c r="AB430" i="1"/>
  <c r="AC430" i="1" s="1"/>
  <c r="AE430" i="1" s="1"/>
  <c r="X431" i="1" l="1"/>
  <c r="W431" i="1"/>
  <c r="AA431" i="1" s="1"/>
  <c r="H431" i="1"/>
  <c r="S432" i="1" s="1"/>
  <c r="R434" i="1"/>
  <c r="M430" i="1"/>
  <c r="N430" i="1" s="1"/>
  <c r="O430" i="1" s="1"/>
  <c r="P430" i="1" s="1"/>
  <c r="Q430" i="1" s="1"/>
  <c r="K430" i="1"/>
  <c r="L430" i="1"/>
  <c r="J430" i="1"/>
  <c r="T432" i="1" l="1"/>
  <c r="U432" i="1" s="1"/>
  <c r="Y432" i="1"/>
  <c r="AD431" i="1"/>
  <c r="I431" i="1"/>
  <c r="Z431" i="1"/>
  <c r="AB431" i="1"/>
  <c r="AC431" i="1" s="1"/>
  <c r="AE431" i="1" s="1"/>
  <c r="V432" i="1" l="1"/>
  <c r="X432" i="1" s="1"/>
  <c r="W432" i="1"/>
  <c r="H432" i="1"/>
  <c r="S433" i="1" s="1"/>
  <c r="J431" i="1"/>
  <c r="M431" i="1"/>
  <c r="N431" i="1" s="1"/>
  <c r="O431" i="1" s="1"/>
  <c r="P431" i="1" s="1"/>
  <c r="Q431" i="1" s="1"/>
  <c r="L431" i="1"/>
  <c r="K431" i="1"/>
  <c r="R435" i="1"/>
  <c r="Y433" i="1" l="1"/>
  <c r="T433" i="1"/>
  <c r="U433" i="1" s="1"/>
  <c r="V433" i="1" s="1"/>
  <c r="X433" i="1" s="1"/>
  <c r="AA432" i="1"/>
  <c r="I432" i="1"/>
  <c r="Z432" i="1"/>
  <c r="AD432" i="1"/>
  <c r="AB432" i="1"/>
  <c r="AC432" i="1" s="1"/>
  <c r="AE432" i="1" s="1"/>
  <c r="W433" i="1" l="1"/>
  <c r="H433" i="1"/>
  <c r="S434" i="1" s="1"/>
  <c r="R436" i="1"/>
  <c r="K432" i="1"/>
  <c r="M432" i="1"/>
  <c r="N432" i="1" s="1"/>
  <c r="O432" i="1" s="1"/>
  <c r="P432" i="1" s="1"/>
  <c r="Q432" i="1" s="1"/>
  <c r="J432" i="1"/>
  <c r="L432" i="1"/>
  <c r="T434" i="1" l="1"/>
  <c r="U434" i="1" s="1"/>
  <c r="V434" i="1" s="1"/>
  <c r="X434" i="1" s="1"/>
  <c r="Y434" i="1"/>
  <c r="AA433" i="1"/>
  <c r="Z433" i="1"/>
  <c r="I433" i="1"/>
  <c r="AD433" i="1"/>
  <c r="AB433" i="1"/>
  <c r="AC433" i="1" s="1"/>
  <c r="AE433" i="1" s="1"/>
  <c r="W434" i="1" l="1"/>
  <c r="AA434" i="1" s="1"/>
  <c r="H434" i="1"/>
  <c r="S435" i="1" s="1"/>
  <c r="J433" i="1"/>
  <c r="M433" i="1"/>
  <c r="N433" i="1" s="1"/>
  <c r="O433" i="1" s="1"/>
  <c r="P433" i="1" s="1"/>
  <c r="Q433" i="1" s="1"/>
  <c r="K433" i="1"/>
  <c r="R437" i="1"/>
  <c r="L433" i="1"/>
  <c r="Y435" i="1" l="1"/>
  <c r="T435" i="1"/>
  <c r="AD434" i="1"/>
  <c r="I434" i="1"/>
  <c r="Z434" i="1"/>
  <c r="AB434" i="1"/>
  <c r="AC434" i="1" s="1"/>
  <c r="AE434" i="1" s="1"/>
  <c r="U435" i="1" l="1"/>
  <c r="W435" i="1" s="1"/>
  <c r="H435" i="1"/>
  <c r="S436" i="1" s="1"/>
  <c r="K434" i="1"/>
  <c r="R438" i="1"/>
  <c r="J434" i="1"/>
  <c r="L434" i="1"/>
  <c r="M434" i="1"/>
  <c r="N434" i="1" s="1"/>
  <c r="O434" i="1" s="1"/>
  <c r="P434" i="1" s="1"/>
  <c r="Q434" i="1" s="1"/>
  <c r="V435" i="1" l="1"/>
  <c r="X435" i="1" s="1"/>
  <c r="T436" i="1"/>
  <c r="U436" i="1" s="1"/>
  <c r="V436" i="1" s="1"/>
  <c r="X436" i="1" s="1"/>
  <c r="Y436" i="1"/>
  <c r="AA435" i="1"/>
  <c r="Z435" i="1"/>
  <c r="I435" i="1"/>
  <c r="AD435" i="1"/>
  <c r="AB435" i="1"/>
  <c r="AC435" i="1" s="1"/>
  <c r="AE435" i="1" s="1"/>
  <c r="W436" i="1" l="1"/>
  <c r="AA436" i="1" s="1"/>
  <c r="J435" i="1"/>
  <c r="L435" i="1"/>
  <c r="M435" i="1"/>
  <c r="N435" i="1" s="1"/>
  <c r="O435" i="1" s="1"/>
  <c r="P435" i="1" s="1"/>
  <c r="Q435" i="1" s="1"/>
  <c r="K435" i="1"/>
  <c r="R439" i="1"/>
  <c r="H436" i="1"/>
  <c r="S437" i="1" s="1"/>
  <c r="T437" i="1" l="1"/>
  <c r="Y437" i="1"/>
  <c r="I436" i="1"/>
  <c r="Z436" i="1"/>
  <c r="AD436" i="1"/>
  <c r="AB436" i="1"/>
  <c r="AC436" i="1" s="1"/>
  <c r="AE436" i="1" s="1"/>
  <c r="U437" i="1" l="1"/>
  <c r="W437" i="1" s="1"/>
  <c r="H437" i="1"/>
  <c r="S438" i="1" s="1"/>
  <c r="K436" i="1"/>
  <c r="J436" i="1"/>
  <c r="R440" i="1"/>
  <c r="M436" i="1"/>
  <c r="N436" i="1" s="1"/>
  <c r="O436" i="1" s="1"/>
  <c r="P436" i="1" s="1"/>
  <c r="Q436" i="1" s="1"/>
  <c r="L436" i="1"/>
  <c r="V437" i="1" l="1"/>
  <c r="X437" i="1" s="1"/>
  <c r="Y438" i="1"/>
  <c r="T438" i="1"/>
  <c r="U438" i="1" s="1"/>
  <c r="V438" i="1" s="1"/>
  <c r="AA437" i="1"/>
  <c r="AD437" i="1"/>
  <c r="Z437" i="1"/>
  <c r="I437" i="1"/>
  <c r="AB437" i="1"/>
  <c r="AC437" i="1" s="1"/>
  <c r="AE437" i="1" s="1"/>
  <c r="X438" i="1" l="1"/>
  <c r="W438" i="1"/>
  <c r="H438" i="1"/>
  <c r="S439" i="1" s="1"/>
  <c r="L437" i="1"/>
  <c r="K437" i="1"/>
  <c r="R441" i="1"/>
  <c r="J437" i="1"/>
  <c r="M437" i="1"/>
  <c r="N437" i="1" s="1"/>
  <c r="O437" i="1" s="1"/>
  <c r="P437" i="1" s="1"/>
  <c r="Q437" i="1" s="1"/>
  <c r="Y439" i="1" l="1"/>
  <c r="T439" i="1"/>
  <c r="U439" i="1" s="1"/>
  <c r="V439" i="1" s="1"/>
  <c r="X439" i="1" s="1"/>
  <c r="AA438" i="1"/>
  <c r="AD438" i="1"/>
  <c r="I438" i="1"/>
  <c r="Z438" i="1"/>
  <c r="AB438" i="1"/>
  <c r="AC438" i="1" s="1"/>
  <c r="AE438" i="1" s="1"/>
  <c r="W439" i="1" l="1"/>
  <c r="K438" i="1"/>
  <c r="J438" i="1"/>
  <c r="M438" i="1"/>
  <c r="N438" i="1" s="1"/>
  <c r="O438" i="1" s="1"/>
  <c r="P438" i="1" s="1"/>
  <c r="Q438" i="1" s="1"/>
  <c r="R442" i="1"/>
  <c r="L438" i="1"/>
  <c r="H439" i="1"/>
  <c r="S440" i="1" s="1"/>
  <c r="Y440" i="1" l="1"/>
  <c r="T440" i="1"/>
  <c r="U440" i="1" s="1"/>
  <c r="V440" i="1" s="1"/>
  <c r="X440" i="1" s="1"/>
  <c r="AA439" i="1"/>
  <c r="Z439" i="1"/>
  <c r="AD439" i="1"/>
  <c r="I439" i="1"/>
  <c r="AB439" i="1"/>
  <c r="AC439" i="1" s="1"/>
  <c r="AE439" i="1" s="1"/>
  <c r="W440" i="1" l="1"/>
  <c r="H440" i="1"/>
  <c r="S441" i="1" s="1"/>
  <c r="K439" i="1"/>
  <c r="J439" i="1"/>
  <c r="R443" i="1"/>
  <c r="M439" i="1"/>
  <c r="N439" i="1" s="1"/>
  <c r="O439" i="1" s="1"/>
  <c r="P439" i="1" s="1"/>
  <c r="Q439" i="1" s="1"/>
  <c r="L439" i="1"/>
  <c r="Y441" i="1" l="1"/>
  <c r="T441" i="1"/>
  <c r="U441" i="1" s="1"/>
  <c r="V441" i="1" s="1"/>
  <c r="X441" i="1" s="1"/>
  <c r="AA440" i="1"/>
  <c r="AD440" i="1"/>
  <c r="I440" i="1"/>
  <c r="Z440" i="1"/>
  <c r="AB440" i="1"/>
  <c r="AC440" i="1" s="1"/>
  <c r="AE440" i="1" s="1"/>
  <c r="W441" i="1" l="1"/>
  <c r="H441" i="1"/>
  <c r="S442" i="1" s="1"/>
  <c r="L440" i="1"/>
  <c r="R444" i="1"/>
  <c r="M440" i="1"/>
  <c r="N440" i="1" s="1"/>
  <c r="O440" i="1" s="1"/>
  <c r="P440" i="1" s="1"/>
  <c r="Q440" i="1" s="1"/>
  <c r="K440" i="1"/>
  <c r="J440" i="1"/>
  <c r="T442" i="1" l="1"/>
  <c r="U442" i="1" s="1"/>
  <c r="V442" i="1" s="1"/>
  <c r="X442" i="1" s="1"/>
  <c r="Y442" i="1"/>
  <c r="AA441" i="1"/>
  <c r="AD441" i="1"/>
  <c r="Z441" i="1"/>
  <c r="I441" i="1"/>
  <c r="AB441" i="1"/>
  <c r="AC441" i="1" s="1"/>
  <c r="AE441" i="1" s="1"/>
  <c r="W442" i="1" l="1"/>
  <c r="AA442" i="1" s="1"/>
  <c r="H442" i="1"/>
  <c r="S443" i="1" s="1"/>
  <c r="R445" i="1"/>
  <c r="L441" i="1"/>
  <c r="K441" i="1"/>
  <c r="J441" i="1"/>
  <c r="M441" i="1"/>
  <c r="N441" i="1" s="1"/>
  <c r="O441" i="1" s="1"/>
  <c r="P441" i="1" s="1"/>
  <c r="Q441" i="1" s="1"/>
  <c r="Y443" i="1" l="1"/>
  <c r="T443" i="1"/>
  <c r="Z442" i="1"/>
  <c r="I442" i="1"/>
  <c r="AD442" i="1"/>
  <c r="AB442" i="1"/>
  <c r="AC442" i="1" s="1"/>
  <c r="AE442" i="1" s="1"/>
  <c r="U443" i="1" l="1"/>
  <c r="W443" i="1" s="1"/>
  <c r="L442" i="1"/>
  <c r="R446" i="1"/>
  <c r="J442" i="1"/>
  <c r="K442" i="1"/>
  <c r="M442" i="1"/>
  <c r="N442" i="1" s="1"/>
  <c r="O442" i="1" s="1"/>
  <c r="P442" i="1" s="1"/>
  <c r="Q442" i="1" s="1"/>
  <c r="H443" i="1"/>
  <c r="S444" i="1" s="1"/>
  <c r="V443" i="1" l="1"/>
  <c r="X443" i="1" s="1"/>
  <c r="T444" i="1"/>
  <c r="U444" i="1" s="1"/>
  <c r="V444" i="1" s="1"/>
  <c r="Y444" i="1"/>
  <c r="AA443" i="1"/>
  <c r="AB443" i="1" s="1"/>
  <c r="AC443" i="1" s="1"/>
  <c r="AE443" i="1" s="1"/>
  <c r="Z443" i="1"/>
  <c r="I443" i="1"/>
  <c r="AD443" i="1"/>
  <c r="X444" i="1" l="1"/>
  <c r="W444" i="1"/>
  <c r="AA444" i="1" s="1"/>
  <c r="J443" i="1"/>
  <c r="K443" i="1"/>
  <c r="L443" i="1"/>
  <c r="M443" i="1"/>
  <c r="N443" i="1" s="1"/>
  <c r="O443" i="1" s="1"/>
  <c r="P443" i="1" s="1"/>
  <c r="Q443" i="1" s="1"/>
  <c r="R447" i="1"/>
  <c r="H444" i="1"/>
  <c r="S445" i="1" s="1"/>
  <c r="Y445" i="1" l="1"/>
  <c r="T445" i="1"/>
  <c r="U445" i="1" s="1"/>
  <c r="Z444" i="1"/>
  <c r="AD444" i="1"/>
  <c r="I444" i="1"/>
  <c r="AB444" i="1"/>
  <c r="AC444" i="1" s="1"/>
  <c r="AE444" i="1" s="1"/>
  <c r="V445" i="1" l="1"/>
  <c r="X445" i="1" s="1"/>
  <c r="W445" i="1"/>
  <c r="H445" i="1"/>
  <c r="S446" i="1" s="1"/>
  <c r="M444" i="1"/>
  <c r="N444" i="1" s="1"/>
  <c r="O444" i="1" s="1"/>
  <c r="P444" i="1" s="1"/>
  <c r="Q444" i="1" s="1"/>
  <c r="L444" i="1"/>
  <c r="K444" i="1"/>
  <c r="R448" i="1"/>
  <c r="J444" i="1"/>
  <c r="Y446" i="1" l="1"/>
  <c r="T446" i="1"/>
  <c r="U446" i="1" s="1"/>
  <c r="V446" i="1" s="1"/>
  <c r="X446" i="1" s="1"/>
  <c r="AA445" i="1"/>
  <c r="I445" i="1"/>
  <c r="AD445" i="1"/>
  <c r="Z445" i="1"/>
  <c r="AB445" i="1"/>
  <c r="AC445" i="1" s="1"/>
  <c r="AE445" i="1" s="1"/>
  <c r="W446" i="1" l="1"/>
  <c r="H446" i="1"/>
  <c r="S447" i="1" s="1"/>
  <c r="J445" i="1"/>
  <c r="M445" i="1"/>
  <c r="N445" i="1" s="1"/>
  <c r="O445" i="1" s="1"/>
  <c r="P445" i="1" s="1"/>
  <c r="Q445" i="1" s="1"/>
  <c r="K445" i="1"/>
  <c r="R449" i="1"/>
  <c r="L445" i="1"/>
  <c r="T447" i="1" l="1"/>
  <c r="Y447" i="1"/>
  <c r="AA446" i="1"/>
  <c r="Z446" i="1"/>
  <c r="I446" i="1"/>
  <c r="AD446" i="1"/>
  <c r="AB446" i="1"/>
  <c r="AC446" i="1" s="1"/>
  <c r="AE446" i="1" s="1"/>
  <c r="U447" i="1" l="1"/>
  <c r="W447" i="1" s="1"/>
  <c r="J446" i="1"/>
  <c r="K446" i="1"/>
  <c r="M446" i="1"/>
  <c r="N446" i="1" s="1"/>
  <c r="O446" i="1" s="1"/>
  <c r="P446" i="1" s="1"/>
  <c r="Q446" i="1" s="1"/>
  <c r="L446" i="1"/>
  <c r="R450" i="1"/>
  <c r="H447" i="1"/>
  <c r="S448" i="1" s="1"/>
  <c r="V447" i="1" l="1"/>
  <c r="X447" i="1" s="1"/>
  <c r="T448" i="1"/>
  <c r="U448" i="1" s="1"/>
  <c r="V448" i="1" s="1"/>
  <c r="Y448" i="1"/>
  <c r="AA447" i="1"/>
  <c r="I447" i="1"/>
  <c r="AD447" i="1"/>
  <c r="Z447" i="1"/>
  <c r="AB447" i="1"/>
  <c r="AC447" i="1" s="1"/>
  <c r="AE447" i="1" s="1"/>
  <c r="X448" i="1" l="1"/>
  <c r="W448" i="1"/>
  <c r="AA448" i="1" s="1"/>
  <c r="H15" i="1"/>
  <c r="H448" i="1"/>
  <c r="S449" i="1" s="1"/>
  <c r="K447" i="1"/>
  <c r="L447" i="1"/>
  <c r="J447" i="1"/>
  <c r="R451" i="1"/>
  <c r="M447" i="1"/>
  <c r="N447" i="1" s="1"/>
  <c r="O447" i="1" s="1"/>
  <c r="P447" i="1" s="1"/>
  <c r="Q447" i="1" s="1"/>
  <c r="Y449" i="1" l="1"/>
  <c r="T449" i="1"/>
  <c r="U449" i="1" s="1"/>
  <c r="AD448" i="1"/>
  <c r="Z448" i="1"/>
  <c r="I448" i="1"/>
  <c r="AB448" i="1"/>
  <c r="AC448" i="1" s="1"/>
  <c r="AE448" i="1" s="1"/>
  <c r="V449" i="1" l="1"/>
  <c r="X449" i="1" s="1"/>
  <c r="W449" i="1"/>
  <c r="H449" i="1"/>
  <c r="S450" i="1" s="1"/>
  <c r="M448" i="1"/>
  <c r="N448" i="1" s="1"/>
  <c r="O448" i="1" s="1"/>
  <c r="P448" i="1" s="1"/>
  <c r="Q448" i="1" s="1"/>
  <c r="L448" i="1"/>
  <c r="J448" i="1"/>
  <c r="K448" i="1"/>
  <c r="R452" i="1"/>
  <c r="Y450" i="1" l="1"/>
  <c r="T450" i="1"/>
  <c r="U450" i="1" s="1"/>
  <c r="V450" i="1" s="1"/>
  <c r="X450" i="1" s="1"/>
  <c r="AA449" i="1"/>
  <c r="I449" i="1"/>
  <c r="Z449" i="1"/>
  <c r="AD449" i="1"/>
  <c r="AB449" i="1"/>
  <c r="AC449" i="1" s="1"/>
  <c r="AE449" i="1" s="1"/>
  <c r="W450" i="1" l="1"/>
  <c r="H450" i="1"/>
  <c r="S451" i="1" s="1"/>
  <c r="K449" i="1"/>
  <c r="M449" i="1"/>
  <c r="N449" i="1" s="1"/>
  <c r="O449" i="1" s="1"/>
  <c r="P449" i="1" s="1"/>
  <c r="Q449" i="1" s="1"/>
  <c r="J449" i="1"/>
  <c r="R453" i="1"/>
  <c r="L449" i="1"/>
  <c r="T451" i="1" l="1"/>
  <c r="U451" i="1" s="1"/>
  <c r="V451" i="1" s="1"/>
  <c r="X451" i="1" s="1"/>
  <c r="Y451" i="1"/>
  <c r="AA450" i="1"/>
  <c r="AD450" i="1"/>
  <c r="Z450" i="1"/>
  <c r="I450" i="1"/>
  <c r="AB450" i="1"/>
  <c r="AC450" i="1" s="1"/>
  <c r="AE450" i="1" s="1"/>
  <c r="W451" i="1" l="1"/>
  <c r="AA451" i="1" s="1"/>
  <c r="M450" i="1"/>
  <c r="N450" i="1" s="1"/>
  <c r="O450" i="1" s="1"/>
  <c r="P450" i="1" s="1"/>
  <c r="Q450" i="1" s="1"/>
  <c r="R454" i="1"/>
  <c r="L450" i="1"/>
  <c r="K450" i="1"/>
  <c r="J450" i="1"/>
  <c r="H451" i="1"/>
  <c r="S452" i="1" s="1"/>
  <c r="T452" i="1" l="1"/>
  <c r="U452" i="1" s="1"/>
  <c r="Y452" i="1"/>
  <c r="I451" i="1"/>
  <c r="Z451" i="1"/>
  <c r="AD451" i="1"/>
  <c r="AB451" i="1"/>
  <c r="AC451" i="1" s="1"/>
  <c r="AE451" i="1" s="1"/>
  <c r="V452" i="1" l="1"/>
  <c r="X452" i="1" s="1"/>
  <c r="W452" i="1"/>
  <c r="H452" i="1"/>
  <c r="S453" i="1" s="1"/>
  <c r="L451" i="1"/>
  <c r="K451" i="1"/>
  <c r="J451" i="1"/>
  <c r="M451" i="1"/>
  <c r="N451" i="1" s="1"/>
  <c r="O451" i="1" s="1"/>
  <c r="P451" i="1" s="1"/>
  <c r="Q451" i="1" s="1"/>
  <c r="R455" i="1"/>
  <c r="Y453" i="1" l="1"/>
  <c r="T453" i="1"/>
  <c r="U453" i="1" s="1"/>
  <c r="V453" i="1" s="1"/>
  <c r="X453" i="1" s="1"/>
  <c r="AA452" i="1"/>
  <c r="I452" i="1"/>
  <c r="AD452" i="1"/>
  <c r="Z452" i="1"/>
  <c r="AB452" i="1"/>
  <c r="AC452" i="1" s="1"/>
  <c r="AE452" i="1" s="1"/>
  <c r="W453" i="1" l="1"/>
  <c r="H453" i="1"/>
  <c r="S454" i="1" s="1"/>
  <c r="K452" i="1"/>
  <c r="J452" i="1"/>
  <c r="L452" i="1"/>
  <c r="M452" i="1"/>
  <c r="N452" i="1" s="1"/>
  <c r="O452" i="1" s="1"/>
  <c r="P452" i="1" s="1"/>
  <c r="Q452" i="1" s="1"/>
  <c r="T454" i="1" l="1"/>
  <c r="U454" i="1" s="1"/>
  <c r="V454" i="1" s="1"/>
  <c r="X454" i="1" s="1"/>
  <c r="Y454" i="1"/>
  <c r="AA453" i="1"/>
  <c r="AD453" i="1"/>
  <c r="Z453" i="1"/>
  <c r="I453" i="1"/>
  <c r="AB453" i="1"/>
  <c r="AC453" i="1" s="1"/>
  <c r="AE453" i="1" s="1"/>
  <c r="W454" i="1" l="1"/>
  <c r="AA454" i="1" s="1"/>
  <c r="H454" i="1"/>
  <c r="S455" i="1" s="1"/>
  <c r="K453" i="1"/>
  <c r="L453" i="1"/>
  <c r="J453" i="1"/>
  <c r="M453" i="1"/>
  <c r="N453" i="1" s="1"/>
  <c r="O453" i="1" s="1"/>
  <c r="P453" i="1" s="1"/>
  <c r="Q453" i="1" s="1"/>
  <c r="T455" i="1" l="1"/>
  <c r="U455" i="1" s="1"/>
  <c r="Y455" i="1"/>
  <c r="Z454" i="1"/>
  <c r="I454" i="1"/>
  <c r="AD454" i="1"/>
  <c r="AB454" i="1"/>
  <c r="AC454" i="1" s="1"/>
  <c r="AE454" i="1" s="1"/>
  <c r="V455" i="1" l="1"/>
  <c r="X455" i="1" s="1"/>
  <c r="W455" i="1"/>
  <c r="AA455" i="1" s="1"/>
  <c r="H455" i="1"/>
  <c r="M454" i="1"/>
  <c r="N454" i="1" s="1"/>
  <c r="O454" i="1" s="1"/>
  <c r="P454" i="1" s="1"/>
  <c r="Q454" i="1" s="1"/>
  <c r="K454" i="1"/>
  <c r="J454" i="1"/>
  <c r="L454" i="1"/>
  <c r="AD455" i="1" l="1"/>
  <c r="Z455" i="1"/>
  <c r="I455" i="1"/>
  <c r="AB455" i="1"/>
  <c r="AC455" i="1" s="1"/>
  <c r="AE455" i="1" s="1"/>
  <c r="L455" i="1" l="1"/>
  <c r="M455" i="1"/>
  <c r="N455" i="1" s="1"/>
  <c r="O455" i="1" s="1"/>
  <c r="P455" i="1" s="1"/>
  <c r="Q455" i="1" s="1"/>
  <c r="K455" i="1"/>
  <c r="J455" i="1"/>
  <c r="H16" i="1" s="1"/>
  <c r="H24" i="1" s="1"/>
</calcChain>
</file>

<file path=xl/sharedStrings.xml><?xml version="1.0" encoding="utf-8"?>
<sst xmlns="http://schemas.openxmlformats.org/spreadsheetml/2006/main" count="52" uniqueCount="50">
  <si>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</si>
  <si>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</si>
  <si>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</si>
  <si>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</si>
  <si>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</si>
  <si>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</si>
  <si>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</si>
  <si>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</si>
  <si>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</si>
  <si>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</si>
  <si>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</si>
  <si>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</si>
  <si>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</si>
  <si>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</si>
  <si>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</si>
  <si>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</si>
  <si>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</si>
  <si>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</si>
  <si>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</si>
  <si>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</si>
  <si>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</si>
  <si>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</si>
  <si>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</si>
  <si>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</si>
  <si>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</si>
  <si>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</si>
  <si>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</si>
  <si>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</si>
  <si>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</si>
  <si>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</si>
  <si>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</si>
  <si>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</si>
  <si>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</si>
  <si>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</si>
  <si>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Tage ansteckend</t>
  </si>
  <si>
    <t>Autor</t>
  </si>
  <si>
    <t>Datum</t>
  </si>
  <si>
    <t>Actual Deaths</t>
  </si>
  <si>
    <t>Actuals infected</t>
  </si>
  <si>
    <t>Dauer der Pandemie in Österreich</t>
  </si>
  <si>
    <t>Datum des ersten Falls</t>
  </si>
  <si>
    <t>Total Sum of Squares</t>
  </si>
  <si>
    <t>Tag an dem die Maßnahmen gesetzt wurden</t>
  </si>
  <si>
    <t>28.3.2020</t>
  </si>
  <si>
    <t>Zu beginn infiziert</t>
  </si>
  <si>
    <t>Todesrate bei kritischem Verlauf gut behandelt</t>
  </si>
  <si>
    <t>Todesrate bei kritischem Verlauf schlecht behandelt</t>
  </si>
  <si>
    <t>Effektiv</t>
  </si>
  <si>
    <t>Ansteckungen pro ansteckend Infizierten pro Tag Vor Maßnahme</t>
  </si>
  <si>
    <t>Ansteckungen pro ansteckend Infizierten pro Tag nach Maßnahme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</si>
</sst>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  <font>
      <sz val="6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242.64595541866834</c:v>
                </c:pt>
                <c:pt idx="30">
                  <c:v>261.81495476282134</c:v>
                </c:pt>
                <c:pt idx="31">
                  <c:v>286.57203378919166</c:v>
                </c:pt>
                <c:pt idx="32">
                  <c:v>316.89023231514727</c:v>
                </c:pt>
                <c:pt idx="33">
                  <c:v>353.21637585293354</c:v>
                </c:pt>
                <c:pt idx="34">
                  <c:v>399.68220740790446</c:v>
                </c:pt>
                <c:pt idx="35">
                  <c:v>440.33517051584113</c:v>
                </c:pt>
                <c:pt idx="36">
                  <c:v>474.26136762455405</c:v>
                </c:pt>
                <c:pt idx="37">
                  <c:v>500.69827250703008</c:v>
                </c:pt>
                <c:pt idx="38">
                  <c:v>518.02254317433415</c:v>
                </c:pt>
                <c:pt idx="39">
                  <c:v>523.79769258639612</c:v>
                </c:pt>
                <c:pt idx="40">
                  <c:v>519.20489147509204</c:v>
                </c:pt>
                <c:pt idx="41">
                  <c:v>498.91348942686852</c:v>
                </c:pt>
                <c:pt idx="42">
                  <c:v>456.64697398917383</c:v>
                </c:pt>
                <c:pt idx="43">
                  <c:v>530.12589206037524</c:v>
                </c:pt>
                <c:pt idx="44">
                  <c:v>599.21514285909484</c:v>
                </c:pt>
                <c:pt idx="45">
                  <c:v>661.24730818654007</c:v>
                </c:pt>
                <c:pt idx="46">
                  <c:v>713.89378549975004</c:v>
                </c:pt>
                <c:pt idx="47">
                  <c:v>753.82122721550218</c:v>
                </c:pt>
                <c:pt idx="48">
                  <c:v>776.5126558360239</c:v>
                </c:pt>
                <c:pt idx="49">
                  <c:v>805.01175189309151</c:v>
                </c:pt>
                <c:pt idx="50">
                  <c:v>838.47182285201143</c:v>
                </c:pt>
                <c:pt idx="51">
                  <c:v>875.62951579349874</c:v>
                </c:pt>
                <c:pt idx="52">
                  <c:v>914.99284313617295</c:v>
                </c:pt>
                <c:pt idx="53">
                  <c:v>954.69418440289655</c:v>
                </c:pt>
                <c:pt idx="54">
                  <c:v>992.00513632010552</c:v>
                </c:pt>
                <c:pt idx="55">
                  <c:v>1028.085533154851</c:v>
                </c:pt>
                <c:pt idx="56">
                  <c:v>1064.1020134897617</c:v>
                </c:pt>
                <c:pt idx="57">
                  <c:v>1101.1715014173044</c:v>
                </c:pt>
                <c:pt idx="58">
                  <c:v>1140.4101932339618</c:v>
                </c:pt>
                <c:pt idx="59">
                  <c:v>1183.0021798201897</c:v>
                </c:pt>
                <c:pt idx="60">
                  <c:v>1229.7421081601503</c:v>
                </c:pt>
                <c:pt idx="61">
                  <c:v>1282.0713369166674</c:v>
                </c:pt>
                <c:pt idx="62">
                  <c:v>1342.1724954495303</c:v>
                </c:pt>
                <c:pt idx="63">
                  <c:v>1398.6111671444162</c:v>
                </c:pt>
                <c:pt idx="64">
                  <c:v>1452.0401216543808</c:v>
                </c:pt>
                <c:pt idx="65">
                  <c:v>1503.4952149029793</c:v>
                </c:pt>
                <c:pt idx="66">
                  <c:v>1554.322615490461</c:v>
                </c:pt>
                <c:pt idx="67">
                  <c:v>1606.3427516906504</c:v>
                </c:pt>
                <c:pt idx="68">
                  <c:v>1662.0412380032772</c:v>
                </c:pt>
                <c:pt idx="69">
                  <c:v>1720.473301029946</c:v>
                </c:pt>
                <c:pt idx="70">
                  <c:v>1780.8437619854667</c:v>
                </c:pt>
                <c:pt idx="71">
                  <c:v>1842.5863429600577</c:v>
                </c:pt>
                <c:pt idx="72">
                  <c:v>1905.416927255108</c:v>
                </c:pt>
                <c:pt idx="73">
                  <c:v>1969.4175728473087</c:v>
                </c:pt>
                <c:pt idx="74">
                  <c:v>2035.1875099598715</c:v>
                </c:pt>
                <c:pt idx="75">
                  <c:v>2103.1162552038982</c:v>
                </c:pt>
                <c:pt idx="76">
                  <c:v>2173.3978778639098</c:v>
                </c:pt>
                <c:pt idx="77">
                  <c:v>2246.0586885807993</c:v>
                </c:pt>
                <c:pt idx="78">
                  <c:v>2320.9875352431964</c:v>
                </c:pt>
                <c:pt idx="79">
                  <c:v>2397.9636488167362</c:v>
                </c:pt>
                <c:pt idx="80">
                  <c:v>2476.746479934066</c:v>
                </c:pt>
                <c:pt idx="81">
                  <c:v>2556.9907118388528</c:v>
                </c:pt>
                <c:pt idx="82">
                  <c:v>2638.1534084118589</c:v>
                </c:pt>
                <c:pt idx="83">
                  <c:v>2720.8284961947188</c:v>
                </c:pt>
                <c:pt idx="84">
                  <c:v>2805.5335042041011</c:v>
                </c:pt>
                <c:pt idx="85">
                  <c:v>2892.6608296389736</c:v>
                </c:pt>
                <c:pt idx="86">
                  <c:v>2982.445153957714</c:v>
                </c:pt>
                <c:pt idx="87">
                  <c:v>3074.9062989824879</c:v>
                </c:pt>
                <c:pt idx="88">
                  <c:v>3169.7641361572632</c:v>
                </c:pt>
                <c:pt idx="89">
                  <c:v>3266.8905073065876</c:v>
                </c:pt>
                <c:pt idx="90">
                  <c:v>3366.2866630064491</c:v>
                </c:pt>
                <c:pt idx="91">
                  <c:v>3468.0480975721771</c:v>
                </c:pt>
                <c:pt idx="92">
                  <c:v>3572.3209801515136</c:v>
                </c:pt>
                <c:pt idx="93">
                  <c:v>3679.2447596257252</c:v>
                </c:pt>
                <c:pt idx="94">
                  <c:v>3788.8716315330003</c:v>
                </c:pt>
                <c:pt idx="95">
                  <c:v>3901.2023288014516</c:v>
                </c:pt>
                <c:pt idx="96">
                  <c:v>4016.2182295640414</c:v>
                </c:pt>
                <c:pt idx="97">
                  <c:v>4133.9072339000832</c:v>
                </c:pt>
                <c:pt idx="98">
                  <c:v>4254.2819618606827</c:v>
                </c:pt>
                <c:pt idx="99">
                  <c:v>4377.3898342022758</c:v>
                </c:pt>
                <c:pt idx="100">
                  <c:v>4503.3064109920288</c:v>
                </c:pt>
                <c:pt idx="101">
                  <c:v>4632.1406349327854</c:v>
                </c:pt>
                <c:pt idx="102">
                  <c:v>4764.0523627796319</c:v>
                </c:pt>
                <c:pt idx="103">
                  <c:v>4899.1410700630777</c:v>
                </c:pt>
                <c:pt idx="104">
                  <c:v>5037.455842573253</c:v>
                </c:pt>
                <c:pt idx="105">
                  <c:v>5179.0111192641489</c:v>
                </c:pt>
                <c:pt idx="106">
                  <c:v>5323.8049510191122</c:v>
                </c:pt>
                <c:pt idx="107">
                  <c:v>5471.8433373038497</c:v>
                </c:pt>
                <c:pt idx="108">
                  <c:v>5623.1745562162077</c:v>
                </c:pt>
                <c:pt idx="109">
                  <c:v>5777.8682711300489</c:v>
                </c:pt>
                <c:pt idx="110">
                  <c:v>5935.9978771394799</c:v>
                </c:pt>
                <c:pt idx="111">
                  <c:v>6097.6278703312828</c:v>
                </c:pt>
                <c:pt idx="112">
                  <c:v>6262.8072887571525</c:v>
                </c:pt>
                <c:pt idx="113">
                  <c:v>6431.5711421741071</c:v>
                </c:pt>
                <c:pt idx="114">
                  <c:v>6603.9530232790621</c:v>
                </c:pt>
                <c:pt idx="115">
                  <c:v>6779.9921535492977</c:v>
                </c:pt>
                <c:pt idx="116">
                  <c:v>6959.7355561268369</c:v>
                </c:pt>
                <c:pt idx="117">
                  <c:v>7143.2364655683568</c:v>
                </c:pt>
                <c:pt idx="118">
                  <c:v>7330.550384846304</c:v>
                </c:pt>
                <c:pt idx="119">
                  <c:v>7521.730312899278</c:v>
                </c:pt>
                <c:pt idx="120">
                  <c:v>7716.8238479522261</c:v>
                </c:pt>
                <c:pt idx="121">
                  <c:v>7915.8704620492645</c:v>
                </c:pt>
                <c:pt idx="122">
                  <c:v>8118.8972801574673</c:v>
                </c:pt>
                <c:pt idx="123">
                  <c:v>8325.9254929567833</c:v>
                </c:pt>
                <c:pt idx="124">
                  <c:v>8536.97543599036</c:v>
                </c:pt>
                <c:pt idx="125">
                  <c:v>8752.0696575329275</c:v>
                </c:pt>
                <c:pt idx="126">
                  <c:v>8971.2339319075054</c:v>
                </c:pt>
                <c:pt idx="127">
                  <c:v>9194.4956575887572</c:v>
                </c:pt>
                <c:pt idx="128">
                  <c:v>9421.8785448580584</c:v>
                </c:pt>
                <c:pt idx="129">
                  <c:v>9653.3999520329016</c:v>
                </c:pt>
                <c:pt idx="130">
                  <c:v>9889.0704171772086</c:v>
                </c:pt>
                <c:pt idx="131">
                  <c:v>10128.89469866316</c:v>
                </c:pt>
                <c:pt idx="132">
                  <c:v>10372.873537389196</c:v>
                </c:pt>
                <c:pt idx="133">
                  <c:v>10621.005121870565</c:v>
                </c:pt>
                <c:pt idx="134">
                  <c:v>10873.284835939137</c:v>
                </c:pt>
                <c:pt idx="135">
                  <c:v>11129.704084696097</c:v>
                </c:pt>
                <c:pt idx="136">
                  <c:v>11390.248879871548</c:v>
                </c:pt>
                <c:pt idx="137">
                  <c:v>11654.89870975757</c:v>
                </c:pt>
                <c:pt idx="138">
                  <c:v>11923.625923652517</c:v>
                </c:pt>
                <c:pt idx="139">
                  <c:v>12196.395725543571</c:v>
                </c:pt>
                <c:pt idx="140">
                  <c:v>12473.16642229593</c:v>
                </c:pt>
                <c:pt idx="141">
                  <c:v>12753.889822331246</c:v>
                </c:pt>
                <c:pt idx="142">
                  <c:v>13038.511905740932</c:v>
                </c:pt>
                <c:pt idx="143">
                  <c:v>13326.972784447582</c:v>
                </c:pt>
                <c:pt idx="144">
                  <c:v>13619.206131569757</c:v>
                </c:pt>
                <c:pt idx="145">
                  <c:v>13915.138330499689</c:v>
                </c:pt>
                <c:pt idx="146">
                  <c:v>14214.687563351461</c:v>
                </c:pt>
                <c:pt idx="147">
                  <c:v>14517.76309989519</c:v>
                </c:pt>
                <c:pt idx="148">
                  <c:v>14824.265160080786</c:v>
                </c:pt>
                <c:pt idx="149">
                  <c:v>15134.085032256493</c:v>
                </c:pt>
                <c:pt idx="150">
                  <c:v>15447.105191274919</c:v>
                </c:pt>
                <c:pt idx="151">
                  <c:v>15763.199250548567</c:v>
                </c:pt>
                <c:pt idx="152">
                  <c:v>16082.231677514152</c:v>
                </c:pt>
                <c:pt idx="153">
                  <c:v>16404.057321620417</c:v>
                </c:pt>
                <c:pt idx="154">
                  <c:v>16728.520969335215</c:v>
                </c:pt>
                <c:pt idx="155">
                  <c:v>17055.457035258885</c:v>
                </c:pt>
                <c:pt idx="156">
                  <c:v>17384.689410583796</c:v>
                </c:pt>
                <c:pt idx="157">
                  <c:v>17716.031425990703</c:v>
                </c:pt>
                <c:pt idx="158">
                  <c:v>18049.285860190004</c:v>
                </c:pt>
                <c:pt idx="159">
                  <c:v>18384.244921927293</c:v>
                </c:pt>
                <c:pt idx="160">
                  <c:v>18720.690185977423</c:v>
                </c:pt>
                <c:pt idx="161">
                  <c:v>19058.39248299925</c:v>
                </c:pt>
                <c:pt idx="162">
                  <c:v>19397.111733592024</c:v>
                </c:pt>
                <c:pt idx="163">
                  <c:v>19736.596802470336</c:v>
                </c:pt>
                <c:pt idx="164">
                  <c:v>20076.585425311874</c:v>
                </c:pt>
                <c:pt idx="165">
                  <c:v>20416.804231039354</c:v>
                </c:pt>
                <c:pt idx="166">
                  <c:v>20756.968860392568</c:v>
                </c:pt>
                <c:pt idx="167">
                  <c:v>21096.784157995247</c:v>
                </c:pt>
                <c:pt idx="168">
                  <c:v>21435.944380870224</c:v>
                </c:pt>
                <c:pt idx="169">
                  <c:v>21774.133402279662</c:v>
                </c:pt>
                <c:pt idx="170">
                  <c:v>22111.024917461105</c:v>
                </c:pt>
                <c:pt idx="171">
                  <c:v>22446.282674393256</c:v>
                </c:pt>
                <c:pt idx="172">
                  <c:v>22779.560758568477</c:v>
                </c:pt>
                <c:pt idx="173">
                  <c:v>23110.50395377542</c:v>
                </c:pt>
                <c:pt idx="174">
                  <c:v>23438.748176465717</c:v>
                </c:pt>
                <c:pt idx="175">
                  <c:v>23763.920969741313</c:v>
                </c:pt>
                <c:pt idx="176">
                  <c:v>24085.642041825384</c:v>
                </c:pt>
                <c:pt idx="177">
                  <c:v>24403.523839807447</c:v>
                </c:pt>
                <c:pt idx="178">
                  <c:v>24717.172157844492</c:v>
                </c:pt>
                <c:pt idx="179">
                  <c:v>25026.18678689545</c:v>
                </c:pt>
                <c:pt idx="180">
                  <c:v>25330.162214147869</c:v>
                </c:pt>
                <c:pt idx="181">
                  <c:v>25628.688378727515</c:v>
                </c:pt>
                <c:pt idx="182">
                  <c:v>25921.351489514964</c:v>
                </c:pt>
                <c:pt idx="183">
                  <c:v>26207.734903309713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Tabelle1!$L$26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Tabelle1!$L$27:$L$210</c:f>
              <c:numCache>
                <c:formatCode>General</c:formatCode>
                <c:ptCount val="184"/>
                <c:pt idx="0">
                  <c:v>32.19</c:v>
                </c:pt>
                <c:pt idx="1">
                  <c:v>32.19</c:v>
                </c:pt>
                <c:pt idx="2">
                  <c:v>32.19</c:v>
                </c:pt>
                <c:pt idx="3">
                  <c:v>32.19</c:v>
                </c:pt>
                <c:pt idx="4">
                  <c:v>32.19</c:v>
                </c:pt>
                <c:pt idx="5">
                  <c:v>32.19</c:v>
                </c:pt>
                <c:pt idx="6">
                  <c:v>53.113403228812501</c:v>
                </c:pt>
                <c:pt idx="7">
                  <c:v>74.036743556644041</c:v>
                </c:pt>
                <c:pt idx="8">
                  <c:v>94.960020983683734</c:v>
                </c:pt>
                <c:pt idx="9">
                  <c:v>115.88323551012064</c:v>
                </c:pt>
                <c:pt idx="10">
                  <c:v>136.80638713614391</c:v>
                </c:pt>
                <c:pt idx="11">
                  <c:v>157.72947586194257</c:v>
                </c:pt>
                <c:pt idx="12">
                  <c:v>192.25240557460546</c:v>
                </c:pt>
                <c:pt idx="13">
                  <c:v>240.37495958580166</c:v>
                </c:pt>
                <c:pt idx="14">
                  <c:v>269.90684148564372</c:v>
                </c:pt>
                <c:pt idx="15">
                  <c:v>345.22732677155125</c:v>
                </c:pt>
                <c:pt idx="16">
                  <c:v>434.14624507872168</c:v>
                </c:pt>
                <c:pt idx="17">
                  <c:v>536.66306085637848</c:v>
                </c:pt>
                <c:pt idx="18">
                  <c:v>661.61633298743493</c:v>
                </c:pt>
                <c:pt idx="19">
                  <c:v>817.84375896294478</c:v>
                </c:pt>
                <c:pt idx="20">
                  <c:v>972.33756464567034</c:v>
                </c:pt>
                <c:pt idx="21">
                  <c:v>1175.777212659995</c:v>
                </c:pt>
                <c:pt idx="22">
                  <c:v>1436.9953186471669</c:v>
                </c:pt>
                <c:pt idx="23">
                  <c:v>1764.8215536506857</c:v>
                </c:pt>
                <c:pt idx="24">
                  <c:v>2173.8256515012572</c:v>
                </c:pt>
                <c:pt idx="25">
                  <c:v>2684.314072946705</c:v>
                </c:pt>
                <c:pt idx="26">
                  <c:v>3281.5381586300296</c:v>
                </c:pt>
                <c:pt idx="27">
                  <c:v>3997.2682363441781</c:v>
                </c:pt>
                <c:pt idx="28">
                  <c:v>4868.9923516623758</c:v>
                </c:pt>
                <c:pt idx="29">
                  <c:v>4970.0152401095493</c:v>
                </c:pt>
                <c:pt idx="30">
                  <c:v>5098.3000818742657</c:v>
                </c:pt>
                <c:pt idx="31">
                  <c:v>5263.982072281513</c:v>
                </c:pt>
                <c:pt idx="32">
                  <c:v>5466.8807854936776</c:v>
                </c:pt>
                <c:pt idx="33">
                  <c:v>5709.9865153234787</c:v>
                </c:pt>
                <c:pt idx="34">
                  <c:v>6020.950157268283</c:v>
                </c:pt>
                <c:pt idx="35">
                  <c:v>6293.012294990629</c:v>
                </c:pt>
                <c:pt idx="36">
                  <c:v>6520.056844872016</c:v>
                </c:pt>
                <c:pt idx="37">
                  <c:v>6696.9807467778164</c:v>
                </c:pt>
                <c:pt idx="38">
                  <c:v>6812.920096628236</c:v>
                </c:pt>
                <c:pt idx="39">
                  <c:v>6851.5691734628044</c:v>
                </c:pt>
                <c:pt idx="40">
                  <c:v>6820.8327352563847</c:v>
                </c:pt>
                <c:pt idx="41">
                  <c:v>6685.0364292413506</c:v>
                </c:pt>
                <c:pt idx="42">
                  <c:v>6402.1759028506249</c:v>
                </c:pt>
                <c:pt idx="43">
                  <c:v>6893.9194314809729</c:v>
                </c:pt>
                <c:pt idx="44">
                  <c:v>7356.2859560570196</c:v>
                </c:pt>
                <c:pt idx="45">
                  <c:v>7771.4242932483839</c:v>
                </c:pt>
                <c:pt idx="46">
                  <c:v>8123.7507183444804</c:v>
                </c:pt>
                <c:pt idx="47">
                  <c:v>8390.9574436729763</c:v>
                </c:pt>
                <c:pt idx="48">
                  <c:v>8542.8154659795437</c:v>
                </c:pt>
                <c:pt idx="49">
                  <c:v>8733.5401857460747</c:v>
                </c:pt>
                <c:pt idx="50">
                  <c:v>8957.4652760096142</c:v>
                </c:pt>
                <c:pt idx="51">
                  <c:v>9206.1359903103385</c:v>
                </c:pt>
                <c:pt idx="52">
                  <c:v>9469.5674886805409</c:v>
                </c:pt>
                <c:pt idx="53">
                  <c:v>9735.2610802347681</c:v>
                </c:pt>
                <c:pt idx="54">
                  <c:v>9984.957450757629</c:v>
                </c:pt>
                <c:pt idx="55">
                  <c:v>10226.41856803631</c:v>
                </c:pt>
                <c:pt idx="56">
                  <c:v>10467.451936431482</c:v>
                </c:pt>
                <c:pt idx="57">
                  <c:v>10715.532355638883</c:v>
                </c:pt>
                <c:pt idx="58">
                  <c:v>10978.12975471959</c:v>
                </c:pt>
                <c:pt idx="59">
                  <c:v>11263.168434181269</c:v>
                </c:pt>
                <c:pt idx="60">
                  <c:v>11575.966416148698</c:v>
                </c:pt>
                <c:pt idx="61">
                  <c:v>11926.169716288465</c:v>
                </c:pt>
                <c:pt idx="62">
                  <c:v>12328.385161854549</c:v>
                </c:pt>
                <c:pt idx="63">
                  <c:v>12706.090118581862</c:v>
                </c:pt>
                <c:pt idx="64">
                  <c:v>13063.653121840855</c:v>
                </c:pt>
                <c:pt idx="65">
                  <c:v>13408.00643819686</c:v>
                </c:pt>
                <c:pt idx="66">
                  <c:v>13748.159042128469</c:v>
                </c:pt>
                <c:pt idx="67">
                  <c:v>14096.293799775891</c:v>
                </c:pt>
                <c:pt idx="68">
                  <c:v>14469.045208175778</c:v>
                </c:pt>
                <c:pt idx="69">
                  <c:v>14860.090553046561</c:v>
                </c:pt>
                <c:pt idx="70">
                  <c:v>15264.108253287355</c:v>
                </c:pt>
                <c:pt idx="71">
                  <c:v>15677.30860288654</c:v>
                </c:pt>
                <c:pt idx="72">
                  <c:v>16097.790205476493</c:v>
                </c:pt>
                <c:pt idx="73">
                  <c:v>16526.102218285836</c:v>
                </c:pt>
                <c:pt idx="74">
                  <c:v>16966.254874346829</c:v>
                </c:pt>
                <c:pt idx="75">
                  <c:v>17420.854938672241</c:v>
                </c:pt>
                <c:pt idx="76">
                  <c:v>17891.201182627701</c:v>
                </c:pt>
                <c:pt idx="77">
                  <c:v>18377.469685117656</c:v>
                </c:pt>
                <c:pt idx="78">
                  <c:v>18878.91658201216</c:v>
                </c:pt>
                <c:pt idx="79">
                  <c:v>19394.064419004309</c:v>
                </c:pt>
                <c:pt idx="80">
                  <c:v>19921.303365712592</c:v>
                </c:pt>
                <c:pt idx="81">
                  <c:v>20458.32245615232</c:v>
                </c:pt>
                <c:pt idx="82">
                  <c:v>21001.488194756286</c:v>
                </c:pt>
                <c:pt idx="83">
                  <c:v>21554.775320687735</c:v>
                </c:pt>
                <c:pt idx="84">
                  <c:v>22121.647297365907</c:v>
                </c:pt>
                <c:pt idx="85">
                  <c:v>22704.730167583897</c:v>
                </c:pt>
                <c:pt idx="86">
                  <c:v>23305.594491870856</c:v>
                </c:pt>
                <c:pt idx="87">
                  <c:v>23924.372923959723</c:v>
                </c:pt>
                <c:pt idx="88">
                  <c:v>24559.190757360146</c:v>
                </c:pt>
                <c:pt idx="89">
                  <c:v>25209.190318128702</c:v>
                </c:pt>
                <c:pt idx="90">
                  <c:v>25874.379975504697</c:v>
                </c:pt>
                <c:pt idx="91">
                  <c:v>26555.398806829184</c:v>
                </c:pt>
                <c:pt idx="92">
                  <c:v>27253.225021013972</c:v>
                </c:pt>
                <c:pt idx="93">
                  <c:v>27968.791852879855</c:v>
                </c:pt>
                <c:pt idx="94">
                  <c:v>28702.44861102854</c:v>
                </c:pt>
                <c:pt idx="95">
                  <c:v>29454.200200440482</c:v>
                </c:pt>
                <c:pt idx="96">
                  <c:v>30223.921997851659</c:v>
                </c:pt>
                <c:pt idx="97">
                  <c:v>31011.533026869787</c:v>
                </c:pt>
                <c:pt idx="98">
                  <c:v>31817.117744759951</c:v>
                </c:pt>
                <c:pt idx="99">
                  <c:v>32640.99350581523</c:v>
                </c:pt>
                <c:pt idx="100">
                  <c:v>33483.665981254344</c:v>
                </c:pt>
                <c:pt idx="101">
                  <c:v>34345.864249165563</c:v>
                </c:pt>
                <c:pt idx="102">
                  <c:v>35228.658120140615</c:v>
                </c:pt>
                <c:pt idx="103">
                  <c:v>36132.713315037516</c:v>
                </c:pt>
                <c:pt idx="104">
                  <c:v>37058.358331067153</c:v>
                </c:pt>
                <c:pt idx="105">
                  <c:v>38005.68979815238</c:v>
                </c:pt>
                <c:pt idx="106">
                  <c:v>38974.694672204823</c:v>
                </c:pt>
                <c:pt idx="107">
                  <c:v>39965.41310349499</c:v>
                </c:pt>
                <c:pt idx="108">
                  <c:v>40978.168183908463</c:v>
                </c:pt>
                <c:pt idx="109">
                  <c:v>42013.426122178018</c:v>
                </c:pt>
                <c:pt idx="110">
                  <c:v>43071.678100856516</c:v>
                </c:pt>
                <c:pt idx="111">
                  <c:v>44153.355747601658</c:v>
                </c:pt>
                <c:pt idx="112">
                  <c:v>45258.787240144018</c:v>
                </c:pt>
                <c:pt idx="113">
                  <c:v>46388.206874549789</c:v>
                </c:pt>
                <c:pt idx="114">
                  <c:v>47541.839463482953</c:v>
                </c:pt>
                <c:pt idx="115">
                  <c:v>48719.947489137608</c:v>
                </c:pt>
                <c:pt idx="116">
                  <c:v>49922.845644848829</c:v>
                </c:pt>
                <c:pt idx="117">
                  <c:v>51150.890192649771</c:v>
                </c:pt>
                <c:pt idx="118">
                  <c:v>52404.45257550988</c:v>
                </c:pt>
                <c:pt idx="119">
                  <c:v>53683.887478633624</c:v>
                </c:pt>
                <c:pt idx="120">
                  <c:v>54989.513443987977</c:v>
                </c:pt>
                <c:pt idx="121">
                  <c:v>56321.594630637381</c:v>
                </c:pt>
                <c:pt idx="122">
                  <c:v>57680.312567207664</c:v>
                </c:pt>
                <c:pt idx="123">
                  <c:v>59065.809068249233</c:v>
                </c:pt>
                <c:pt idx="124">
                  <c:v>60478.220225473939</c:v>
                </c:pt>
                <c:pt idx="125">
                  <c:v>61917.696938874207</c:v>
                </c:pt>
                <c:pt idx="126">
                  <c:v>63384.411698150223</c:v>
                </c:pt>
                <c:pt idx="127">
                  <c:v>64878.547862324755</c:v>
                </c:pt>
                <c:pt idx="128">
                  <c:v>66400.264107896233</c:v>
                </c:pt>
                <c:pt idx="129">
                  <c:v>67949.676602066334</c:v>
                </c:pt>
                <c:pt idx="130">
                  <c:v>69526.855868801315</c:v>
                </c:pt>
                <c:pt idx="131">
                  <c:v>71131.833752591905</c:v>
                </c:pt>
                <c:pt idx="132">
                  <c:v>72764.615211758457</c:v>
                </c:pt>
                <c:pt idx="133">
                  <c:v>74425.188123287619</c:v>
                </c:pt>
                <c:pt idx="134">
                  <c:v>76113.521594361911</c:v>
                </c:pt>
                <c:pt idx="135">
                  <c:v>77829.558105273871</c:v>
                </c:pt>
                <c:pt idx="136">
                  <c:v>79573.204042217272</c:v>
                </c:pt>
                <c:pt idx="137">
                  <c:v>81344.322134531423</c:v>
                </c:pt>
                <c:pt idx="138">
                  <c:v>83142.727335212985</c:v>
                </c:pt>
                <c:pt idx="139">
                  <c:v>84968.186778637741</c:v>
                </c:pt>
                <c:pt idx="140">
                  <c:v>86820.421441518905</c:v>
                </c:pt>
                <c:pt idx="141">
                  <c:v>88699.108810986028</c:v>
                </c:pt>
                <c:pt idx="142">
                  <c:v>90603.88736918931</c:v>
                </c:pt>
                <c:pt idx="143">
                  <c:v>92534.356326687659</c:v>
                </c:pt>
                <c:pt idx="144">
                  <c:v>94490.071803582221</c:v>
                </c:pt>
                <c:pt idx="145">
                  <c:v>96470.541134882529</c:v>
                </c:pt>
                <c:pt idx="146">
                  <c:v>98475.216770121318</c:v>
                </c:pt>
                <c:pt idx="147">
                  <c:v>100503.49151468319</c:v>
                </c:pt>
                <c:pt idx="148">
                  <c:v>102554.69760977141</c:v>
                </c:pt>
                <c:pt idx="149">
                  <c:v>104628.10752356268</c:v>
                </c:pt>
                <c:pt idx="150">
                  <c:v>106722.93474160906</c:v>
                </c:pt>
                <c:pt idx="151">
                  <c:v>108838.33344597886</c:v>
                </c:pt>
                <c:pt idx="152">
                  <c:v>110973.39661105623</c:v>
                </c:pt>
                <c:pt idx="153">
                  <c:v>113127.15284469047</c:v>
                </c:pt>
                <c:pt idx="154">
                  <c:v>115298.56341016643</c:v>
                </c:pt>
                <c:pt idx="155">
                  <c:v>117486.52015904023</c:v>
                </c:pt>
                <c:pt idx="156">
                  <c:v>119689.84451698385</c:v>
                </c:pt>
                <c:pt idx="157">
                  <c:v>121907.28723547624</c:v>
                </c:pt>
                <c:pt idx="158">
                  <c:v>124137.52844896387</c:v>
                </c:pt>
                <c:pt idx="159">
                  <c:v>126379.17755443648</c:v>
                </c:pt>
                <c:pt idx="160">
                  <c:v>128630.77278307966</c:v>
                </c:pt>
                <c:pt idx="161">
                  <c:v>130890.78046314884</c:v>
                </c:pt>
                <c:pt idx="162">
                  <c:v>133157.59390942354</c:v>
                </c:pt>
                <c:pt idx="163">
                  <c:v>135429.53244730149</c:v>
                </c:pt>
                <c:pt idx="164">
                  <c:v>137704.84092324099</c:v>
                </c:pt>
                <c:pt idx="165">
                  <c:v>139981.68985387875</c:v>
                </c:pt>
                <c:pt idx="166">
                  <c:v>142258.17621955025</c:v>
                </c:pt>
                <c:pt idx="167">
                  <c:v>144532.3247496605</c:v>
                </c:pt>
                <c:pt idx="168">
                  <c:v>146802.08931813148</c:v>
                </c:pt>
                <c:pt idx="169">
                  <c:v>149065.35430756389</c:v>
                </c:pt>
                <c:pt idx="170">
                  <c:v>151319.93598608585</c:v>
                </c:pt>
                <c:pt idx="171">
                  <c:v>153563.58405170869</c:v>
                </c:pt>
                <c:pt idx="172">
                  <c:v>155793.98353811211</c:v>
                </c:pt>
                <c:pt idx="173">
                  <c:v>158008.75722911241</c:v>
                </c:pt>
                <c:pt idx="174">
                  <c:v>160205.46856557825</c:v>
                </c:pt>
                <c:pt idx="175">
                  <c:v>162381.62495134573</c:v>
                </c:pt>
                <c:pt idx="176">
                  <c:v>164534.6813568314</c:v>
                </c:pt>
                <c:pt idx="177">
                  <c:v>166662.04415871136</c:v>
                </c:pt>
                <c:pt idx="178">
                  <c:v>168761.07521019006</c:v>
                </c:pt>
                <c:pt idx="179">
                  <c:v>170829.0961892234</c:v>
                </c:pt>
                <c:pt idx="180">
                  <c:v>172863.39327929728</c:v>
                </c:pt>
                <c:pt idx="181">
                  <c:v>174861.22222686873</c:v>
                </c:pt>
                <c:pt idx="182">
                  <c:v>176819.8138144463</c:v>
                </c:pt>
                <c:pt idx="183">
                  <c:v>178736.37973753421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Tabelle1!$X$26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Tabelle1!$X$27:$X$210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36.567100000000003</c:v>
                </c:pt>
                <c:pt idx="15">
                  <c:v>36.567100000000003</c:v>
                </c:pt>
                <c:pt idx="16">
                  <c:v>36.567100000000003</c:v>
                </c:pt>
                <c:pt idx="17">
                  <c:v>36.567100000000003</c:v>
                </c:pt>
                <c:pt idx="18">
                  <c:v>36.567100000000003</c:v>
                </c:pt>
                <c:pt idx="19">
                  <c:v>36.567100000000003</c:v>
                </c:pt>
                <c:pt idx="20">
                  <c:v>60.33560507015563</c:v>
                </c:pt>
                <c:pt idx="21">
                  <c:v>84.104038686242887</c:v>
                </c:pt>
                <c:pt idx="22">
                  <c:v>107.87240084847659</c:v>
                </c:pt>
                <c:pt idx="23">
                  <c:v>131.64069155707153</c:v>
                </c:pt>
                <c:pt idx="24">
                  <c:v>155.40891081224257</c:v>
                </c:pt>
                <c:pt idx="25">
                  <c:v>179.17705861420444</c:v>
                </c:pt>
                <c:pt idx="26">
                  <c:v>218.39431313722139</c:v>
                </c:pt>
                <c:pt idx="27">
                  <c:v>273.06042822833081</c:v>
                </c:pt>
                <c:pt idx="28">
                  <c:v>343.17506717271465</c:v>
                </c:pt>
                <c:pt idx="29">
                  <c:v>428.73740695209671</c:v>
                </c:pt>
                <c:pt idx="30">
                  <c:v>529.74725403597779</c:v>
                </c:pt>
                <c:pt idx="31">
                  <c:v>646.20400005098725</c:v>
                </c:pt>
                <c:pt idx="32">
                  <c:v>788.14804470285299</c:v>
                </c:pt>
                <c:pt idx="33">
                  <c:v>965.61880917595215</c:v>
                </c:pt>
                <c:pt idx="34">
                  <c:v>1164.8887259199441</c:v>
                </c:pt>
                <c:pt idx="35">
                  <c:v>1419.7599229067866</c:v>
                </c:pt>
                <c:pt idx="36">
                  <c:v>1740.2660484565167</c:v>
                </c:pt>
                <c:pt idx="37">
                  <c:v>2136.437405893822</c:v>
                </c:pt>
                <c:pt idx="38">
                  <c:v>2624.8248779141882</c:v>
                </c:pt>
                <c:pt idx="39">
                  <c:v>3228.4961371121681</c:v>
                </c:pt>
                <c:pt idx="40">
                  <c:v>3946.1462236821153</c:v>
                </c:pt>
                <c:pt idx="41">
                  <c:v>4813.8652534914927</c:v>
                </c:pt>
                <c:pt idx="42">
                  <c:v>5874.2384478025151</c:v>
                </c:pt>
                <c:pt idx="43">
                  <c:v>6074.5604664926341</c:v>
                </c:pt>
                <c:pt idx="44">
                  <c:v>6321.2989447444097</c:v>
                </c:pt>
                <c:pt idx="45">
                  <c:v>6625.9666230806642</c:v>
                </c:pt>
                <c:pt idx="46">
                  <c:v>6998.3989416033137</c:v>
                </c:pt>
                <c:pt idx="47">
                  <c:v>7452.0322265255991</c:v>
                </c:pt>
                <c:pt idx="48">
                  <c:v>8004.5496919294201</c:v>
                </c:pt>
                <c:pt idx="49">
                  <c:v>8568.4772230668314</c:v>
                </c:pt>
                <c:pt idx="50">
                  <c:v>9146.9007378668757</c:v>
                </c:pt>
                <c:pt idx="51">
                  <c:v>9744.0535806530352</c:v>
                </c:pt>
                <c:pt idx="52">
                  <c:v>10364.145488831067</c:v>
                </c:pt>
                <c:pt idx="53">
                  <c:v>11011.721210828591</c:v>
                </c:pt>
                <c:pt idx="54">
                  <c:v>11694.455410180832</c:v>
                </c:pt>
                <c:pt idx="55">
                  <c:v>12407.912958111292</c:v>
                </c:pt>
                <c:pt idx="56">
                  <c:v>13146.963096983287</c:v>
                </c:pt>
                <c:pt idx="57">
                  <c:v>13905.894459748548</c:v>
                </c:pt>
                <c:pt idx="58">
                  <c:v>14677.870680803206</c:v>
                </c:pt>
                <c:pt idx="59">
                  <c:v>15454.1259667788</c:v>
                </c:pt>
                <c:pt idx="60">
                  <c:v>16226.793004752568</c:v>
                </c:pt>
                <c:pt idx="61">
                  <c:v>16983.966986964682</c:v>
                </c:pt>
                <c:pt idx="62">
                  <c:v>17708.991674719746</c:v>
                </c:pt>
                <c:pt idx="63">
                  <c:v>18489.578103035619</c:v>
                </c:pt>
                <c:pt idx="64">
                  <c:v>19322.375372671821</c:v>
                </c:pt>
                <c:pt idx="65">
                  <c:v>20202.012430335457</c:v>
                </c:pt>
                <c:pt idx="66">
                  <c:v>21121.356464765526</c:v>
                </c:pt>
                <c:pt idx="67">
                  <c:v>22070.753998869997</c:v>
                </c:pt>
                <c:pt idx="68">
                  <c:v>23037.137534989757</c:v>
                </c:pt>
                <c:pt idx="69">
                  <c:v>24024.889361318517</c:v>
                </c:pt>
                <c:pt idx="70">
                  <c:v>25037.74786569045</c:v>
                </c:pt>
                <c:pt idx="71">
                  <c:v>26078.492881677175</c:v>
                </c:pt>
                <c:pt idx="72">
                  <c:v>27148.773711365699</c:v>
                </c:pt>
                <c:pt idx="73">
                  <c:v>28248.826384596439</c:v>
                </c:pt>
                <c:pt idx="74">
                  <c:v>29376.824739326999</c:v>
                </c:pt>
                <c:pt idx="75">
                  <c:v>30531.821619847313</c:v>
                </c:pt>
                <c:pt idx="76">
                  <c:v>31713.753807433364</c:v>
                </c:pt>
                <c:pt idx="77">
                  <c:v>32923.404383718895</c:v>
                </c:pt>
                <c:pt idx="78">
                  <c:v>34162.385005218159</c:v>
                </c:pt>
                <c:pt idx="79">
                  <c:v>35433.199514094027</c:v>
                </c:pt>
                <c:pt idx="80">
                  <c:v>36738.949086990309</c:v>
                </c:pt>
                <c:pt idx="81">
                  <c:v>38083.819702684377</c:v>
                </c:pt>
                <c:pt idx="82">
                  <c:v>39473.640269748517</c:v>
                </c:pt>
                <c:pt idx="83">
                  <c:v>40905.610618302329</c:v>
                </c:pt>
                <c:pt idx="84">
                  <c:v>42377.423942384579</c:v>
                </c:pt>
                <c:pt idx="85">
                  <c:v>43887.555056657366</c:v>
                </c:pt>
                <c:pt idx="86">
                  <c:v>45435.493320644338</c:v>
                </c:pt>
                <c:pt idx="87">
                  <c:v>47022.098594173323</c:v>
                </c:pt>
                <c:pt idx="88">
                  <c:v>48650.100247737311</c:v>
                </c:pt>
                <c:pt idx="89">
                  <c:v>50321.512350755103</c:v>
                </c:pt>
                <c:pt idx="90">
                  <c:v>52037.747058917223</c:v>
                </c:pt>
                <c:pt idx="91">
                  <c:v>53799.787475445082</c:v>
                </c:pt>
                <c:pt idx="92">
                  <c:v>55608.400244301629</c:v>
                </c:pt>
                <c:pt idx="93">
                  <c:v>57464.410853521571</c:v>
                </c:pt>
                <c:pt idx="94">
                  <c:v>59369.091749442909</c:v>
                </c:pt>
                <c:pt idx="95">
                  <c:v>61324.003706610056</c:v>
                </c:pt>
                <c:pt idx="96">
                  <c:v>63330.848066159597</c:v>
                </c:pt>
                <c:pt idx="97">
                  <c:v>65391.339870527256</c:v>
                </c:pt>
                <c:pt idx="98">
                  <c:v>67507.106728576226</c:v>
                </c:pt>
                <c:pt idx="99">
                  <c:v>69679.606579212734</c:v>
                </c:pt>
                <c:pt idx="100">
                  <c:v>71910.112902616718</c:v>
                </c:pt>
                <c:pt idx="101">
                  <c:v>74199.636250207113</c:v>
                </c:pt>
                <c:pt idx="102">
                  <c:v>76548.776369000567</c:v>
                </c:pt>
                <c:pt idx="103">
                  <c:v>78958.573030532789</c:v>
                </c:pt>
                <c:pt idx="104">
                  <c:v>81430.447897757782</c:v>
                </c:pt>
                <c:pt idx="105">
                  <c:v>83966.110051064941</c:v>
                </c:pt>
                <c:pt idx="106">
                  <c:v>86567.437357253468</c:v>
                </c:pt>
                <c:pt idx="107">
                  <c:v>89236.315437660829</c:v>
                </c:pt>
                <c:pt idx="108">
                  <c:v>91974.413545166462</c:v>
                </c:pt>
                <c:pt idx="109">
                  <c:v>94783.298026259843</c:v>
                </c:pt>
                <c:pt idx="110">
                  <c:v>97664.528652914523</c:v>
                </c:pt>
                <c:pt idx="111">
                  <c:v>100619.72848024611</c:v>
                </c:pt>
                <c:pt idx="112">
                  <c:v>103650.62105862937</c:v>
                </c:pt>
                <c:pt idx="113">
                  <c:v>106759.02483415202</c:v>
                </c:pt>
                <c:pt idx="114">
                  <c:v>109946.7877178738</c:v>
                </c:pt>
                <c:pt idx="115">
                  <c:v>113215.74847716151</c:v>
                </c:pt>
                <c:pt idx="116">
                  <c:v>116567.72213927064</c:v>
                </c:pt>
                <c:pt idx="117">
                  <c:v>120004.50471932771</c:v>
                </c:pt>
                <c:pt idx="118">
                  <c:v>123527.8910455666</c:v>
                </c:pt>
                <c:pt idx="119">
                  <c:v>127139.6999677477</c:v>
                </c:pt>
                <c:pt idx="120">
                  <c:v>130841.79453488569</c:v>
                </c:pt>
                <c:pt idx="121">
                  <c:v>134636.10597810231</c:v>
                </c:pt>
                <c:pt idx="122">
                  <c:v>138519.95642666647</c:v>
                </c:pt>
                <c:pt idx="123">
                  <c:v>142494.95977528408</c:v>
                </c:pt>
                <c:pt idx="124">
                  <c:v>146563.11955597784</c:v>
                </c:pt>
                <c:pt idx="125">
                  <c:v>150726.43516659102</c:v>
                </c:pt>
                <c:pt idx="126">
                  <c:v>154986.88990147226</c:v>
                </c:pt>
                <c:pt idx="127">
                  <c:v>159346.45593705142</c:v>
                </c:pt>
                <c:pt idx="128">
                  <c:v>163807.12313372298</c:v>
                </c:pt>
                <c:pt idx="129">
                  <c:v>168370.91318523724</c:v>
                </c:pt>
                <c:pt idx="130">
                  <c:v>173039.88143753423</c:v>
                </c:pt>
                <c:pt idx="131">
                  <c:v>177816.10992417348</c:v>
                </c:pt>
                <c:pt idx="132">
                  <c:v>182701.69587097628</c:v>
                </c:pt>
                <c:pt idx="133">
                  <c:v>187698.74122000381</c:v>
                </c:pt>
                <c:pt idx="134">
                  <c:v>192809.35088526754</c:v>
                </c:pt>
                <c:pt idx="135">
                  <c:v>198035.63583976438</c:v>
                </c:pt>
                <c:pt idx="136">
                  <c:v>203379.71763395291</c:v>
                </c:pt>
                <c:pt idx="137">
                  <c:v>208843.73159001174</c:v>
                </c:pt>
                <c:pt idx="138">
                  <c:v>214429.82749944698</c:v>
                </c:pt>
                <c:pt idx="139">
                  <c:v>220140.1669342317</c:v>
                </c:pt>
                <c:pt idx="140">
                  <c:v>225976.91856557623</c:v>
                </c:pt>
                <c:pt idx="141">
                  <c:v>231942.25162817055</c:v>
                </c:pt>
                <c:pt idx="142">
                  <c:v>238038.32651404827</c:v>
                </c:pt>
                <c:pt idx="143">
                  <c:v>244267.28976332006</c:v>
                </c:pt>
                <c:pt idx="144">
                  <c:v>250631.27251492417</c:v>
                </c:pt>
                <c:pt idx="145">
                  <c:v>257132.39102609697</c:v>
                </c:pt>
                <c:pt idx="146">
                  <c:v>263772.74785142933</c:v>
                </c:pt>
                <c:pt idx="147">
                  <c:v>270554.43190422672</c:v>
                </c:pt>
                <c:pt idx="148">
                  <c:v>277479.514897599</c:v>
                </c:pt>
                <c:pt idx="149">
                  <c:v>284550.04598738626</c:v>
                </c:pt>
                <c:pt idx="150">
                  <c:v>291768.04611610592</c:v>
                </c:pt>
                <c:pt idx="151">
                  <c:v>299135.50307942193</c:v>
                </c:pt>
                <c:pt idx="152">
                  <c:v>306654.36779648624</c:v>
                </c:pt>
                <c:pt idx="153">
                  <c:v>314326.55157564121</c:v>
                </c:pt>
                <c:pt idx="154">
                  <c:v>322153.92321824312</c:v>
                </c:pt>
                <c:pt idx="155">
                  <c:v>330138.30535032222</c:v>
                </c:pt>
                <c:pt idx="156">
                  <c:v>338281.46983610804</c:v>
                </c:pt>
                <c:pt idx="157">
                  <c:v>346585.13248223148</c:v>
                </c:pt>
                <c:pt idx="158">
                  <c:v>355050.94738429127</c:v>
                </c:pt>
                <c:pt idx="159">
                  <c:v>363680.50132622937</c:v>
                </c:pt>
                <c:pt idx="160">
                  <c:v>372475.30840322643</c:v>
                </c:pt>
                <c:pt idx="161">
                  <c:v>381436.80496885756</c:v>
                </c:pt>
                <c:pt idx="162">
                  <c:v>390566.34508741088</c:v>
                </c:pt>
                <c:pt idx="163">
                  <c:v>399865.19602707727</c:v>
                </c:pt>
                <c:pt idx="164">
                  <c:v>409334.53345335252</c:v>
                </c:pt>
                <c:pt idx="165">
                  <c:v>418975.43615067517</c:v>
                </c:pt>
                <c:pt idx="166">
                  <c:v>428788.88024629961</c:v>
                </c:pt>
                <c:pt idx="167">
                  <c:v>438775.73308114195</c:v>
                </c:pt>
                <c:pt idx="168">
                  <c:v>448936.7471130772</c:v>
                </c:pt>
                <c:pt idx="169">
                  <c:v>459272.55402699194</c:v>
                </c:pt>
                <c:pt idx="170">
                  <c:v>469783.6590583839</c:v>
                </c:pt>
                <c:pt idx="171">
                  <c:v>480470.43543070322</c:v>
                </c:pt>
                <c:pt idx="172">
                  <c:v>491333.1187633503</c:v>
                </c:pt>
                <c:pt idx="173">
                  <c:v>502371.80134162965</c:v>
                </c:pt>
                <c:pt idx="174">
                  <c:v>513586.42627929494</c:v>
                </c:pt>
                <c:pt idx="175">
                  <c:v>524976.78167350614</c:v>
                </c:pt>
                <c:pt idx="176">
                  <c:v>536542.49486363051</c:v>
                </c:pt>
                <c:pt idx="177">
                  <c:v>548283.02687561396</c:v>
                </c:pt>
                <c:pt idx="178">
                  <c:v>560197.66708924947</c:v>
                </c:pt>
                <c:pt idx="179">
                  <c:v>572285.52812007361</c:v>
                </c:pt>
                <c:pt idx="180">
                  <c:v>584545.54089604621</c:v>
                </c:pt>
                <c:pt idx="181">
                  <c:v>596976.4499098002</c:v>
                </c:pt>
                <c:pt idx="182">
                  <c:v>609576.80862164393</c:v>
                </c:pt>
                <c:pt idx="183">
                  <c:v>622344.97503569571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Tabelle1!$Z$26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Tabelle1!$Z$27:$Z$210</c:f>
              <c:numCache>
                <c:formatCode>General</c:formatCode>
                <c:ptCount val="184"/>
                <c:pt idx="0">
                  <c:v>7999963</c:v>
                </c:pt>
                <c:pt idx="1">
                  <c:v>7999963</c:v>
                </c:pt>
                <c:pt idx="2">
                  <c:v>7999963</c:v>
                </c:pt>
                <c:pt idx="3">
                  <c:v>7999963</c:v>
                </c:pt>
                <c:pt idx="4">
                  <c:v>7999963</c:v>
                </c:pt>
                <c:pt idx="5">
                  <c:v>7999963</c:v>
                </c:pt>
                <c:pt idx="6">
                  <c:v>7999938.9501112308</c:v>
                </c:pt>
                <c:pt idx="7">
                  <c:v>7999914.9002947621</c:v>
                </c:pt>
                <c:pt idx="8">
                  <c:v>7999890.8505505938</c:v>
                </c:pt>
                <c:pt idx="9">
                  <c:v>7999866.8008787241</c:v>
                </c:pt>
                <c:pt idx="10">
                  <c:v>7999842.7512791539</c:v>
                </c:pt>
                <c:pt idx="11">
                  <c:v>7999818.7017518831</c:v>
                </c:pt>
                <c:pt idx="12">
                  <c:v>7999779.0202234779</c:v>
                </c:pt>
                <c:pt idx="13">
                  <c:v>7999723.7069430044</c:v>
                </c:pt>
                <c:pt idx="14">
                  <c:v>7999652.7622511657</c:v>
                </c:pt>
                <c:pt idx="15">
                  <c:v>7999566.1869807225</c:v>
                </c:pt>
                <c:pt idx="16">
                  <c:v>7999463.9813274955</c:v>
                </c:pt>
                <c:pt idx="17">
                  <c:v>7999346.1459070612</c:v>
                </c:pt>
                <c:pt idx="18">
                  <c:v>7999202.5214563366</c:v>
                </c:pt>
                <c:pt idx="19">
                  <c:v>7999022.9497023411</c:v>
                </c:pt>
                <c:pt idx="20">
                  <c:v>7998821.3207265809</c:v>
                </c:pt>
                <c:pt idx="21">
                  <c:v>7998563.4322342342</c:v>
                </c:pt>
                <c:pt idx="22">
                  <c:v>7998239.1317935279</c:v>
                </c:pt>
                <c:pt idx="23">
                  <c:v>7997838.2703572866</c:v>
                </c:pt>
                <c:pt idx="24">
                  <c:v>7997344.1011050148</c:v>
                </c:pt>
                <c:pt idx="25">
                  <c:v>7996733.2832772313</c:v>
                </c:pt>
                <c:pt idx="26">
                  <c:v>7996007.1372825233</c:v>
                </c:pt>
                <c:pt idx="27">
                  <c:v>7995129.145751805</c:v>
                </c:pt>
                <c:pt idx="28">
                  <c:v>7994056.2193182204</c:v>
                </c:pt>
                <c:pt idx="29">
                  <c:v>7993853.5257851938</c:v>
                </c:pt>
                <c:pt idx="30">
                  <c:v>7993603.8662908589</c:v>
                </c:pt>
                <c:pt idx="31">
                  <c:v>7993295.5918009905</c:v>
                </c:pt>
                <c:pt idx="32">
                  <c:v>7992918.7504385272</c:v>
                </c:pt>
                <c:pt idx="33">
                  <c:v>7992459.7468111655</c:v>
                </c:pt>
                <c:pt idx="34">
                  <c:v>7991900.6883619046</c:v>
                </c:pt>
                <c:pt idx="35">
                  <c:v>7991330.0847687274</c:v>
                </c:pt>
                <c:pt idx="36">
                  <c:v>7990744.8135810308</c:v>
                </c:pt>
                <c:pt idx="37">
                  <c:v>7990140.5913380012</c:v>
                </c:pt>
                <c:pt idx="38">
                  <c:v>7989513.1584652122</c:v>
                </c:pt>
                <c:pt idx="39">
                  <c:v>7988857.9164111819</c:v>
                </c:pt>
                <c:pt idx="40">
                  <c:v>7988167.0996557921</c:v>
                </c:pt>
                <c:pt idx="41">
                  <c:v>7987445.1958331363</c:v>
                </c:pt>
                <c:pt idx="42">
                  <c:v>7986697.3964413805</c:v>
                </c:pt>
                <c:pt idx="43">
                  <c:v>7985929.4804616524</c:v>
                </c:pt>
                <c:pt idx="44">
                  <c:v>7985148.3651919421</c:v>
                </c:pt>
                <c:pt idx="45">
                  <c:v>7984362.9201995563</c:v>
                </c:pt>
                <c:pt idx="46">
                  <c:v>7983581.1059346832</c:v>
                </c:pt>
                <c:pt idx="47">
                  <c:v>7982814.9681402761</c:v>
                </c:pt>
                <c:pt idx="48">
                  <c:v>7982081.3602400897</c:v>
                </c:pt>
                <c:pt idx="49">
                  <c:v>7981291.5328310877</c:v>
                </c:pt>
                <c:pt idx="50">
                  <c:v>7980448.8764821691</c:v>
                </c:pt>
                <c:pt idx="51">
                  <c:v>7979558.8258318976</c:v>
                </c:pt>
                <c:pt idx="52">
                  <c:v>7978628.5981333954</c:v>
                </c:pt>
                <c:pt idx="53">
                  <c:v>7977667.9611465447</c:v>
                </c:pt>
                <c:pt idx="54">
                  <c:v>7976690.137068714</c:v>
                </c:pt>
                <c:pt idx="55">
                  <c:v>7975690.6917319456</c:v>
                </c:pt>
                <c:pt idx="56">
                  <c:v>7974665.84249146</c:v>
                </c:pt>
                <c:pt idx="57">
                  <c:v>7973612.7766045965</c:v>
                </c:pt>
                <c:pt idx="58">
                  <c:v>7972529.825243989</c:v>
                </c:pt>
                <c:pt idx="59">
                  <c:v>7971416.7495855549</c:v>
                </c:pt>
                <c:pt idx="60">
                  <c:v>7970275.3974103741</c:v>
                </c:pt>
                <c:pt idx="61">
                  <c:v>7969106.7270870712</c:v>
                </c:pt>
                <c:pt idx="62">
                  <c:v>7967910.8025827855</c:v>
                </c:pt>
                <c:pt idx="63">
                  <c:v>7966686.8315453622</c:v>
                </c:pt>
                <c:pt idx="64">
                  <c:v>7965433.183238674</c:v>
                </c:pt>
                <c:pt idx="65">
                  <c:v>7964147.3241787981</c:v>
                </c:pt>
                <c:pt idx="66">
                  <c:v>7962826.1164757758</c:v>
                </c:pt>
                <c:pt idx="67">
                  <c:v>7961465.3245950779</c:v>
                </c:pt>
                <c:pt idx="68">
                  <c:v>7960059.0506225349</c:v>
                </c:pt>
                <c:pt idx="69">
                  <c:v>7958610.1278778687</c:v>
                </c:pt>
                <c:pt idx="70">
                  <c:v>7957120.8904761868</c:v>
                </c:pt>
                <c:pt idx="71">
                  <c:v>7955592.8816587497</c:v>
                </c:pt>
                <c:pt idx="72">
                  <c:v>7954026.6181112574</c:v>
                </c:pt>
                <c:pt idx="73">
                  <c:v>7952421.2297944212</c:v>
                </c:pt>
                <c:pt idx="74">
                  <c:v>7950773.9550260678</c:v>
                </c:pt>
                <c:pt idx="75">
                  <c:v>7949082.755893195</c:v>
                </c:pt>
                <c:pt idx="76">
                  <c:v>7947346.2035222938</c:v>
                </c:pt>
                <c:pt idx="77">
                  <c:v>7945563.3031716635</c:v>
                </c:pt>
                <c:pt idx="78">
                  <c:v>7943733.2791214194</c:v>
                </c:pt>
                <c:pt idx="79">
                  <c:v>7941855.2961109765</c:v>
                </c:pt>
                <c:pt idx="80">
                  <c:v>7939928.0666301297</c:v>
                </c:pt>
                <c:pt idx="81">
                  <c:v>7937950.0114270868</c:v>
                </c:pt>
                <c:pt idx="82">
                  <c:v>7935919.4090193668</c:v>
                </c:pt>
                <c:pt idx="83">
                  <c:v>7933834.524060986</c:v>
                </c:pt>
                <c:pt idx="84">
                  <c:v>7931693.7096746163</c:v>
                </c:pt>
                <c:pt idx="85">
                  <c:v>7929495.490661527</c:v>
                </c:pt>
                <c:pt idx="86">
                  <c:v>7927238.5784654291</c:v>
                </c:pt>
                <c:pt idx="87">
                  <c:v>7924921.9505714793</c:v>
                </c:pt>
                <c:pt idx="88">
                  <c:v>7922545.0001325505</c:v>
                </c:pt>
                <c:pt idx="89">
                  <c:v>7920106.6750677601</c:v>
                </c:pt>
                <c:pt idx="90">
                  <c:v>7917605.5368837826</c:v>
                </c:pt>
                <c:pt idx="91">
                  <c:v>7915039.8562672623</c:v>
                </c:pt>
                <c:pt idx="92">
                  <c:v>7912407.7331202533</c:v>
                </c:pt>
                <c:pt idx="93">
                  <c:v>7909707.2594984714</c:v>
                </c:pt>
                <c:pt idx="94">
                  <c:v>7906936.7463875683</c:v>
                </c:pt>
                <c:pt idx="95">
                  <c:v>7904094.6088978453</c:v>
                </c:pt>
                <c:pt idx="96">
                  <c:v>7901179.2687919512</c:v>
                </c:pt>
                <c:pt idx="97">
                  <c:v>7898189.0838002162</c:v>
                </c:pt>
                <c:pt idx="98">
                  <c:v>7895122.3099679966</c:v>
                </c:pt>
                <c:pt idx="99">
                  <c:v>7891977.1073215101</c:v>
                </c:pt>
                <c:pt idx="100">
                  <c:v>7888751.6060731821</c:v>
                </c:pt>
                <c:pt idx="101">
                  <c:v>7885443.9456873806</c:v>
                </c:pt>
                <c:pt idx="102">
                  <c:v>7882052.28964963</c:v>
                </c:pt>
                <c:pt idx="103">
                  <c:v>7878574.8206826597</c:v>
                </c:pt>
                <c:pt idx="104">
                  <c:v>7875009.7227101419</c:v>
                </c:pt>
                <c:pt idx="105">
                  <c:v>7871355.1553498451</c:v>
                </c:pt>
                <c:pt idx="106">
                  <c:v>7867609.2334970292</c:v>
                </c:pt>
                <c:pt idx="107">
                  <c:v>7863770.0030576726</c:v>
                </c:pt>
                <c:pt idx="108">
                  <c:v>7859835.4036474433</c:v>
                </c:pt>
                <c:pt idx="109">
                  <c:v>7855803.3145045368</c:v>
                </c:pt>
                <c:pt idx="110">
                  <c:v>7851671.5928139556</c:v>
                </c:pt>
                <c:pt idx="111">
                  <c:v>7847438.1001822837</c:v>
                </c:pt>
                <c:pt idx="112">
                  <c:v>7843100.7154390952</c:v>
                </c:pt>
                <c:pt idx="113">
                  <c:v>7838657.3293047855</c:v>
                </c:pt>
                <c:pt idx="114">
                  <c:v>7834105.8135864204</c:v>
                </c:pt>
                <c:pt idx="115">
                  <c:v>7829444.0060446942</c:v>
                </c:pt>
                <c:pt idx="116">
                  <c:v>7824669.708448654</c:v>
                </c:pt>
                <c:pt idx="117">
                  <c:v>7819780.6940244408</c:v>
                </c:pt>
                <c:pt idx="118">
                  <c:v>7814774.719749786</c:v>
                </c:pt>
                <c:pt idx="119">
                  <c:v>7809649.5375583125</c:v>
                </c:pt>
                <c:pt idx="120">
                  <c:v>7804402.8962050891</c:v>
                </c:pt>
                <c:pt idx="121">
                  <c:v>7799032.5379649857</c:v>
                </c:pt>
                <c:pt idx="122">
                  <c:v>7793536.1938000787</c:v>
                </c:pt>
                <c:pt idx="123">
                  <c:v>7787911.579943331</c:v>
                </c:pt>
                <c:pt idx="124">
                  <c:v>7782156.3971524909</c:v>
                </c:pt>
                <c:pt idx="125">
                  <c:v>7776268.333585876</c:v>
                </c:pt>
                <c:pt idx="126">
                  <c:v>7770245.0698090373</c:v>
                </c:pt>
                <c:pt idx="127">
                  <c:v>7764084.2857848722</c:v>
                </c:pt>
                <c:pt idx="128">
                  <c:v>7757783.6709336657</c:v>
                </c:pt>
                <c:pt idx="129">
                  <c:v>7751340.9294905951</c:v>
                </c:pt>
                <c:pt idx="130">
                  <c:v>7744753.7821626756</c:v>
                </c:pt>
                <c:pt idx="131">
                  <c:v>7738019.9655731861</c:v>
                </c:pt>
                <c:pt idx="132">
                  <c:v>7731137.2310006386</c:v>
                </c:pt>
                <c:pt idx="133">
                  <c:v>7724103.344313154</c:v>
                </c:pt>
                <c:pt idx="134">
                  <c:v>7716916.0897747884</c:v>
                </c:pt>
                <c:pt idx="135">
                  <c:v>7709573.2757750154</c:v>
                </c:pt>
                <c:pt idx="136">
                  <c:v>7702072.7408779897</c:v>
                </c:pt>
                <c:pt idx="137">
                  <c:v>7694412.3590990417</c:v>
                </c:pt>
                <c:pt idx="138">
                  <c:v>7686590.043893626</c:v>
                </c:pt>
                <c:pt idx="139">
                  <c:v>7678603.7510816948</c:v>
                </c:pt>
                <c:pt idx="140">
                  <c:v>7670451.4819452222</c:v>
                </c:pt>
                <c:pt idx="141">
                  <c:v>7662131.2871515546</c:v>
                </c:pt>
                <c:pt idx="142">
                  <c:v>7653641.2716587363</c:v>
                </c:pt>
                <c:pt idx="143">
                  <c:v>7644979.6003794596</c:v>
                </c:pt>
                <c:pt idx="144">
                  <c:v>7636144.5042275237</c:v>
                </c:pt>
                <c:pt idx="145">
                  <c:v>7627134.2861078037</c:v>
                </c:pt>
                <c:pt idx="146">
                  <c:v>7617947.3266671654</c:v>
                </c:pt>
                <c:pt idx="147">
                  <c:v>7608582.0896985764</c:v>
                </c:pt>
                <c:pt idx="148">
                  <c:v>7599037.1270049363</c:v>
                </c:pt>
                <c:pt idx="149">
                  <c:v>7589311.0832191966</c:v>
                </c:pt>
                <c:pt idx="150">
                  <c:v>7579402.7009451054</c:v>
                </c:pt>
                <c:pt idx="151">
                  <c:v>7569310.8264025142</c:v>
                </c:pt>
                <c:pt idx="152">
                  <c:v>7559034.4156050552</c:v>
                </c:pt>
                <c:pt idx="153">
                  <c:v>7548572.540915384</c:v>
                </c:pt>
                <c:pt idx="154">
                  <c:v>7537924.3975657206</c:v>
                </c:pt>
                <c:pt idx="155">
                  <c:v>7527089.3099572556</c:v>
                </c:pt>
                <c:pt idx="156">
                  <c:v>7516066.737731168</c:v>
                </c:pt>
                <c:pt idx="157">
                  <c:v>7504856.2817179924</c:v>
                </c:pt>
                <c:pt idx="158">
                  <c:v>7493457.68991837</c:v>
                </c:pt>
                <c:pt idx="159">
                  <c:v>7481870.8636314403</c:v>
                </c:pt>
                <c:pt idx="160">
                  <c:v>7470095.8636981081</c:v>
                </c:pt>
                <c:pt idx="161">
                  <c:v>7458132.9167524278</c:v>
                </c:pt>
                <c:pt idx="162">
                  <c:v>7445982.4213619204</c:v>
                </c:pt>
                <c:pt idx="163">
                  <c:v>7433644.9539694246</c:v>
                </c:pt>
                <c:pt idx="164">
                  <c:v>7421121.2745965524</c:v>
                </c:pt>
                <c:pt idx="165">
                  <c:v>7408412.3323175963</c:v>
                </c:pt>
                <c:pt idx="166">
                  <c:v>7395519.2705251127</c:v>
                </c:pt>
                <c:pt idx="167">
                  <c:v>7382443.4320077281</c:v>
                </c:pt>
                <c:pt idx="168">
                  <c:v>7369186.3638667194</c:v>
                </c:pt>
                <c:pt idx="169">
                  <c:v>7355749.8222474121</c:v>
                </c:pt>
                <c:pt idx="170">
                  <c:v>7342135.7768276213</c:v>
                </c:pt>
                <c:pt idx="171">
                  <c:v>7328346.414991891</c:v>
                </c:pt>
                <c:pt idx="172">
                  <c:v>7314384.145621689</c:v>
                </c:pt>
                <c:pt idx="173">
                  <c:v>7300251.6024485528</c:v>
                </c:pt>
                <c:pt idx="174">
                  <c:v>7285951.6469560647</c:v>
                </c:pt>
                <c:pt idx="175">
                  <c:v>7271487.3708313406</c:v>
                </c:pt>
                <c:pt idx="176">
                  <c:v>7256862.0979632642</c:v>
                </c:pt>
                <c:pt idx="177">
                  <c:v>7242079.3859709064</c:v>
                </c:pt>
                <c:pt idx="178">
                  <c:v>7227143.0272285184</c:v>
                </c:pt>
                <c:pt idx="179">
                  <c:v>7212057.0493414775</c:v>
                </c:pt>
                <c:pt idx="180">
                  <c:v>7196825.7150316667</c:v>
                </c:pt>
                <c:pt idx="181">
                  <c:v>7181453.5214021318</c:v>
                </c:pt>
                <c:pt idx="182">
                  <c:v>7165945.198562758</c:v>
                </c:pt>
                <c:pt idx="183">
                  <c:v>7150305.707606568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71.913748313228609</c:v>
                </c:pt>
                <c:pt idx="44">
                  <c:v>74.834764396953972</c:v>
                </c:pt>
                <c:pt idx="45">
                  <c:v>78.441575928406138</c:v>
                </c:pt>
                <c:pt idx="46">
                  <c:v>82.850619869228765</c:v>
                </c:pt>
                <c:pt idx="47">
                  <c:v>88.220962309369142</c:v>
                </c:pt>
                <c:pt idx="48">
                  <c:v>94.76194616571307</c:v>
                </c:pt>
                <c:pt idx="49">
                  <c:v>101.43800820589085</c:v>
                </c:pt>
                <c:pt idx="50">
                  <c:v>108.2856811019351</c:v>
                </c:pt>
                <c:pt idx="51">
                  <c:v>115.35508134538149</c:v>
                </c:pt>
                <c:pt idx="52">
                  <c:v>122.69604595702066</c:v>
                </c:pt>
                <c:pt idx="53">
                  <c:v>130.36237798916781</c:v>
                </c:pt>
                <c:pt idx="54">
                  <c:v>138.44493402723441</c:v>
                </c:pt>
                <c:pt idx="55">
                  <c:v>146.8912087523041</c:v>
                </c:pt>
                <c:pt idx="56">
                  <c:v>155.64046163584385</c:v>
                </c:pt>
                <c:pt idx="57">
                  <c:v>164.62507859866238</c:v>
                </c:pt>
                <c:pt idx="58">
                  <c:v>173.76412725427252</c:v>
                </c:pt>
                <c:pt idx="59">
                  <c:v>182.95383366519476</c:v>
                </c:pt>
                <c:pt idx="60">
                  <c:v>192.10106056420628</c:v>
                </c:pt>
                <c:pt idx="61">
                  <c:v>201.06487275876435</c:v>
                </c:pt>
                <c:pt idx="62">
                  <c:v>209.64808519095521</c:v>
                </c:pt>
                <c:pt idx="63">
                  <c:v>218.88906587626911</c:v>
                </c:pt>
                <c:pt idx="64">
                  <c:v>228.74814515861615</c:v>
                </c:pt>
                <c:pt idx="65">
                  <c:v>239.16173776679639</c:v>
                </c:pt>
                <c:pt idx="66">
                  <c:v>250.04540183927622</c:v>
                </c:pt>
                <c:pt idx="67">
                  <c:v>261.28485458542849</c:v>
                </c:pt>
                <c:pt idx="68">
                  <c:v>272.72539629604393</c:v>
                </c:pt>
                <c:pt idx="69">
                  <c:v>284.41890673624073</c:v>
                </c:pt>
                <c:pt idx="70">
                  <c:v>296.40964284992242</c:v>
                </c:pt>
                <c:pt idx="71">
                  <c:v>308.73051372621978</c:v>
                </c:pt>
                <c:pt idx="72">
                  <c:v>321.40104464532908</c:v>
                </c:pt>
                <c:pt idx="73">
                  <c:v>334.42402984901184</c:v>
                </c:pt>
                <c:pt idx="74">
                  <c:v>347.7778502986198</c:v>
                </c:pt>
                <c:pt idx="75">
                  <c:v>361.4512930812644</c:v>
                </c:pt>
                <c:pt idx="76">
                  <c:v>375.44360978141293</c:v>
                </c:pt>
                <c:pt idx="77">
                  <c:v>389.76407091926654</c:v>
                </c:pt>
                <c:pt idx="78">
                  <c:v>404.43175610751041</c:v>
                </c:pt>
                <c:pt idx="79">
                  <c:v>419.47630710806453</c:v>
                </c:pt>
                <c:pt idx="80">
                  <c:v>434.93443723341773</c:v>
                </c:pt>
                <c:pt idx="81">
                  <c:v>450.85570223758708</c:v>
                </c:pt>
                <c:pt idx="82">
                  <c:v>467.30910771633893</c:v>
                </c:pt>
                <c:pt idx="83">
                  <c:v>484.26150382893593</c:v>
                </c:pt>
                <c:pt idx="84">
                  <c:v>501.68558142861451</c:v>
                </c:pt>
                <c:pt idx="85">
                  <c:v>519.56328459262511</c:v>
                </c:pt>
                <c:pt idx="86">
                  <c:v>537.88856809828894</c:v>
                </c:pt>
                <c:pt idx="87">
                  <c:v>556.6716114052698</c:v>
                </c:pt>
                <c:pt idx="88">
                  <c:v>575.94472619500834</c:v>
                </c:pt>
                <c:pt idx="89">
                  <c:v>595.73175604961534</c:v>
                </c:pt>
                <c:pt idx="90">
                  <c:v>616.04941878916486</c:v>
                </c:pt>
                <c:pt idx="91">
                  <c:v>636.90935289153856</c:v>
                </c:pt>
                <c:pt idx="92">
                  <c:v>658.32063427939806</c:v>
                </c:pt>
                <c:pt idx="93">
                  <c:v>680.29303550157078</c:v>
                </c:pt>
                <c:pt idx="94">
                  <c:v>702.84162042748358</c:v>
                </c:pt>
                <c:pt idx="95">
                  <c:v>725.98486630308378</c:v>
                </c:pt>
                <c:pt idx="96">
                  <c:v>749.74291447340613</c:v>
                </c:pt>
                <c:pt idx="97">
                  <c:v>774.13606848646054</c:v>
                </c:pt>
                <c:pt idx="98">
                  <c:v>799.18359680698359</c:v>
                </c:pt>
                <c:pt idx="99">
                  <c:v>824.9027592601326</c:v>
                </c:pt>
                <c:pt idx="100">
                  <c:v>851.30863195448308</c:v>
                </c:pt>
                <c:pt idx="101">
                  <c:v>878.41317831369349</c:v>
                </c:pt>
                <c:pt idx="102">
                  <c:v>906.22349844916187</c:v>
                </c:pt>
                <c:pt idx="103">
                  <c:v>934.75190170720805</c:v>
                </c:pt>
                <c:pt idx="104">
                  <c:v>964.01521845974514</c:v>
                </c:pt>
                <c:pt idx="105">
                  <c:v>994.03368167303438</c:v>
                </c:pt>
                <c:pt idx="106">
                  <c:v>1024.8295224930341</c:v>
                </c:pt>
                <c:pt idx="107">
                  <c:v>1056.4250638678859</c:v>
                </c:pt>
                <c:pt idx="108">
                  <c:v>1088.8400672654534</c:v>
                </c:pt>
                <c:pt idx="109">
                  <c:v>1122.0930758952143</c:v>
                </c:pt>
                <c:pt idx="110">
                  <c:v>1156.2025551341696</c:v>
                </c:pt>
                <c:pt idx="111">
                  <c:v>1191.1877195374677</c:v>
                </c:pt>
                <c:pt idx="112">
                  <c:v>1227.0689733744446</c:v>
                </c:pt>
                <c:pt idx="113">
                  <c:v>1263.8678443383369</c:v>
                </c:pt>
                <c:pt idx="114">
                  <c:v>1301.6062089437651</c:v>
                </c:pt>
                <c:pt idx="115">
                  <c:v>1340.3058354576438</c:v>
                </c:pt>
                <c:pt idx="116">
                  <c:v>1379.9882110993283</c:v>
                </c:pt>
                <c:pt idx="117">
                  <c:v>1420.6745980128846</c:v>
                </c:pt>
                <c:pt idx="118">
                  <c:v>1462.3862442913376</c:v>
                </c:pt>
                <c:pt idx="119">
                  <c:v>1505.1446824068075</c:v>
                </c:pt>
                <c:pt idx="120">
                  <c:v>1548.9719680847541</c:v>
                </c:pt>
                <c:pt idx="121">
                  <c:v>1593.8909642252322</c:v>
                </c:pt>
                <c:pt idx="122">
                  <c:v>1644.6399258901199</c:v>
                </c:pt>
                <c:pt idx="123">
                  <c:v>1701.7257201790449</c:v>
                </c:pt>
                <c:pt idx="124">
                  <c:v>1765.2876300668463</c:v>
                </c:pt>
                <c:pt idx="125">
                  <c:v>1835.4646511255155</c:v>
                </c:pt>
                <c:pt idx="126">
                  <c:v>1912.3946594327667</c:v>
                </c:pt>
                <c:pt idx="127">
                  <c:v>1996.2147581628685</c:v>
                </c:pt>
                <c:pt idx="128">
                  <c:v>2087.0632798566144</c:v>
                </c:pt>
                <c:pt idx="129">
                  <c:v>2185.0807700688356</c:v>
                </c:pt>
                <c:pt idx="130">
                  <c:v>2290.4101138114079</c:v>
                </c:pt>
                <c:pt idx="131">
                  <c:v>2403.1960513852587</c:v>
                </c:pt>
                <c:pt idx="132">
                  <c:v>2523.5843792378596</c:v>
                </c:pt>
                <c:pt idx="133">
                  <c:v>2651.7212216836233</c:v>
                </c:pt>
                <c:pt idx="134">
                  <c:v>2787.752909643134</c:v>
                </c:pt>
                <c:pt idx="135">
                  <c:v>2931.8261952498651</c:v>
                </c:pt>
                <c:pt idx="136">
                  <c:v>3084.0885659688543</c:v>
                </c:pt>
                <c:pt idx="137">
                  <c:v>3244.6884666574369</c:v>
                </c:pt>
                <c:pt idx="138">
                  <c:v>3413.7753480620268</c:v>
                </c:pt>
                <c:pt idx="139">
                  <c:v>3591.4994798919802</c:v>
                </c:pt>
                <c:pt idx="140">
                  <c:v>3778.0116253865199</c:v>
                </c:pt>
                <c:pt idx="141">
                  <c:v>3973.4625869572474</c:v>
                </c:pt>
                <c:pt idx="142">
                  <c:v>4178.002552285644</c:v>
                </c:pt>
                <c:pt idx="143">
                  <c:v>4391.7807460852864</c:v>
                </c:pt>
                <c:pt idx="144">
                  <c:v>4614.9453224000117</c:v>
                </c:pt>
                <c:pt idx="145">
                  <c:v>4847.6434007168382</c:v>
                </c:pt>
                <c:pt idx="146">
                  <c:v>5090.0211479324571</c:v>
                </c:pt>
                <c:pt idx="147">
                  <c:v>5342.2237826189048</c:v>
                </c:pt>
                <c:pt idx="148">
                  <c:v>5604.3953276127013</c:v>
                </c:pt>
                <c:pt idx="149">
                  <c:v>5876.6782375979128</c:v>
                </c:pt>
                <c:pt idx="150">
                  <c:v>6159.2130059046267</c:v>
                </c:pt>
                <c:pt idx="151">
                  <c:v>6452.1378215362211</c:v>
                </c:pt>
                <c:pt idx="152">
                  <c:v>6755.5883098882841</c:v>
                </c:pt>
                <c:pt idx="153">
                  <c:v>7069.6973426637651</c:v>
                </c:pt>
                <c:pt idx="154">
                  <c:v>7394.5948365344848</c:v>
                </c:pt>
                <c:pt idx="155">
                  <c:v>7730.4074981228705</c:v>
                </c:pt>
                <c:pt idx="156">
                  <c:v>8077.25850515611</c:v>
                </c:pt>
                <c:pt idx="157">
                  <c:v>8435.2671383090783</c:v>
                </c:pt>
                <c:pt idx="158">
                  <c:v>8804.5483881848904</c:v>
                </c:pt>
                <c:pt idx="159">
                  <c:v>9185.2125659666817</c:v>
                </c:pt>
                <c:pt idx="160">
                  <c:v>9577.3649296081876</c:v>
                </c:pt>
                <c:pt idx="161">
                  <c:v>9981.1053325664998</c:v>
                </c:pt>
                <c:pt idx="162">
                  <c:v>10396.527907653095</c:v>
                </c:pt>
                <c:pt idx="163">
                  <c:v>10823.72075372616</c:v>
                </c:pt>
                <c:pt idx="164">
                  <c:v>11262.765601542087</c:v>
                </c:pt>
                <c:pt idx="165">
                  <c:v>11713.737446810504</c:v>
                </c:pt>
                <c:pt idx="166">
                  <c:v>12176.70414864536</c:v>
                </c:pt>
                <c:pt idx="167">
                  <c:v>12651.726003473974</c:v>
                </c:pt>
                <c:pt idx="168">
                  <c:v>13138.855321202092</c:v>
                </c:pt>
                <c:pt idx="169">
                  <c:v>13638.136015752314</c:v>
                </c:pt>
                <c:pt idx="170">
                  <c:v>14149.603210448009</c:v>
                </c:pt>
                <c:pt idx="171">
                  <c:v>14673.282851304431</c:v>
                </c:pt>
                <c:pt idx="172">
                  <c:v>15209.191318279894</c:v>
                </c:pt>
                <c:pt idx="173">
                  <c:v>15757.33502693033</c:v>
                </c:pt>
                <c:pt idx="174">
                  <c:v>16317.710022596901</c:v>
                </c:pt>
                <c:pt idx="175">
                  <c:v>16890.301574066129</c:v>
                </c:pt>
                <c:pt idx="176">
                  <c:v>17475.083774449107</c:v>
                </c:pt>
                <c:pt idx="177">
                  <c:v>18072.01915496133</c:v>
                </c:pt>
                <c:pt idx="178">
                  <c:v>18681.058314198024</c:v>
                </c:pt>
                <c:pt idx="179">
                  <c:v>19302.139562330183</c:v>
                </c:pt>
                <c:pt idx="180">
                  <c:v>19935.188578841644</c:v>
                </c:pt>
                <c:pt idx="181">
                  <c:v>20580.118082471599</c:v>
                </c:pt>
                <c:pt idx="182">
                  <c:v>21236.827511637206</c:v>
                </c:pt>
                <c:pt idx="183">
                  <c:v>21905.202716892149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Tabelle1!$H$26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Tabelle1!$H$27:$H$74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347.23774883407327</c:v>
                </c:pt>
                <c:pt idx="15">
                  <c:v>433.81301927764514</c:v>
                </c:pt>
                <c:pt idx="16">
                  <c:v>536.01867250427779</c:v>
                </c:pt>
                <c:pt idx="17">
                  <c:v>653.85409293836608</c:v>
                </c:pt>
                <c:pt idx="18">
                  <c:v>797.47854366371837</c:v>
                </c:pt>
                <c:pt idx="19">
                  <c:v>977.05029765855716</c:v>
                </c:pt>
                <c:pt idx="20">
                  <c:v>1178.6792734189457</c:v>
                </c:pt>
                <c:pt idx="21">
                  <c:v>1436.5677657662518</c:v>
                </c:pt>
                <c:pt idx="22">
                  <c:v>1760.868206472242</c:v>
                </c:pt>
                <c:pt idx="23">
                  <c:v>2161.7296427135707</c:v>
                </c:pt>
                <c:pt idx="24">
                  <c:v>2655.8988949855188</c:v>
                </c:pt>
                <c:pt idx="25">
                  <c:v>3266.7167227685604</c:v>
                </c:pt>
                <c:pt idx="26">
                  <c:v>3992.8627174765916</c:v>
                </c:pt>
                <c:pt idx="27">
                  <c:v>4870.8542481953791</c:v>
                </c:pt>
                <c:pt idx="28">
                  <c:v>5943.7806817793335</c:v>
                </c:pt>
                <c:pt idx="29">
                  <c:v>6146.4742148058631</c:v>
                </c:pt>
                <c:pt idx="30">
                  <c:v>6396.1337091413643</c:v>
                </c:pt>
                <c:pt idx="31">
                  <c:v>6704.4081990090708</c:v>
                </c:pt>
                <c:pt idx="32">
                  <c:v>7081.2495614725431</c:v>
                </c:pt>
                <c:pt idx="33">
                  <c:v>7540.2531888349686</c:v>
                </c:pt>
                <c:pt idx="34">
                  <c:v>8099.3116380951333</c:v>
                </c:pt>
                <c:pt idx="35">
                  <c:v>8669.9152312727219</c:v>
                </c:pt>
                <c:pt idx="36">
                  <c:v>9255.1864189688113</c:v>
                </c:pt>
                <c:pt idx="37">
                  <c:v>9859.4086619984173</c:v>
                </c:pt>
                <c:pt idx="38">
                  <c:v>10486.841534788089</c:v>
                </c:pt>
                <c:pt idx="39">
                  <c:v>11142.083588817761</c:v>
                </c:pt>
                <c:pt idx="40">
                  <c:v>11832.900344208068</c:v>
                </c:pt>
                <c:pt idx="41">
                  <c:v>12554.804166863598</c:v>
                </c:pt>
                <c:pt idx="42">
                  <c:v>13302.603558619132</c:v>
                </c:pt>
                <c:pt idx="43">
                  <c:v>14070.519538347211</c:v>
                </c:pt>
                <c:pt idx="44">
                  <c:v>14851.634808057479</c:v>
                </c:pt>
                <c:pt idx="45">
                  <c:v>15637.079800443995</c:v>
                </c:pt>
                <c:pt idx="46">
                  <c:v>16418.894065316774</c:v>
                </c:pt>
                <c:pt idx="47">
                  <c:v>17185.031859723447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Tabelle1!$E$26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Tabelle1!$F$27:$F$96</c:f>
              <c:numCache>
                <c:formatCode>m/d/yyyy</c:formatCode>
                <c:ptCount val="7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</c:numCache>
            </c:numRef>
          </c:cat>
          <c:val>
            <c:numRef>
              <c:f>Tabelle1!$E$27:$E$58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Tabelle1!$B$27:$B$64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0.43290000000000001</c:v>
                </c:pt>
                <c:pt idx="10">
                  <c:v>0.43290000000000001</c:v>
                </c:pt>
                <c:pt idx="11">
                  <c:v>0.43290000000000001</c:v>
                </c:pt>
                <c:pt idx="12">
                  <c:v>0.43290000000000001</c:v>
                </c:pt>
                <c:pt idx="13">
                  <c:v>0.43290000000000001</c:v>
                </c:pt>
                <c:pt idx="14">
                  <c:v>0.43290000000000001</c:v>
                </c:pt>
                <c:pt idx="15">
                  <c:v>0.71428369859437502</c:v>
                </c:pt>
                <c:pt idx="16">
                  <c:v>0.99566655127900616</c:v>
                </c:pt>
                <c:pt idx="17">
                  <c:v>1.2770485580564364</c:v>
                </c:pt>
                <c:pt idx="18">
                  <c:v>1.5584297189292087</c:v>
                </c:pt>
                <c:pt idx="19">
                  <c:v>1.8398100338998664</c:v>
                </c:pt>
                <c:pt idx="20">
                  <c:v>2.1211895029709522</c:v>
                </c:pt>
                <c:pt idx="21">
                  <c:v>2.5854633853136599</c:v>
                </c:pt>
                <c:pt idx="22">
                  <c:v>3.2326287668435398</c:v>
                </c:pt>
                <c:pt idx="23">
                  <c:v>4.062681661358658</c:v>
                </c:pt>
                <c:pt idx="24">
                  <c:v>5.0756123255484491</c:v>
                </c:pt>
                <c:pt idx="25">
                  <c:v>6.2714184683000509</c:v>
                </c:pt>
                <c:pt idx="26">
                  <c:v>7.650092887378884</c:v>
                </c:pt>
                <c:pt idx="27">
                  <c:v>9.3304989608655067</c:v>
                </c:pt>
                <c:pt idx="28">
                  <c:v>11.43148848260512</c:v>
                </c:pt>
                <c:pt idx="29">
                  <c:v>13.790547499001667</c:v>
                </c:pt>
                <c:pt idx="30">
                  <c:v>16.807842859465147</c:v>
                </c:pt>
                <c:pt idx="31">
                  <c:v>20.602158015725234</c:v>
                </c:pt>
                <c:pt idx="32">
                  <c:v>25.29223681974878</c:v>
                </c:pt>
                <c:pt idx="33">
                  <c:v>31.074017071330573</c:v>
                </c:pt>
                <c:pt idx="34">
                  <c:v>38.22058565639216</c:v>
                </c:pt>
                <c:pt idx="35">
                  <c:v>46.716493794476122</c:v>
                </c:pt>
                <c:pt idx="36">
                  <c:v>56.988994703885936</c:v>
                </c:pt>
                <c:pt idx="37">
                  <c:v>69.54223397681821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Tabelle1!$F$27:$F$66</c:f>
              <c:numCache>
                <c:formatCode>m/d/yyyy</c:formatCode>
                <c:ptCount val="40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</c:numCache>
            </c:numRef>
          </c:cat>
          <c:val>
            <c:numRef>
              <c:f>Tabelle1!$C$27:$C$63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16</c:v>
                </c:pt>
                <c:pt idx="31">
                  <c:v>21</c:v>
                </c:pt>
                <c:pt idx="32">
                  <c:v>28</c:v>
                </c:pt>
                <c:pt idx="33">
                  <c:v>30</c:v>
                </c:pt>
                <c:pt idx="34">
                  <c:v>49</c:v>
                </c:pt>
                <c:pt idx="35">
                  <c:v>58</c:v>
                </c:pt>
                <c:pt idx="3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Aktiv Infizierte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Tabelle1!$I$27:$I$455</c:f>
              <c:numCache>
                <c:formatCode>General</c:formatCode>
                <c:ptCount val="42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61.049888768750002</c:v>
                </c:pt>
                <c:pt idx="7">
                  <c:v>85.099705237521889</c:v>
                </c:pt>
                <c:pt idx="8">
                  <c:v>109.14944940653302</c:v>
                </c:pt>
                <c:pt idx="9">
                  <c:v>133.19912127600074</c:v>
                </c:pt>
                <c:pt idx="10">
                  <c:v>157.24872084614242</c:v>
                </c:pt>
                <c:pt idx="11">
                  <c:v>181.29824811717538</c:v>
                </c:pt>
                <c:pt idx="12">
                  <c:v>220.97977652253502</c:v>
                </c:pt>
                <c:pt idx="13">
                  <c:v>276.29305699517431</c:v>
                </c:pt>
                <c:pt idx="14">
                  <c:v>310.23774883407327</c:v>
                </c:pt>
                <c:pt idx="15">
                  <c:v>396.81301927764514</c:v>
                </c:pt>
                <c:pt idx="16">
                  <c:v>499.01867250427779</c:v>
                </c:pt>
                <c:pt idx="17">
                  <c:v>616.85409293836608</c:v>
                </c:pt>
                <c:pt idx="18">
                  <c:v>760.47854366371837</c:v>
                </c:pt>
                <c:pt idx="19">
                  <c:v>940.05029765855716</c:v>
                </c:pt>
                <c:pt idx="20">
                  <c:v>1117.6293846501958</c:v>
                </c:pt>
                <c:pt idx="21">
                  <c:v>1351.4680605287299</c:v>
                </c:pt>
                <c:pt idx="22">
                  <c:v>1651.718757065709</c:v>
                </c:pt>
                <c:pt idx="23">
                  <c:v>2028.5305214375699</c:v>
                </c:pt>
                <c:pt idx="24">
                  <c:v>2498.6501741393763</c:v>
                </c:pt>
                <c:pt idx="25">
                  <c:v>3085.4184746513852</c:v>
                </c:pt>
                <c:pt idx="26">
                  <c:v>3771.8829409540567</c:v>
                </c:pt>
                <c:pt idx="27">
                  <c:v>4594.561191200205</c:v>
                </c:pt>
                <c:pt idx="28">
                  <c:v>5596.54293294526</c:v>
                </c:pt>
                <c:pt idx="29">
                  <c:v>5712.6611955282178</c:v>
                </c:pt>
                <c:pt idx="30">
                  <c:v>5860.1150366370866</c:v>
                </c:pt>
                <c:pt idx="31">
                  <c:v>6050.5541060707046</c:v>
                </c:pt>
                <c:pt idx="32">
                  <c:v>6283.7710178088246</c:v>
                </c:pt>
                <c:pt idx="33">
                  <c:v>6563.2028911764119</c:v>
                </c:pt>
                <c:pt idx="34">
                  <c:v>6920.6323646761875</c:v>
                </c:pt>
                <c:pt idx="35">
                  <c:v>7233.3474655064701</c:v>
                </c:pt>
                <c:pt idx="36">
                  <c:v>7494.3182124965697</c:v>
                </c:pt>
                <c:pt idx="37">
                  <c:v>7697.6790192848466</c:v>
                </c:pt>
                <c:pt idx="38">
                  <c:v>7830.9426398025698</c:v>
                </c:pt>
                <c:pt idx="39">
                  <c:v>7875.3668660492003</c:v>
                </c:pt>
                <c:pt idx="40">
                  <c:v>7840.0376267314768</c:v>
                </c:pt>
                <c:pt idx="41">
                  <c:v>7683.9499186682187</c:v>
                </c:pt>
                <c:pt idx="42">
                  <c:v>7358.8228768397985</c:v>
                </c:pt>
                <c:pt idx="43">
                  <c:v>7924.0453235413479</c:v>
                </c:pt>
                <c:pt idx="44">
                  <c:v>8455.5010989161146</c:v>
                </c:pt>
                <c:pt idx="45">
                  <c:v>8932.671601434924</c:v>
                </c:pt>
                <c:pt idx="46">
                  <c:v>9337.6445038442307</c:v>
                </c:pt>
                <c:pt idx="47">
                  <c:v>9644.7786708884778</c:v>
                </c:pt>
                <c:pt idx="48">
                  <c:v>9819.328121815568</c:v>
                </c:pt>
                <c:pt idx="49">
                  <c:v>10038.551937639166</c:v>
                </c:pt>
                <c:pt idx="50">
                  <c:v>10295.937098861627</c:v>
                </c:pt>
                <c:pt idx="51">
                  <c:v>10581.765506103837</c:v>
                </c:pt>
                <c:pt idx="52">
                  <c:v>10884.560331816714</c:v>
                </c:pt>
                <c:pt idx="53">
                  <c:v>11189.955264637665</c:v>
                </c:pt>
                <c:pt idx="54">
                  <c:v>11476.962587077734</c:v>
                </c:pt>
                <c:pt idx="55">
                  <c:v>11754.504101191162</c:v>
                </c:pt>
                <c:pt idx="56">
                  <c:v>12031.553949921243</c:v>
                </c:pt>
                <c:pt idx="57">
                  <c:v>12316.703857056187</c:v>
                </c:pt>
                <c:pt idx="58">
                  <c:v>12618.539947953552</c:v>
                </c:pt>
                <c:pt idx="59">
                  <c:v>12946.170614001459</c:v>
                </c:pt>
                <c:pt idx="60">
                  <c:v>13305.708524308848</c:v>
                </c:pt>
                <c:pt idx="61">
                  <c:v>13708.241053205133</c:v>
                </c:pt>
                <c:pt idx="62">
                  <c:v>14170.557657304078</c:v>
                </c:pt>
                <c:pt idx="63">
                  <c:v>14604.701285726278</c:v>
                </c:pt>
                <c:pt idx="64">
                  <c:v>15015.693243495236</c:v>
                </c:pt>
                <c:pt idx="65">
                  <c:v>15411.50165309984</c:v>
                </c:pt>
                <c:pt idx="66">
                  <c:v>15802.48165761893</c:v>
                </c:pt>
                <c:pt idx="67">
                  <c:v>16202.636551466541</c:v>
                </c:pt>
                <c:pt idx="68">
                  <c:v>16631.086446179055</c:v>
                </c:pt>
                <c:pt idx="69">
                  <c:v>17080.563854076507</c:v>
                </c:pt>
                <c:pt idx="70">
                  <c:v>17544.952015272822</c:v>
                </c:pt>
                <c:pt idx="71">
                  <c:v>18019.894945846598</c:v>
                </c:pt>
                <c:pt idx="72">
                  <c:v>18503.207132731601</c:v>
                </c:pt>
                <c:pt idx="73">
                  <c:v>18995.519791133145</c:v>
                </c:pt>
                <c:pt idx="74">
                  <c:v>19501.442384306702</c:v>
                </c:pt>
                <c:pt idx="75">
                  <c:v>20023.971193876139</c:v>
                </c:pt>
                <c:pt idx="76">
                  <c:v>20564.599060491611</c:v>
                </c:pt>
                <c:pt idx="77">
                  <c:v>21123.528373698457</c:v>
                </c:pt>
                <c:pt idx="78">
                  <c:v>21699.904117255355</c:v>
                </c:pt>
                <c:pt idx="79">
                  <c:v>22292.028067821047</c:v>
                </c:pt>
                <c:pt idx="80">
                  <c:v>22898.049845646659</c:v>
                </c:pt>
                <c:pt idx="81">
                  <c:v>23515.313167991175</c:v>
                </c:pt>
                <c:pt idx="82">
                  <c:v>24139.641603168144</c:v>
                </c:pt>
                <c:pt idx="83">
                  <c:v>24775.603816882453</c:v>
                </c:pt>
                <c:pt idx="84">
                  <c:v>25427.180801570008</c:v>
                </c:pt>
                <c:pt idx="85">
                  <c:v>26097.390997222872</c:v>
                </c:pt>
                <c:pt idx="86">
                  <c:v>26788.039645828569</c:v>
                </c:pt>
                <c:pt idx="87">
                  <c:v>27499.279222942212</c:v>
                </c:pt>
                <c:pt idx="88">
                  <c:v>28228.95489351741</c:v>
                </c:pt>
                <c:pt idx="89">
                  <c:v>28976.080825435289</c:v>
                </c:pt>
                <c:pt idx="90">
                  <c:v>29740.666638511146</c:v>
                </c:pt>
                <c:pt idx="91">
                  <c:v>30523.44690440136</c:v>
                </c:pt>
                <c:pt idx="92">
                  <c:v>31325.546001165487</c:v>
                </c:pt>
                <c:pt idx="93">
                  <c:v>32148.036612505581</c:v>
                </c:pt>
                <c:pt idx="94">
                  <c:v>32991.320242561538</c:v>
                </c:pt>
                <c:pt idx="95">
                  <c:v>33855.402529241932</c:v>
                </c:pt>
                <c:pt idx="96">
                  <c:v>34740.140227415701</c:v>
                </c:pt>
                <c:pt idx="97">
                  <c:v>35645.440260769872</c:v>
                </c:pt>
                <c:pt idx="98">
                  <c:v>36571.399706620636</c:v>
                </c:pt>
                <c:pt idx="99">
                  <c:v>37518.383340017506</c:v>
                </c:pt>
                <c:pt idx="100">
                  <c:v>38486.972392246375</c:v>
                </c:pt>
                <c:pt idx="101">
                  <c:v>39478.004884098351</c:v>
                </c:pt>
                <c:pt idx="102">
                  <c:v>40492.710482920244</c:v>
                </c:pt>
                <c:pt idx="103">
                  <c:v>41531.854385100596</c:v>
                </c:pt>
                <c:pt idx="104">
                  <c:v>42595.814173640407</c:v>
                </c:pt>
                <c:pt idx="105">
                  <c:v>43684.700917416529</c:v>
                </c:pt>
                <c:pt idx="106">
                  <c:v>44798.499623223935</c:v>
                </c:pt>
                <c:pt idx="107">
                  <c:v>45937.256440798839</c:v>
                </c:pt>
                <c:pt idx="108">
                  <c:v>47101.342740124674</c:v>
                </c:pt>
                <c:pt idx="109">
                  <c:v>48291.294393308068</c:v>
                </c:pt>
                <c:pt idx="110">
                  <c:v>49507.675977995998</c:v>
                </c:pt>
                <c:pt idx="111">
                  <c:v>50750.983617932943</c:v>
                </c:pt>
                <c:pt idx="112">
                  <c:v>52021.594528901172</c:v>
                </c:pt>
                <c:pt idx="113">
                  <c:v>53319.778016723896</c:v>
                </c:pt>
                <c:pt idx="114">
                  <c:v>54645.792486762017</c:v>
                </c:pt>
                <c:pt idx="115">
                  <c:v>55999.939642686906</c:v>
                </c:pt>
                <c:pt idx="116">
                  <c:v>57382.581200975663</c:v>
                </c:pt>
                <c:pt idx="117">
                  <c:v>58794.126658218127</c:v>
                </c:pt>
                <c:pt idx="118">
                  <c:v>60235.002960356185</c:v>
                </c:pt>
                <c:pt idx="119">
                  <c:v>61705.617791532903</c:v>
                </c:pt>
                <c:pt idx="120">
                  <c:v>63206.337291940203</c:v>
                </c:pt>
                <c:pt idx="121">
                  <c:v>64737.465092686645</c:v>
                </c:pt>
                <c:pt idx="122">
                  <c:v>66299.209847365128</c:v>
                </c:pt>
                <c:pt idx="123">
                  <c:v>67891.734561206016</c:v>
                </c:pt>
                <c:pt idx="124">
                  <c:v>69515.195661464299</c:v>
                </c:pt>
                <c:pt idx="125">
                  <c:v>71169.766596407135</c:v>
                </c:pt>
                <c:pt idx="126">
                  <c:v>72855.645630057727</c:v>
                </c:pt>
                <c:pt idx="127">
                  <c:v>74573.04351991351</c:v>
                </c:pt>
                <c:pt idx="128">
                  <c:v>76322.142652754294</c:v>
                </c:pt>
                <c:pt idx="129">
                  <c:v>78103.076554099243</c:v>
                </c:pt>
                <c:pt idx="130">
                  <c:v>79915.926285978523</c:v>
                </c:pt>
                <c:pt idx="131">
                  <c:v>81760.728451255069</c:v>
                </c:pt>
                <c:pt idx="132">
                  <c:v>83637.488749147655</c:v>
                </c:pt>
                <c:pt idx="133">
                  <c:v>85546.193245158182</c:v>
                </c:pt>
                <c:pt idx="134">
                  <c:v>87486.806430301047</c:v>
                </c:pt>
                <c:pt idx="135">
                  <c:v>89459.262189969973</c:v>
                </c:pt>
                <c:pt idx="136">
                  <c:v>91463.452922088822</c:v>
                </c:pt>
                <c:pt idx="137">
                  <c:v>93499.220844288997</c:v>
                </c:pt>
                <c:pt idx="138">
                  <c:v>95566.353258865507</c:v>
                </c:pt>
                <c:pt idx="139">
                  <c:v>97664.582504181308</c:v>
                </c:pt>
                <c:pt idx="140">
                  <c:v>99793.587863814842</c:v>
                </c:pt>
                <c:pt idx="141">
                  <c:v>101952.99863331727</c:v>
                </c:pt>
                <c:pt idx="142">
                  <c:v>104142.39927493024</c:v>
                </c:pt>
                <c:pt idx="143">
                  <c:v>106361.32911113524</c:v>
                </c:pt>
                <c:pt idx="144">
                  <c:v>108609.27793515197</c:v>
                </c:pt>
                <c:pt idx="145">
                  <c:v>110885.67946538221</c:v>
                </c:pt>
                <c:pt idx="146">
                  <c:v>113189.90433347278</c:v>
                </c:pt>
                <c:pt idx="147">
                  <c:v>115521.25461457839</c:v>
                </c:pt>
                <c:pt idx="148">
                  <c:v>117878.96276985219</c:v>
                </c:pt>
                <c:pt idx="149">
                  <c:v>120262.19255581917</c:v>
                </c:pt>
                <c:pt idx="150">
                  <c:v>122670.03993288398</c:v>
                </c:pt>
                <c:pt idx="151">
                  <c:v>125101.53269652743</c:v>
                </c:pt>
                <c:pt idx="152">
                  <c:v>127555.62828857038</c:v>
                </c:pt>
                <c:pt idx="153">
                  <c:v>130031.21016631089</c:v>
                </c:pt>
                <c:pt idx="154">
                  <c:v>132527.08437950164</c:v>
                </c:pt>
                <c:pt idx="155">
                  <c:v>135041.97719429911</c:v>
                </c:pt>
                <c:pt idx="156">
                  <c:v>137574.53392756765</c:v>
                </c:pt>
                <c:pt idx="157">
                  <c:v>140123.31866146694</c:v>
                </c:pt>
                <c:pt idx="158">
                  <c:v>142686.81430915388</c:v>
                </c:pt>
                <c:pt idx="159">
                  <c:v>145263.42247636378</c:v>
                </c:pt>
                <c:pt idx="160">
                  <c:v>147851.46296905709</c:v>
                </c:pt>
                <c:pt idx="161">
                  <c:v>150449.17294614809</c:v>
                </c:pt>
                <c:pt idx="162">
                  <c:v>153054.70564301556</c:v>
                </c:pt>
                <c:pt idx="163">
                  <c:v>155666.12924977182</c:v>
                </c:pt>
                <c:pt idx="164">
                  <c:v>158281.42634855286</c:v>
                </c:pt>
                <c:pt idx="165">
                  <c:v>160898.49408491811</c:v>
                </c:pt>
                <c:pt idx="166">
                  <c:v>163515.14507994283</c:v>
                </c:pt>
                <c:pt idx="167">
                  <c:v>166129.10890765575</c:v>
                </c:pt>
                <c:pt idx="168">
                  <c:v>168738.03369900171</c:v>
                </c:pt>
                <c:pt idx="169">
                  <c:v>171339.48770984355</c:v>
                </c:pt>
                <c:pt idx="170">
                  <c:v>173930.96090354695</c:v>
                </c:pt>
                <c:pt idx="171">
                  <c:v>176509.86672610196</c:v>
                </c:pt>
                <c:pt idx="172">
                  <c:v>179073.5442966806</c:v>
                </c:pt>
                <c:pt idx="173">
                  <c:v>181619.26118288783</c:v>
                </c:pt>
                <c:pt idx="174">
                  <c:v>184144.21674204397</c:v>
                </c:pt>
                <c:pt idx="175">
                  <c:v>186645.54592108703</c:v>
                </c:pt>
                <c:pt idx="176">
                  <c:v>189120.32339865679</c:v>
                </c:pt>
                <c:pt idx="177">
                  <c:v>191565.56799851882</c:v>
                </c:pt>
                <c:pt idx="178">
                  <c:v>193978.24736803456</c:v>
                </c:pt>
                <c:pt idx="179">
                  <c:v>196355.28297611885</c:v>
                </c:pt>
                <c:pt idx="180">
                  <c:v>198693.55549344514</c:v>
                </c:pt>
                <c:pt idx="181">
                  <c:v>200989.91060559626</c:v>
                </c:pt>
                <c:pt idx="182">
                  <c:v>203241.16530396126</c:v>
                </c:pt>
                <c:pt idx="183">
                  <c:v>205444.11464084394</c:v>
                </c:pt>
                <c:pt idx="184">
                  <c:v>207595.53889881668</c:v>
                </c:pt>
                <c:pt idx="185">
                  <c:v>209692.21111320262</c:v>
                </c:pt>
                <c:pt idx="186">
                  <c:v>211730.90489059058</c:v>
                </c:pt>
                <c:pt idx="187">
                  <c:v>213708.40248462779</c:v>
                </c:pt>
                <c:pt idx="188">
                  <c:v>215621.50313008239</c:v>
                </c:pt>
                <c:pt idx="189">
                  <c:v>217467.03164707299</c:v>
                </c:pt>
                <c:pt idx="190">
                  <c:v>219241.84731732332</c:v>
                </c:pt>
                <c:pt idx="191">
                  <c:v>220942.85301312222</c:v>
                </c:pt>
                <c:pt idx="192">
                  <c:v>222567.00453577016</c:v>
                </c:pt>
                <c:pt idx="193">
                  <c:v>224111.32010311121</c:v>
                </c:pt>
                <c:pt idx="194">
                  <c:v>225572.88992783939</c:v>
                </c:pt>
                <c:pt idx="195">
                  <c:v>226948.88583860931</c:v>
                </c:pt>
                <c:pt idx="196">
                  <c:v>228236.57090614457</c:v>
                </c:pt>
                <c:pt idx="197">
                  <c:v>229433.30904118519</c:v>
                </c:pt>
                <c:pt idx="198">
                  <c:v>230536.57452887169</c:v>
                </c:pt>
                <c:pt idx="199">
                  <c:v>231543.96145610418</c:v>
                </c:pt>
                <c:pt idx="200">
                  <c:v>232453.19298045489</c:v>
                </c:pt>
                <c:pt idx="201">
                  <c:v>233262.13038358011</c:v>
                </c:pt>
                <c:pt idx="202">
                  <c:v>233968.78184818057</c:v>
                </c:pt>
                <c:pt idx="203">
                  <c:v>234571.31089900807</c:v>
                </c:pt>
                <c:pt idx="204">
                  <c:v>235068.04445282812</c:v>
                </c:pt>
                <c:pt idx="205">
                  <c:v>235457.48042712116</c:v>
                </c:pt>
                <c:pt idx="206">
                  <c:v>235738.29486145801</c:v>
                </c:pt>
                <c:pt idx="207">
                  <c:v>235909.34850802156</c:v>
                </c:pt>
                <c:pt idx="208">
                  <c:v>235969.69284717576</c:v>
                </c:pt>
                <c:pt idx="209">
                  <c:v>235918.57548301457</c:v>
                </c:pt>
                <c:pt idx="210">
                  <c:v>235755.44487424777</c:v>
                </c:pt>
                <c:pt idx="211">
                  <c:v>235479.95435840706</c:v>
                </c:pt>
                <c:pt idx="212">
                  <c:v>235091.96543222829</c:v>
                </c:pt>
                <c:pt idx="213">
                  <c:v>234591.55025742389</c:v>
                </c:pt>
                <c:pt idx="214">
                  <c:v>233978.99336717324</c:v>
                </c:pt>
                <c:pt idx="215">
                  <c:v>233254.79255384835</c:v>
                </c:pt>
                <c:pt idx="216">
                  <c:v>232419.65892285854</c:v>
                </c:pt>
                <c:pt idx="217">
                  <c:v>231474.51610162226</c:v>
                </c:pt>
                <c:pt idx="218">
                  <c:v>230420.49859714368</c:v>
                </c:pt>
                <c:pt idx="219">
                  <c:v>229258.94930095505</c:v>
                </c:pt>
                <c:pt idx="220">
                  <c:v>227991.41614616266</c:v>
                </c:pt>
                <c:pt idx="221">
                  <c:v>226619.64792769006</c:v>
                </c:pt>
                <c:pt idx="222">
                  <c:v>225145.58930330421</c:v>
                </c:pt>
                <c:pt idx="223">
                  <c:v>223571.37499919301</c:v>
                </c:pt>
                <c:pt idx="224">
                  <c:v>221899.32324951864</c:v>
                </c:pt>
                <c:pt idx="225">
                  <c:v>220131.92850450799</c:v>
                </c:pt>
                <c:pt idx="226">
                  <c:v>218271.85344631597</c:v>
                </c:pt>
                <c:pt idx="227">
                  <c:v>216321.92035625991</c:v>
                </c:pt>
                <c:pt idx="228">
                  <c:v>214285.10188123467</c:v>
                </c:pt>
                <c:pt idx="229">
                  <c:v>212164.51125120651</c:v>
                </c:pt>
                <c:pt idx="230">
                  <c:v>209963.39200347615</c:v>
                </c:pt>
                <c:pt idx="231">
                  <c:v>207685.10727273021</c:v>
                </c:pt>
                <c:pt idx="232">
                  <c:v>205333.12870859518</c:v>
                </c:pt>
                <c:pt idx="233">
                  <c:v>202911.02508437936</c:v>
                </c:pt>
                <c:pt idx="234">
                  <c:v>200422.45066197566</c:v>
                </c:pt>
                <c:pt idx="235">
                  <c:v>197871.13337860792</c:v>
                </c:pt>
                <c:pt idx="236">
                  <c:v>195260.86292130244</c:v>
                </c:pt>
                <c:pt idx="237">
                  <c:v>192595.47875470133</c:v>
                </c:pt>
                <c:pt idx="238">
                  <c:v>189878.85816708207</c:v>
                </c:pt>
                <c:pt idx="239">
                  <c:v>187114.90439818264</c:v>
                </c:pt>
                <c:pt idx="240">
                  <c:v>184307.53491061903</c:v>
                </c:pt>
                <c:pt idx="241">
                  <c:v>181460.66986434232</c:v>
                </c:pt>
                <c:pt idx="242">
                  <c:v>178578.22085074359</c:v>
                </c:pt>
                <c:pt idx="243">
                  <c:v>175664.07993973442</c:v>
                </c:pt>
                <c:pt idx="244">
                  <c:v>172722.10908949329</c:v>
                </c:pt>
                <c:pt idx="245">
                  <c:v>169756.12996463152</c:v>
                </c:pt>
                <c:pt idx="246">
                  <c:v>166769.91420436325</c:v>
                </c:pt>
                <c:pt idx="247">
                  <c:v>163767.17417790042</c:v>
                </c:pt>
                <c:pt idx="248">
                  <c:v>160751.55425978941</c:v>
                </c:pt>
                <c:pt idx="249">
                  <c:v>157726.62265327037</c:v>
                </c:pt>
                <c:pt idx="250">
                  <c:v>154695.86378503568</c:v>
                </c:pt>
                <c:pt idx="251">
                  <c:v>151662.6712900314</c:v>
                </c:pt>
                <c:pt idx="252">
                  <c:v>148630.34160024789</c:v>
                </c:pt>
                <c:pt idx="253">
                  <c:v>145602.06814683205</c:v>
                </c:pt>
                <c:pt idx="254">
                  <c:v>142580.93618038902</c:v>
                </c:pt>
                <c:pt idx="255">
                  <c:v>139569.91821004637</c:v>
                </c:pt>
                <c:pt idx="256">
                  <c:v>136571.87005777145</c:v>
                </c:pt>
                <c:pt idx="257">
                  <c:v>133589.52752058441</c:v>
                </c:pt>
                <c:pt idx="258">
                  <c:v>130625.50362970377</c:v>
                </c:pt>
                <c:pt idx="259">
                  <c:v>127682.28649234492</c:v>
                </c:pt>
                <c:pt idx="260">
                  <c:v>124762.23769884999</c:v>
                </c:pt>
                <c:pt idx="261">
                  <c:v>121867.59127511363</c:v>
                </c:pt>
                <c:pt idx="262">
                  <c:v>119000.45315785776</c:v>
                </c:pt>
                <c:pt idx="263">
                  <c:v>116162.80116823153</c:v>
                </c:pt>
                <c:pt idx="264">
                  <c:v>113356.48545745946</c:v>
                </c:pt>
                <c:pt idx="265">
                  <c:v>110583.22939681797</c:v>
                </c:pt>
                <c:pt idx="266">
                  <c:v>107844.63088309672</c:v>
                </c:pt>
                <c:pt idx="267">
                  <c:v>105142.16402986832</c:v>
                </c:pt>
                <c:pt idx="268">
                  <c:v>102477.18121433817</c:v>
                </c:pt>
                <c:pt idx="269">
                  <c:v>99850.91544927191</c:v>
                </c:pt>
                <c:pt idx="270">
                  <c:v>97264.483049469767</c:v>
                </c:pt>
                <c:pt idx="271">
                  <c:v>94718.886562462198</c:v>
                </c:pt>
                <c:pt idx="272">
                  <c:v>92215.017933534458</c:v>
                </c:pt>
                <c:pt idx="273">
                  <c:v>89753.661875796039</c:v>
                </c:pt>
                <c:pt idx="274">
                  <c:v>87335.499416816747</c:v>
                </c:pt>
                <c:pt idx="275">
                  <c:v>84961.111594283022</c:v>
                </c:pt>
                <c:pt idx="276">
                  <c:v>82630.983274213737</c:v>
                </c:pt>
                <c:pt idx="277">
                  <c:v>80345.50706645078</c:v>
                </c:pt>
                <c:pt idx="278">
                  <c:v>78104.987313420046</c:v>
                </c:pt>
                <c:pt idx="279">
                  <c:v>75909.644129503751</c:v>
                </c:pt>
                <c:pt idx="280">
                  <c:v>73759.617469763383</c:v>
                </c:pt>
                <c:pt idx="281">
                  <c:v>71654.971208193107</c:v>
                </c:pt>
                <c:pt idx="282">
                  <c:v>69595.697207142599</c:v>
                </c:pt>
                <c:pt idx="283">
                  <c:v>67581.719361007679</c:v>
                </c:pt>
                <c:pt idx="284">
                  <c:v>65612.897598754615</c:v>
                </c:pt>
                <c:pt idx="285">
                  <c:v>63689.031831274973</c:v>
                </c:pt>
                <c:pt idx="286">
                  <c:v>61809.865830985596</c:v>
                </c:pt>
                <c:pt idx="287">
                  <c:v>59975.091032456374</c:v>
                </c:pt>
                <c:pt idx="288">
                  <c:v>58184.350244179135</c:v>
                </c:pt>
                <c:pt idx="289">
                  <c:v>56437.241262866184</c:v>
                </c:pt>
                <c:pt idx="290">
                  <c:v>54733.320382883772</c:v>
                </c:pt>
                <c:pt idx="291">
                  <c:v>53072.10579458368</c:v>
                </c:pt>
                <c:pt idx="292">
                  <c:v>51453.080866391305</c:v>
                </c:pt>
                <c:pt idx="293">
                  <c:v>49875.697306525661</c:v>
                </c:pt>
                <c:pt idx="294">
                  <c:v>48339.37820119434</c:v>
                </c:pt>
                <c:pt idx="295">
                  <c:v>46843.520926983794</c:v>
                </c:pt>
                <c:pt idx="296">
                  <c:v>45387.499935991596</c:v>
                </c:pt>
                <c:pt idx="297">
                  <c:v>43970.669412996387</c:v>
                </c:pt>
                <c:pt idx="298">
                  <c:v>42592.365804643137</c:v>
                </c:pt>
                <c:pt idx="299">
                  <c:v>41251.909849014133</c:v>
                </c:pt>
                <c:pt idx="300">
                  <c:v>39948.607615984278</c:v>
                </c:pt>
                <c:pt idx="301">
                  <c:v>38681.754493684974</c:v>
                </c:pt>
                <c:pt idx="302">
                  <c:v>37450.637201761361</c:v>
                </c:pt>
                <c:pt idx="303">
                  <c:v>36254.535685182782</c:v>
                </c:pt>
                <c:pt idx="304">
                  <c:v>35092.724891434424</c:v>
                </c:pt>
                <c:pt idx="305">
                  <c:v>33964.476416677935</c:v>
                </c:pt>
                <c:pt idx="306">
                  <c:v>32869.059983825777</c:v>
                </c:pt>
                <c:pt idx="307">
                  <c:v>31805.744900604943</c:v>
                </c:pt>
                <c:pt idx="308">
                  <c:v>30773.80141381803</c:v>
                </c:pt>
                <c:pt idx="309">
                  <c:v>29772.501963644987</c:v>
                </c:pt>
                <c:pt idx="310">
                  <c:v>28801.122341908049</c:v>
                </c:pt>
                <c:pt idx="311">
                  <c:v>27858.942757475656</c:v>
                </c:pt>
                <c:pt idx="312">
                  <c:v>26945.248810113408</c:v>
                </c:pt>
                <c:pt idx="313">
                  <c:v>26059.332753098104</c:v>
                </c:pt>
                <c:pt idx="314">
                  <c:v>25200.495539447293</c:v>
                </c:pt>
                <c:pt idx="315">
                  <c:v>24368.045722318813</c:v>
                </c:pt>
                <c:pt idx="316">
                  <c:v>23561.300133640412</c:v>
                </c:pt>
                <c:pt idx="317">
                  <c:v>22779.584494255949</c:v>
                </c:pt>
                <c:pt idx="318">
                  <c:v>22022.23395913234</c:v>
                </c:pt>
                <c:pt idx="319">
                  <c:v>21288.593636042904</c:v>
                </c:pt>
                <c:pt idx="320">
                  <c:v>20578.019161534961</c:v>
                </c:pt>
                <c:pt idx="321">
                  <c:v>19889.87705084309</c:v>
                </c:pt>
                <c:pt idx="322">
                  <c:v>19223.544998492114</c:v>
                </c:pt>
                <c:pt idx="323">
                  <c:v>18578.412132749334</c:v>
                </c:pt>
                <c:pt idx="324">
                  <c:v>17953.879226963501</c:v>
                </c:pt>
                <c:pt idx="325">
                  <c:v>17349.358873124234</c:v>
                </c:pt>
                <c:pt idx="326">
                  <c:v>16764.2756284317</c:v>
                </c:pt>
                <c:pt idx="327">
                  <c:v>16198.066125550307</c:v>
                </c:pt>
                <c:pt idx="328">
                  <c:v>15650.179149090778</c:v>
                </c:pt>
                <c:pt idx="329">
                  <c:v>15120.075680575334</c:v>
                </c:pt>
                <c:pt idx="330">
                  <c:v>14607.228915532585</c:v>
                </c:pt>
                <c:pt idx="331">
                  <c:v>14111.124254385941</c:v>
                </c:pt>
                <c:pt idx="332">
                  <c:v>13631.259269959293</c:v>
                </c:pt>
                <c:pt idx="333">
                  <c:v>13167.14363633329</c:v>
                </c:pt>
                <c:pt idx="334">
                  <c:v>12718.298981042113</c:v>
                </c:pt>
                <c:pt idx="335">
                  <c:v>12284.258804600686</c:v>
                </c:pt>
                <c:pt idx="336">
                  <c:v>11864.568383150268</c:v>
                </c:pt>
                <c:pt idx="337">
                  <c:v>11458.784655827563</c:v>
                </c:pt>
                <c:pt idx="338">
                  <c:v>11066.476098401938</c:v>
                </c:pt>
                <c:pt idx="339">
                  <c:v>10687.222582237795</c:v>
                </c:pt>
                <c:pt idx="340">
                  <c:v>10320.615212035365</c:v>
                </c:pt>
                <c:pt idx="341">
                  <c:v>9966.256155455485</c:v>
                </c:pt>
                <c:pt idx="342">
                  <c:v>9623.7584656858817</c:v>
                </c:pt>
                <c:pt idx="343">
                  <c:v>9292.7458979459479</c:v>
                </c:pt>
                <c:pt idx="344">
                  <c:v>8972.8527208487503</c:v>
                </c:pt>
                <c:pt idx="345">
                  <c:v>8663.7235232545063</c:v>
                </c:pt>
                <c:pt idx="346">
                  <c:v>8365.0130164646544</c:v>
                </c:pt>
                <c:pt idx="347">
                  <c:v>8076.3858326384798</c:v>
                </c:pt>
                <c:pt idx="348">
                  <c:v>7797.5163202579133</c:v>
                </c:pt>
                <c:pt idx="349">
                  <c:v>7528.088337413501</c:v>
                </c:pt>
                <c:pt idx="350">
                  <c:v>7267.7950435574166</c:v>
                </c:pt>
                <c:pt idx="351">
                  <c:v>7016.3386903307401</c:v>
                </c:pt>
                <c:pt idx="352">
                  <c:v>6773.4304119660519</c:v>
                </c:pt>
                <c:pt idx="353">
                  <c:v>6538.7900164984167</c:v>
                </c:pt>
                <c:pt idx="354">
                  <c:v>6312.1457808176056</c:v>
                </c:pt>
                <c:pt idx="355">
                  <c:v>6093.234246045351</c:v>
                </c:pt>
                <c:pt idx="356">
                  <c:v>5881.800013625063</c:v>
                </c:pt>
                <c:pt idx="357">
                  <c:v>5677.5955424732529</c:v>
                </c:pt>
                <c:pt idx="358">
                  <c:v>5480.3809475135058</c:v>
                </c:pt>
                <c:pt idx="359">
                  <c:v>5289.9238000139594</c:v>
                </c:pt>
                <c:pt idx="360">
                  <c:v>5105.998930612579</c:v>
                </c:pt>
                <c:pt idx="361">
                  <c:v>4928.3882351466455</c:v>
                </c:pt>
                <c:pt idx="362">
                  <c:v>4756.8804834061302</c:v>
                </c:pt>
                <c:pt idx="363">
                  <c:v>4591.271130899433</c:v>
                </c:pt>
                <c:pt idx="364">
                  <c:v>4431.3621337004006</c:v>
                </c:pt>
                <c:pt idx="365">
                  <c:v>4276.9617664637044</c:v>
                </c:pt>
                <c:pt idx="366">
                  <c:v>4127.8844437338412</c:v>
                </c:pt>
                <c:pt idx="367">
                  <c:v>3983.9505446613766</c:v>
                </c:pt>
                <c:pt idx="368">
                  <c:v>3844.9862412107177</c:v>
                </c:pt>
                <c:pt idx="369">
                  <c:v>3710.8233299250714</c:v>
                </c:pt>
                <c:pt idx="370">
                  <c:v>3581.2990672956221</c:v>
                </c:pt>
                <c:pt idx="371">
                  <c:v>3456.2560087675229</c:v>
                </c:pt>
                <c:pt idx="372">
                  <c:v>3335.5418514059857</c:v>
                </c:pt>
                <c:pt idx="373">
                  <c:v>3219.0092802071013</c:v>
                </c:pt>
                <c:pt idx="374">
                  <c:v>3106.5158178983256</c:v>
                </c:pt>
                <c:pt idx="375">
                  <c:v>2997.9236782677472</c:v>
                </c:pt>
                <c:pt idx="376">
                  <c:v>2893.0996230235323</c:v>
                </c:pt>
                <c:pt idx="377">
                  <c:v>2791.9148221998475</c:v>
                </c:pt>
                <c:pt idx="378">
                  <c:v>2694.2447181097232</c:v>
                </c:pt>
                <c:pt idx="379">
                  <c:v>2599.9688928280957</c:v>
                </c:pt>
                <c:pt idx="380">
                  <c:v>2508.970939154271</c:v>
                </c:pt>
                <c:pt idx="381">
                  <c:v>2421.1383349979296</c:v>
                </c:pt>
                <c:pt idx="382">
                  <c:v>2336.3623211374506</c:v>
                </c:pt>
                <c:pt idx="383">
                  <c:v>2254.5377822979353</c:v>
                </c:pt>
                <c:pt idx="384">
                  <c:v>2175.5631315014325</c:v>
                </c:pt>
                <c:pt idx="385">
                  <c:v>2099.3401976330206</c:v>
                </c:pt>
                <c:pt idx="386">
                  <c:v>2025.7741161766462</c:v>
                </c:pt>
                <c:pt idx="387">
                  <c:v>1954.773223053664</c:v>
                </c:pt>
                <c:pt idx="388">
                  <c:v>1886.2489515105262</c:v>
                </c:pt>
                <c:pt idx="389">
                  <c:v>1820.1157319885679</c:v>
                </c:pt>
                <c:pt idx="390">
                  <c:v>1756.2908949125558</c:v>
                </c:pt>
                <c:pt idx="391">
                  <c:v>1694.6945763365366</c:v>
                </c:pt>
                <c:pt idx="392">
                  <c:v>1635.2496263771318</c:v>
                </c:pt>
                <c:pt idx="393">
                  <c:v>1577.8815203742124</c:v>
                </c:pt>
                <c:pt idx="394">
                  <c:v>1522.518272715155</c:v>
                </c:pt>
                <c:pt idx="395">
                  <c:v>1469.090353270527</c:v>
                </c:pt>
                <c:pt idx="396">
                  <c:v>1417.5306063760072</c:v>
                </c:pt>
                <c:pt idx="397">
                  <c:v>1367.7741722962819</c:v>
                </c:pt>
                <c:pt idx="398">
                  <c:v>1319.7584111113101</c:v>
                </c:pt>
                <c:pt idx="399">
                  <c:v>1273.4228289644234</c:v>
                </c:pt>
                <c:pt idx="400">
                  <c:v>1228.7090065986849</c:v>
                </c:pt>
                <c:pt idx="401">
                  <c:v>1185.5605301344767</c:v>
                </c:pt>
                <c:pt idx="402">
                  <c:v>1143.922924021259</c:v>
                </c:pt>
                <c:pt idx="403">
                  <c:v>1103.7435861029662</c:v>
                </c:pt>
                <c:pt idx="404">
                  <c:v>1064.9717247481458</c:v>
                </c:pt>
                <c:pt idx="405">
                  <c:v>1027.5582979773171</c:v>
                </c:pt>
                <c:pt idx="406">
                  <c:v>991.4559545381926</c:v>
                </c:pt>
                <c:pt idx="407">
                  <c:v>956.61897687055171</c:v>
                </c:pt>
                <c:pt idx="408">
                  <c:v>923.00322591001168</c:v>
                </c:pt>
                <c:pt idx="409">
                  <c:v>890.56608767108992</c:v>
                </c:pt>
                <c:pt idx="410">
                  <c:v>859.26642156438902</c:v>
                </c:pt>
                <c:pt idx="411">
                  <c:v>829.0645103934221</c:v>
                </c:pt>
                <c:pt idx="412">
                  <c:v>799.92201198497787</c:v>
                </c:pt>
                <c:pt idx="413">
                  <c:v>771.80191239714622</c:v>
                </c:pt>
                <c:pt idx="414">
                  <c:v>744.66848067147657</c:v>
                </c:pt>
                <c:pt idx="415">
                  <c:v>718.48722506547347</c:v>
                </c:pt>
                <c:pt idx="416">
                  <c:v>693.22485073562711</c:v>
                </c:pt>
                <c:pt idx="417">
                  <c:v>668.84921881649643</c:v>
                </c:pt>
                <c:pt idx="418">
                  <c:v>645.32930685672909</c:v>
                </c:pt>
                <c:pt idx="419">
                  <c:v>622.63517057010904</c:v>
                </c:pt>
                <c:pt idx="420">
                  <c:v>600.73790685925633</c:v>
                </c:pt>
                <c:pt idx="421">
                  <c:v>579.60961807426065</c:v>
                </c:pt>
                <c:pt idx="422">
                  <c:v>559.22337746387348</c:v>
                </c:pt>
                <c:pt idx="423">
                  <c:v>539.55319578619674</c:v>
                </c:pt>
                <c:pt idx="424">
                  <c:v>520.57398903882131</c:v>
                </c:pt>
                <c:pt idx="425">
                  <c:v>502.26154727488756</c:v>
                </c:pt>
                <c:pt idx="426">
                  <c:v>484.59250446781516</c:v>
                </c:pt>
                <c:pt idx="427">
                  <c:v>467.54430939443409</c:v>
                </c:pt>
                <c:pt idx="428">
                  <c:v>451.09519749926403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54A-8344-BA9E552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203583"/>
        <c:axId val="1649693855"/>
      </c:lineChart>
      <c:catAx>
        <c:axId val="9522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3855"/>
        <c:crosses val="autoZero"/>
        <c:auto val="1"/>
        <c:lblAlgn val="ctr"/>
        <c:lblOffset val="100"/>
        <c:noMultiLvlLbl val="0"/>
      </c:catAx>
      <c:valAx>
        <c:axId val="1649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Kritische Fälle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12475827531"/>
          <c:y val="0.15410535636325626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Tabelle1!$N$26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Tabelle1!$N$27:$N$210</c:f>
              <c:numCache>
                <c:formatCode>General</c:formatCode>
                <c:ptCount val="184"/>
                <c:pt idx="0">
                  <c:v>4.8100000000000005</c:v>
                </c:pt>
                <c:pt idx="1">
                  <c:v>4.8100000000000005</c:v>
                </c:pt>
                <c:pt idx="2">
                  <c:v>4.8100000000000005</c:v>
                </c:pt>
                <c:pt idx="3">
                  <c:v>4.8100000000000005</c:v>
                </c:pt>
                <c:pt idx="4">
                  <c:v>4.8100000000000005</c:v>
                </c:pt>
                <c:pt idx="5">
                  <c:v>4.8100000000000005</c:v>
                </c:pt>
                <c:pt idx="6">
                  <c:v>7.9364855399375003</c:v>
                </c:pt>
                <c:pt idx="7">
                  <c:v>11.062961680877846</c:v>
                </c:pt>
                <c:pt idx="8">
                  <c:v>14.189428422849293</c:v>
                </c:pt>
                <c:pt idx="9">
                  <c:v>17.315885765880097</c:v>
                </c:pt>
                <c:pt idx="10">
                  <c:v>20.442333709998515</c:v>
                </c:pt>
                <c:pt idx="11">
                  <c:v>23.568772255232801</c:v>
                </c:pt>
                <c:pt idx="12">
                  <c:v>28.727370947929554</c:v>
                </c:pt>
                <c:pt idx="13">
                  <c:v>35.918097409372663</c:v>
                </c:pt>
                <c:pt idx="14">
                  <c:v>40.330907348429527</c:v>
                </c:pt>
                <c:pt idx="15">
                  <c:v>51.585692506093871</c:v>
                </c:pt>
                <c:pt idx="16">
                  <c:v>64.872427425556111</c:v>
                </c:pt>
                <c:pt idx="17">
                  <c:v>80.191032081987586</c:v>
                </c:pt>
                <c:pt idx="18">
                  <c:v>98.862210676283397</c:v>
                </c:pt>
                <c:pt idx="19">
                  <c:v>122.20653869561244</c:v>
                </c:pt>
                <c:pt idx="20">
                  <c:v>145.29182000452545</c:v>
                </c:pt>
                <c:pt idx="21">
                  <c:v>175.69084786873489</c:v>
                </c:pt>
                <c:pt idx="22">
                  <c:v>214.72343841854217</c:v>
                </c:pt>
                <c:pt idx="23">
                  <c:v>263.7089677868841</c:v>
                </c:pt>
                <c:pt idx="24">
                  <c:v>324.82452263811894</c:v>
                </c:pt>
                <c:pt idx="25">
                  <c:v>401.10440170468007</c:v>
                </c:pt>
                <c:pt idx="26">
                  <c:v>490.34478232402739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A67-AEEA-955B0DE5D414}"/>
            </c:ext>
          </c:extLst>
        </c:ser>
        <c:ser>
          <c:idx val="5"/>
          <c:order val="1"/>
          <c:tx>
            <c:strRef>
              <c:f>Tabelle1!$O$26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Tabelle1!$O$27:$O$210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97.292954856026654</c:v>
                </c:pt>
                <c:pt idx="28">
                  <c:v>227.55058128288385</c:v>
                </c:pt>
                <c:pt idx="29">
                  <c:v>242.64595541866834</c:v>
                </c:pt>
                <c:pt idx="30">
                  <c:v>261.81495476282134</c:v>
                </c:pt>
                <c:pt idx="31">
                  <c:v>286.57203378919166</c:v>
                </c:pt>
                <c:pt idx="32">
                  <c:v>316.89023231514727</c:v>
                </c:pt>
                <c:pt idx="33">
                  <c:v>353.21637585293354</c:v>
                </c:pt>
                <c:pt idx="34">
                  <c:v>399.68220740790446</c:v>
                </c:pt>
                <c:pt idx="35">
                  <c:v>440.33517051584113</c:v>
                </c:pt>
                <c:pt idx="36">
                  <c:v>474.26136762455405</c:v>
                </c:pt>
                <c:pt idx="37">
                  <c:v>500.69827250703008</c:v>
                </c:pt>
                <c:pt idx="38">
                  <c:v>518.02254317433415</c:v>
                </c:pt>
                <c:pt idx="39">
                  <c:v>523.79769258639612</c:v>
                </c:pt>
                <c:pt idx="40">
                  <c:v>519.20489147509204</c:v>
                </c:pt>
                <c:pt idx="41">
                  <c:v>498.91348942686852</c:v>
                </c:pt>
                <c:pt idx="42">
                  <c:v>456.64697398917383</c:v>
                </c:pt>
                <c:pt idx="43">
                  <c:v>530.12589206037524</c:v>
                </c:pt>
                <c:pt idx="44">
                  <c:v>599.21514285909484</c:v>
                </c:pt>
                <c:pt idx="45">
                  <c:v>661.24730818654007</c:v>
                </c:pt>
                <c:pt idx="46">
                  <c:v>713.89378549975004</c:v>
                </c:pt>
                <c:pt idx="47">
                  <c:v>753.82122721550218</c:v>
                </c:pt>
                <c:pt idx="48">
                  <c:v>776.5126558360239</c:v>
                </c:pt>
                <c:pt idx="49">
                  <c:v>805.01175189309151</c:v>
                </c:pt>
                <c:pt idx="50">
                  <c:v>838.47182285201143</c:v>
                </c:pt>
                <c:pt idx="51">
                  <c:v>875.62951579349874</c:v>
                </c:pt>
                <c:pt idx="52">
                  <c:v>914.99284313617295</c:v>
                </c:pt>
                <c:pt idx="53">
                  <c:v>954.69418440289655</c:v>
                </c:pt>
                <c:pt idx="54">
                  <c:v>992.00513632010552</c:v>
                </c:pt>
                <c:pt idx="55">
                  <c:v>1028.085533154851</c:v>
                </c:pt>
                <c:pt idx="56">
                  <c:v>1064.1020134897617</c:v>
                </c:pt>
                <c:pt idx="57">
                  <c:v>1101.1715014173044</c:v>
                </c:pt>
                <c:pt idx="58">
                  <c:v>1140.4101932339618</c:v>
                </c:pt>
                <c:pt idx="59">
                  <c:v>1183.0021798201897</c:v>
                </c:pt>
                <c:pt idx="60">
                  <c:v>1229.7421081601503</c:v>
                </c:pt>
                <c:pt idx="61">
                  <c:v>1282.0713369166674</c:v>
                </c:pt>
                <c:pt idx="62">
                  <c:v>1342.1724954495303</c:v>
                </c:pt>
                <c:pt idx="63">
                  <c:v>1398.6111671444162</c:v>
                </c:pt>
                <c:pt idx="64">
                  <c:v>1452.0401216543808</c:v>
                </c:pt>
                <c:pt idx="65">
                  <c:v>1503.4952149029793</c:v>
                </c:pt>
                <c:pt idx="66">
                  <c:v>1554.322615490461</c:v>
                </c:pt>
                <c:pt idx="67">
                  <c:v>1606.3427516906504</c:v>
                </c:pt>
                <c:pt idx="68">
                  <c:v>1662.0412380032772</c:v>
                </c:pt>
                <c:pt idx="69">
                  <c:v>1720.473301029946</c:v>
                </c:pt>
                <c:pt idx="70">
                  <c:v>1780.8437619854667</c:v>
                </c:pt>
                <c:pt idx="71">
                  <c:v>1842.5863429600577</c:v>
                </c:pt>
                <c:pt idx="72">
                  <c:v>1905.416927255108</c:v>
                </c:pt>
                <c:pt idx="73">
                  <c:v>1969.4175728473087</c:v>
                </c:pt>
                <c:pt idx="74">
                  <c:v>2035.1875099598715</c:v>
                </c:pt>
                <c:pt idx="75">
                  <c:v>2103.1162552038982</c:v>
                </c:pt>
                <c:pt idx="76">
                  <c:v>2173.3978778639098</c:v>
                </c:pt>
                <c:pt idx="77">
                  <c:v>2246.0586885807993</c:v>
                </c:pt>
                <c:pt idx="78">
                  <c:v>2320.9875352431964</c:v>
                </c:pt>
                <c:pt idx="79">
                  <c:v>2397.9636488167362</c:v>
                </c:pt>
                <c:pt idx="80">
                  <c:v>2476.746479934066</c:v>
                </c:pt>
                <c:pt idx="81">
                  <c:v>2556.9907118388528</c:v>
                </c:pt>
                <c:pt idx="82">
                  <c:v>2638.1534084118589</c:v>
                </c:pt>
                <c:pt idx="83">
                  <c:v>2720.8284961947188</c:v>
                </c:pt>
                <c:pt idx="84">
                  <c:v>2805.5335042041011</c:v>
                </c:pt>
                <c:pt idx="85">
                  <c:v>2892.6608296389736</c:v>
                </c:pt>
                <c:pt idx="86">
                  <c:v>2982.445153957714</c:v>
                </c:pt>
                <c:pt idx="87">
                  <c:v>3074.9062989824879</c:v>
                </c:pt>
                <c:pt idx="88">
                  <c:v>3169.7641361572632</c:v>
                </c:pt>
                <c:pt idx="89">
                  <c:v>3266.8905073065876</c:v>
                </c:pt>
                <c:pt idx="90">
                  <c:v>3366.2866630064491</c:v>
                </c:pt>
                <c:pt idx="91">
                  <c:v>3468.0480975721771</c:v>
                </c:pt>
                <c:pt idx="92">
                  <c:v>3572.3209801515136</c:v>
                </c:pt>
                <c:pt idx="93">
                  <c:v>3679.2447596257252</c:v>
                </c:pt>
                <c:pt idx="94">
                  <c:v>3788.8716315330003</c:v>
                </c:pt>
                <c:pt idx="95">
                  <c:v>3901.2023288014516</c:v>
                </c:pt>
                <c:pt idx="96">
                  <c:v>4016.2182295640414</c:v>
                </c:pt>
                <c:pt idx="97">
                  <c:v>4133.9072339000832</c:v>
                </c:pt>
                <c:pt idx="98">
                  <c:v>4254.2819618606827</c:v>
                </c:pt>
                <c:pt idx="99">
                  <c:v>4377.3898342022758</c:v>
                </c:pt>
                <c:pt idx="100">
                  <c:v>4503.3064109920288</c:v>
                </c:pt>
                <c:pt idx="101">
                  <c:v>4632.1406349327854</c:v>
                </c:pt>
                <c:pt idx="102">
                  <c:v>4764.0523627796319</c:v>
                </c:pt>
                <c:pt idx="103">
                  <c:v>4899.1410700630777</c:v>
                </c:pt>
                <c:pt idx="104">
                  <c:v>5037.455842573253</c:v>
                </c:pt>
                <c:pt idx="105">
                  <c:v>5179.0111192641489</c:v>
                </c:pt>
                <c:pt idx="106">
                  <c:v>5323.8049510191122</c:v>
                </c:pt>
                <c:pt idx="107">
                  <c:v>5471.8433373038497</c:v>
                </c:pt>
                <c:pt idx="108">
                  <c:v>5623.1745562162077</c:v>
                </c:pt>
                <c:pt idx="109">
                  <c:v>5777.8682711300489</c:v>
                </c:pt>
                <c:pt idx="110">
                  <c:v>5935.9978771394799</c:v>
                </c:pt>
                <c:pt idx="111">
                  <c:v>6097.6278703312828</c:v>
                </c:pt>
                <c:pt idx="112">
                  <c:v>6262.8072887571525</c:v>
                </c:pt>
                <c:pt idx="113">
                  <c:v>6431.5711421741071</c:v>
                </c:pt>
                <c:pt idx="114">
                  <c:v>6603.9530232790621</c:v>
                </c:pt>
                <c:pt idx="115">
                  <c:v>6779.9921535492977</c:v>
                </c:pt>
                <c:pt idx="116">
                  <c:v>6959.7355561268369</c:v>
                </c:pt>
                <c:pt idx="117">
                  <c:v>7143.2364655683568</c:v>
                </c:pt>
                <c:pt idx="118">
                  <c:v>7330.550384846304</c:v>
                </c:pt>
                <c:pt idx="119">
                  <c:v>7521.730312899278</c:v>
                </c:pt>
                <c:pt idx="120">
                  <c:v>7716.8238479522261</c:v>
                </c:pt>
                <c:pt idx="121">
                  <c:v>7915.8704620492645</c:v>
                </c:pt>
                <c:pt idx="122">
                  <c:v>8118.8972801574673</c:v>
                </c:pt>
                <c:pt idx="123">
                  <c:v>8325.9254929567833</c:v>
                </c:pt>
                <c:pt idx="124">
                  <c:v>8536.97543599036</c:v>
                </c:pt>
                <c:pt idx="125">
                  <c:v>8752.0696575329275</c:v>
                </c:pt>
                <c:pt idx="126">
                  <c:v>8971.2339319075054</c:v>
                </c:pt>
                <c:pt idx="127">
                  <c:v>9194.4956575887572</c:v>
                </c:pt>
                <c:pt idx="128">
                  <c:v>9421.8785448580584</c:v>
                </c:pt>
                <c:pt idx="129">
                  <c:v>9653.3999520329016</c:v>
                </c:pt>
                <c:pt idx="130">
                  <c:v>9889.0704171772086</c:v>
                </c:pt>
                <c:pt idx="131">
                  <c:v>10128.89469866316</c:v>
                </c:pt>
                <c:pt idx="132">
                  <c:v>10372.873537389196</c:v>
                </c:pt>
                <c:pt idx="133">
                  <c:v>10621.005121870565</c:v>
                </c:pt>
                <c:pt idx="134">
                  <c:v>10873.284835939137</c:v>
                </c:pt>
                <c:pt idx="135">
                  <c:v>11129.704084696097</c:v>
                </c:pt>
                <c:pt idx="136">
                  <c:v>11390.248879871548</c:v>
                </c:pt>
                <c:pt idx="137">
                  <c:v>11654.89870975757</c:v>
                </c:pt>
                <c:pt idx="138">
                  <c:v>11923.625923652517</c:v>
                </c:pt>
                <c:pt idx="139">
                  <c:v>12196.395725543571</c:v>
                </c:pt>
                <c:pt idx="140">
                  <c:v>12473.16642229593</c:v>
                </c:pt>
                <c:pt idx="141">
                  <c:v>12753.889822331246</c:v>
                </c:pt>
                <c:pt idx="142">
                  <c:v>13038.511905740932</c:v>
                </c:pt>
                <c:pt idx="143">
                  <c:v>13326.972784447582</c:v>
                </c:pt>
                <c:pt idx="144">
                  <c:v>13619.206131569757</c:v>
                </c:pt>
                <c:pt idx="145">
                  <c:v>13915.138330499689</c:v>
                </c:pt>
                <c:pt idx="146">
                  <c:v>14214.687563351461</c:v>
                </c:pt>
                <c:pt idx="147">
                  <c:v>14517.76309989519</c:v>
                </c:pt>
                <c:pt idx="148">
                  <c:v>14824.265160080786</c:v>
                </c:pt>
                <c:pt idx="149">
                  <c:v>15134.085032256493</c:v>
                </c:pt>
                <c:pt idx="150">
                  <c:v>15447.105191274919</c:v>
                </c:pt>
                <c:pt idx="151">
                  <c:v>15763.199250548567</c:v>
                </c:pt>
                <c:pt idx="152">
                  <c:v>16082.231677514152</c:v>
                </c:pt>
                <c:pt idx="153">
                  <c:v>16404.057321620417</c:v>
                </c:pt>
                <c:pt idx="154">
                  <c:v>16728.520969335215</c:v>
                </c:pt>
                <c:pt idx="155">
                  <c:v>17055.457035258885</c:v>
                </c:pt>
                <c:pt idx="156">
                  <c:v>17384.689410583796</c:v>
                </c:pt>
                <c:pt idx="157">
                  <c:v>17716.031425990703</c:v>
                </c:pt>
                <c:pt idx="158">
                  <c:v>18049.285860190004</c:v>
                </c:pt>
                <c:pt idx="159">
                  <c:v>18384.244921927293</c:v>
                </c:pt>
                <c:pt idx="160">
                  <c:v>18720.690185977423</c:v>
                </c:pt>
                <c:pt idx="161">
                  <c:v>19058.39248299925</c:v>
                </c:pt>
                <c:pt idx="162">
                  <c:v>19397.111733592024</c:v>
                </c:pt>
                <c:pt idx="163">
                  <c:v>19736.596802470336</c:v>
                </c:pt>
                <c:pt idx="164">
                  <c:v>20076.585425311874</c:v>
                </c:pt>
                <c:pt idx="165">
                  <c:v>20416.804231039354</c:v>
                </c:pt>
                <c:pt idx="166">
                  <c:v>20756.968860392568</c:v>
                </c:pt>
                <c:pt idx="167">
                  <c:v>21096.784157995247</c:v>
                </c:pt>
                <c:pt idx="168">
                  <c:v>21435.944380870224</c:v>
                </c:pt>
                <c:pt idx="169">
                  <c:v>21774.133402279662</c:v>
                </c:pt>
                <c:pt idx="170">
                  <c:v>22111.024917461105</c:v>
                </c:pt>
                <c:pt idx="171">
                  <c:v>22446.282674393256</c:v>
                </c:pt>
                <c:pt idx="172">
                  <c:v>22779.560758568477</c:v>
                </c:pt>
                <c:pt idx="173">
                  <c:v>23110.50395377542</c:v>
                </c:pt>
                <c:pt idx="174">
                  <c:v>23438.748176465717</c:v>
                </c:pt>
                <c:pt idx="175">
                  <c:v>23763.920969741313</c:v>
                </c:pt>
                <c:pt idx="176">
                  <c:v>24085.642041825384</c:v>
                </c:pt>
                <c:pt idx="177">
                  <c:v>24403.523839807447</c:v>
                </c:pt>
                <c:pt idx="178">
                  <c:v>24717.172157844492</c:v>
                </c:pt>
                <c:pt idx="179">
                  <c:v>25026.18678689545</c:v>
                </c:pt>
                <c:pt idx="180">
                  <c:v>25330.162214147869</c:v>
                </c:pt>
                <c:pt idx="181">
                  <c:v>25628.688378727515</c:v>
                </c:pt>
                <c:pt idx="182">
                  <c:v>25921.351489514964</c:v>
                </c:pt>
                <c:pt idx="183">
                  <c:v>26207.734903309713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A67-AEEA-955B0DE5D414}"/>
            </c:ext>
          </c:extLst>
        </c:ser>
        <c:ser>
          <c:idx val="0"/>
          <c:order val="2"/>
          <c:tx>
            <c:strRef>
              <c:f>Tabelle1!$W$26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Tabelle1!$F$27:$F$209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Tabelle1!$W$27:$W$210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0.43290000000000001</c:v>
                </c:pt>
                <c:pt idx="15">
                  <c:v>0.43290000000000001</c:v>
                </c:pt>
                <c:pt idx="16">
                  <c:v>0.43290000000000001</c:v>
                </c:pt>
                <c:pt idx="17">
                  <c:v>0.43290000000000001</c:v>
                </c:pt>
                <c:pt idx="18">
                  <c:v>0.43290000000000001</c:v>
                </c:pt>
                <c:pt idx="19">
                  <c:v>0.43290000000000001</c:v>
                </c:pt>
                <c:pt idx="20">
                  <c:v>0.71428369859437502</c:v>
                </c:pt>
                <c:pt idx="21">
                  <c:v>0.99566655127900616</c:v>
                </c:pt>
                <c:pt idx="22">
                  <c:v>1.2770485580564364</c:v>
                </c:pt>
                <c:pt idx="23">
                  <c:v>1.5584297189292087</c:v>
                </c:pt>
                <c:pt idx="24">
                  <c:v>1.8398100338998664</c:v>
                </c:pt>
                <c:pt idx="25">
                  <c:v>2.1211895029709522</c:v>
                </c:pt>
                <c:pt idx="26">
                  <c:v>2.5854633853136599</c:v>
                </c:pt>
                <c:pt idx="27">
                  <c:v>3.2326287668435398</c:v>
                </c:pt>
                <c:pt idx="28">
                  <c:v>4.062681661358658</c:v>
                </c:pt>
                <c:pt idx="29">
                  <c:v>5.0756123255484491</c:v>
                </c:pt>
                <c:pt idx="30">
                  <c:v>6.2714184683000509</c:v>
                </c:pt>
                <c:pt idx="31">
                  <c:v>7.650092887378884</c:v>
                </c:pt>
                <c:pt idx="32">
                  <c:v>9.3304989608655067</c:v>
                </c:pt>
                <c:pt idx="33">
                  <c:v>11.43148848260512</c:v>
                </c:pt>
                <c:pt idx="34">
                  <c:v>13.790547499001667</c:v>
                </c:pt>
                <c:pt idx="35">
                  <c:v>16.807842859465147</c:v>
                </c:pt>
                <c:pt idx="36">
                  <c:v>20.602158015725234</c:v>
                </c:pt>
                <c:pt idx="37">
                  <c:v>25.29223681974878</c:v>
                </c:pt>
                <c:pt idx="38">
                  <c:v>31.074017071330573</c:v>
                </c:pt>
                <c:pt idx="39">
                  <c:v>38.22058565639216</c:v>
                </c:pt>
                <c:pt idx="40">
                  <c:v>46.716493794476122</c:v>
                </c:pt>
                <c:pt idx="41">
                  <c:v>56.988994703885936</c:v>
                </c:pt>
                <c:pt idx="42">
                  <c:v>69.54223397681821</c:v>
                </c:pt>
                <c:pt idx="43">
                  <c:v>71.913748313228609</c:v>
                </c:pt>
                <c:pt idx="44">
                  <c:v>74.834764396953972</c:v>
                </c:pt>
                <c:pt idx="45">
                  <c:v>78.441575928406138</c:v>
                </c:pt>
                <c:pt idx="46">
                  <c:v>82.850619869228765</c:v>
                </c:pt>
                <c:pt idx="47">
                  <c:v>88.220962309369142</c:v>
                </c:pt>
                <c:pt idx="48">
                  <c:v>94.76194616571307</c:v>
                </c:pt>
                <c:pt idx="49">
                  <c:v>101.43800820589085</c:v>
                </c:pt>
                <c:pt idx="50">
                  <c:v>108.2856811019351</c:v>
                </c:pt>
                <c:pt idx="51">
                  <c:v>115.35508134538149</c:v>
                </c:pt>
                <c:pt idx="52">
                  <c:v>122.69604595702066</c:v>
                </c:pt>
                <c:pt idx="53">
                  <c:v>130.36237798916781</c:v>
                </c:pt>
                <c:pt idx="54">
                  <c:v>138.44493402723441</c:v>
                </c:pt>
                <c:pt idx="55">
                  <c:v>146.8912087523041</c:v>
                </c:pt>
                <c:pt idx="56">
                  <c:v>155.64046163584385</c:v>
                </c:pt>
                <c:pt idx="57">
                  <c:v>164.62507859866238</c:v>
                </c:pt>
                <c:pt idx="58">
                  <c:v>173.76412725427252</c:v>
                </c:pt>
                <c:pt idx="59">
                  <c:v>182.95383366519476</c:v>
                </c:pt>
                <c:pt idx="60">
                  <c:v>192.10106056420628</c:v>
                </c:pt>
                <c:pt idx="61">
                  <c:v>201.06487275876435</c:v>
                </c:pt>
                <c:pt idx="62">
                  <c:v>209.64808519095521</c:v>
                </c:pt>
                <c:pt idx="63">
                  <c:v>218.88906587626911</c:v>
                </c:pt>
                <c:pt idx="64">
                  <c:v>228.74814515861615</c:v>
                </c:pt>
                <c:pt idx="65">
                  <c:v>239.16173776679639</c:v>
                </c:pt>
                <c:pt idx="66">
                  <c:v>250.04540183927622</c:v>
                </c:pt>
                <c:pt idx="67">
                  <c:v>261.28485458542849</c:v>
                </c:pt>
                <c:pt idx="68">
                  <c:v>272.72539629604393</c:v>
                </c:pt>
                <c:pt idx="69">
                  <c:v>284.41890673624073</c:v>
                </c:pt>
                <c:pt idx="70">
                  <c:v>296.40964284992242</c:v>
                </c:pt>
                <c:pt idx="71">
                  <c:v>308.73051372621978</c:v>
                </c:pt>
                <c:pt idx="72">
                  <c:v>321.40104464532908</c:v>
                </c:pt>
                <c:pt idx="73">
                  <c:v>334.42402984901184</c:v>
                </c:pt>
                <c:pt idx="74">
                  <c:v>347.7778502986198</c:v>
                </c:pt>
                <c:pt idx="75">
                  <c:v>361.4512930812644</c:v>
                </c:pt>
                <c:pt idx="76">
                  <c:v>375.44360978141293</c:v>
                </c:pt>
                <c:pt idx="77">
                  <c:v>389.76407091926654</c:v>
                </c:pt>
                <c:pt idx="78">
                  <c:v>404.43175610751041</c:v>
                </c:pt>
                <c:pt idx="79">
                  <c:v>419.47630710806453</c:v>
                </c:pt>
                <c:pt idx="80">
                  <c:v>434.93443723341773</c:v>
                </c:pt>
                <c:pt idx="81">
                  <c:v>450.85570223758708</c:v>
                </c:pt>
                <c:pt idx="82">
                  <c:v>467.30910771633893</c:v>
                </c:pt>
                <c:pt idx="83">
                  <c:v>484.26150382893593</c:v>
                </c:pt>
                <c:pt idx="84">
                  <c:v>501.68558142861451</c:v>
                </c:pt>
                <c:pt idx="85">
                  <c:v>519.56328459262511</c:v>
                </c:pt>
                <c:pt idx="86">
                  <c:v>537.88856809828894</c:v>
                </c:pt>
                <c:pt idx="87">
                  <c:v>556.6716114052698</c:v>
                </c:pt>
                <c:pt idx="88">
                  <c:v>575.94472619500834</c:v>
                </c:pt>
                <c:pt idx="89">
                  <c:v>595.73175604961534</c:v>
                </c:pt>
                <c:pt idx="90">
                  <c:v>616.04941878916486</c:v>
                </c:pt>
                <c:pt idx="91">
                  <c:v>636.90935289153856</c:v>
                </c:pt>
                <c:pt idx="92">
                  <c:v>658.32063427939806</c:v>
                </c:pt>
                <c:pt idx="93">
                  <c:v>680.29303550157078</c:v>
                </c:pt>
                <c:pt idx="94">
                  <c:v>702.84162042748358</c:v>
                </c:pt>
                <c:pt idx="95">
                  <c:v>725.98486630308378</c:v>
                </c:pt>
                <c:pt idx="96">
                  <c:v>749.74291447340613</c:v>
                </c:pt>
                <c:pt idx="97">
                  <c:v>774.13606848646054</c:v>
                </c:pt>
                <c:pt idx="98">
                  <c:v>799.18359680698359</c:v>
                </c:pt>
                <c:pt idx="99">
                  <c:v>824.9027592601326</c:v>
                </c:pt>
                <c:pt idx="100">
                  <c:v>851.30863195448308</c:v>
                </c:pt>
                <c:pt idx="101">
                  <c:v>878.41317831369349</c:v>
                </c:pt>
                <c:pt idx="102">
                  <c:v>906.22349844916187</c:v>
                </c:pt>
                <c:pt idx="103">
                  <c:v>934.75190170720805</c:v>
                </c:pt>
                <c:pt idx="104">
                  <c:v>964.01521845974514</c:v>
                </c:pt>
                <c:pt idx="105">
                  <c:v>994.03368167303438</c:v>
                </c:pt>
                <c:pt idx="106">
                  <c:v>1024.8295224930341</c:v>
                </c:pt>
                <c:pt idx="107">
                  <c:v>1056.4250638678859</c:v>
                </c:pt>
                <c:pt idx="108">
                  <c:v>1088.8400672654534</c:v>
                </c:pt>
                <c:pt idx="109">
                  <c:v>1122.0930758952143</c:v>
                </c:pt>
                <c:pt idx="110">
                  <c:v>1156.2025551341696</c:v>
                </c:pt>
                <c:pt idx="111">
                  <c:v>1191.1877195374677</c:v>
                </c:pt>
                <c:pt idx="112">
                  <c:v>1227.0689733744446</c:v>
                </c:pt>
                <c:pt idx="113">
                  <c:v>1263.8678443383369</c:v>
                </c:pt>
                <c:pt idx="114">
                  <c:v>1301.6062089437651</c:v>
                </c:pt>
                <c:pt idx="115">
                  <c:v>1340.3058354576438</c:v>
                </c:pt>
                <c:pt idx="116">
                  <c:v>1379.9882110993283</c:v>
                </c:pt>
                <c:pt idx="117">
                  <c:v>1420.6745980128846</c:v>
                </c:pt>
                <c:pt idx="118">
                  <c:v>1462.3862442913376</c:v>
                </c:pt>
                <c:pt idx="119">
                  <c:v>1505.1446824068075</c:v>
                </c:pt>
                <c:pt idx="120">
                  <c:v>1548.9719680847541</c:v>
                </c:pt>
                <c:pt idx="121">
                  <c:v>1593.8909642252322</c:v>
                </c:pt>
                <c:pt idx="122">
                  <c:v>1644.6399258901199</c:v>
                </c:pt>
                <c:pt idx="123">
                  <c:v>1701.7257201790449</c:v>
                </c:pt>
                <c:pt idx="124">
                  <c:v>1765.2876300668463</c:v>
                </c:pt>
                <c:pt idx="125">
                  <c:v>1835.4646511255155</c:v>
                </c:pt>
                <c:pt idx="126">
                  <c:v>1912.3946594327667</c:v>
                </c:pt>
                <c:pt idx="127">
                  <c:v>1996.2147581628685</c:v>
                </c:pt>
                <c:pt idx="128">
                  <c:v>2087.0632798566144</c:v>
                </c:pt>
                <c:pt idx="129">
                  <c:v>2185.0807700688356</c:v>
                </c:pt>
                <c:pt idx="130">
                  <c:v>2290.4101138114079</c:v>
                </c:pt>
                <c:pt idx="131">
                  <c:v>2403.1960513852587</c:v>
                </c:pt>
                <c:pt idx="132">
                  <c:v>2523.5843792378596</c:v>
                </c:pt>
                <c:pt idx="133">
                  <c:v>2651.7212216836233</c:v>
                </c:pt>
                <c:pt idx="134">
                  <c:v>2787.752909643134</c:v>
                </c:pt>
                <c:pt idx="135">
                  <c:v>2931.8261952498651</c:v>
                </c:pt>
                <c:pt idx="136">
                  <c:v>3084.0885659688543</c:v>
                </c:pt>
                <c:pt idx="137">
                  <c:v>3244.6884666574369</c:v>
                </c:pt>
                <c:pt idx="138">
                  <c:v>3413.7753480620268</c:v>
                </c:pt>
                <c:pt idx="139">
                  <c:v>3591.4994798919802</c:v>
                </c:pt>
                <c:pt idx="140">
                  <c:v>3778.0116253865199</c:v>
                </c:pt>
                <c:pt idx="141">
                  <c:v>3973.4625869572474</c:v>
                </c:pt>
                <c:pt idx="142">
                  <c:v>4178.002552285644</c:v>
                </c:pt>
                <c:pt idx="143">
                  <c:v>4391.7807460852864</c:v>
                </c:pt>
                <c:pt idx="144">
                  <c:v>4614.9453224000117</c:v>
                </c:pt>
                <c:pt idx="145">
                  <c:v>4847.6434007168382</c:v>
                </c:pt>
                <c:pt idx="146">
                  <c:v>5090.0211479324571</c:v>
                </c:pt>
                <c:pt idx="147">
                  <c:v>5342.2237826189048</c:v>
                </c:pt>
                <c:pt idx="148">
                  <c:v>5604.3953276127013</c:v>
                </c:pt>
                <c:pt idx="149">
                  <c:v>5876.6782375979128</c:v>
                </c:pt>
                <c:pt idx="150">
                  <c:v>6159.2130059046267</c:v>
                </c:pt>
                <c:pt idx="151">
                  <c:v>6452.1378215362211</c:v>
                </c:pt>
                <c:pt idx="152">
                  <c:v>6755.5883098882841</c:v>
                </c:pt>
                <c:pt idx="153">
                  <c:v>7069.6973426637651</c:v>
                </c:pt>
                <c:pt idx="154">
                  <c:v>7394.5948365344848</c:v>
                </c:pt>
                <c:pt idx="155">
                  <c:v>7730.4074981228705</c:v>
                </c:pt>
                <c:pt idx="156">
                  <c:v>8077.25850515611</c:v>
                </c:pt>
                <c:pt idx="157">
                  <c:v>8435.2671383090783</c:v>
                </c:pt>
                <c:pt idx="158">
                  <c:v>8804.5483881848904</c:v>
                </c:pt>
                <c:pt idx="159">
                  <c:v>9185.2125659666817</c:v>
                </c:pt>
                <c:pt idx="160">
                  <c:v>9577.3649296081876</c:v>
                </c:pt>
                <c:pt idx="161">
                  <c:v>9981.1053325664998</c:v>
                </c:pt>
                <c:pt idx="162">
                  <c:v>10396.527907653095</c:v>
                </c:pt>
                <c:pt idx="163">
                  <c:v>10823.72075372616</c:v>
                </c:pt>
                <c:pt idx="164">
                  <c:v>11262.765601542087</c:v>
                </c:pt>
                <c:pt idx="165">
                  <c:v>11713.737446810504</c:v>
                </c:pt>
                <c:pt idx="166">
                  <c:v>12176.70414864536</c:v>
                </c:pt>
                <c:pt idx="167">
                  <c:v>12651.726003473974</c:v>
                </c:pt>
                <c:pt idx="168">
                  <c:v>13138.855321202092</c:v>
                </c:pt>
                <c:pt idx="169">
                  <c:v>13638.136015752314</c:v>
                </c:pt>
                <c:pt idx="170">
                  <c:v>14149.603210448009</c:v>
                </c:pt>
                <c:pt idx="171">
                  <c:v>14673.282851304431</c:v>
                </c:pt>
                <c:pt idx="172">
                  <c:v>15209.191318279894</c:v>
                </c:pt>
                <c:pt idx="173">
                  <c:v>15757.33502693033</c:v>
                </c:pt>
                <c:pt idx="174">
                  <c:v>16317.710022596901</c:v>
                </c:pt>
                <c:pt idx="175">
                  <c:v>16890.301574066129</c:v>
                </c:pt>
                <c:pt idx="176">
                  <c:v>17475.083774449107</c:v>
                </c:pt>
                <c:pt idx="177">
                  <c:v>18072.01915496133</c:v>
                </c:pt>
                <c:pt idx="178">
                  <c:v>18681.058314198024</c:v>
                </c:pt>
                <c:pt idx="179">
                  <c:v>19302.139562330183</c:v>
                </c:pt>
                <c:pt idx="180">
                  <c:v>19935.188578841644</c:v>
                </c:pt>
                <c:pt idx="181">
                  <c:v>20580.118082471599</c:v>
                </c:pt>
                <c:pt idx="182">
                  <c:v>21236.827511637206</c:v>
                </c:pt>
                <c:pt idx="183">
                  <c:v>21905.202716892149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0-4A67-AEEA-955B0DE5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(Death Prediction)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Tabelle1!$A$43:$A$63</c:f>
              <c:numCache>
                <c:formatCode>General</c:formatCode>
                <c:ptCount val="21"/>
                <c:pt idx="0">
                  <c:v>0.99135188133582985</c:v>
                </c:pt>
                <c:pt idx="1">
                  <c:v>1.6308530196340234</c:v>
                </c:pt>
                <c:pt idx="2">
                  <c:v>2.4287031888417725</c:v>
                </c:pt>
                <c:pt idx="3">
                  <c:v>3.3849009608386278</c:v>
                </c:pt>
                <c:pt idx="4">
                  <c:v>1.257065901572251</c:v>
                </c:pt>
                <c:pt idx="5">
                  <c:v>2.5136941461702511</c:v>
                </c:pt>
                <c:pt idx="6">
                  <c:v>4.9846312105373052</c:v>
                </c:pt>
                <c:pt idx="7">
                  <c:v>9.3800189588226299</c:v>
                </c:pt>
                <c:pt idx="8">
                  <c:v>4.308166525968641</c:v>
                </c:pt>
                <c:pt idx="9">
                  <c:v>10.702178794734651</c:v>
                </c:pt>
                <c:pt idx="10">
                  <c:v>13.323178086493918</c:v>
                </c:pt>
                <c:pt idx="11">
                  <c:v>11.09222332832622</c:v>
                </c:pt>
                <c:pt idx="12">
                  <c:v>29.50106713667207</c:v>
                </c:pt>
                <c:pt idx="13">
                  <c:v>33.53044033819446</c:v>
                </c:pt>
                <c:pt idx="14">
                  <c:v>0.65261008558882527</c:v>
                </c:pt>
                <c:pt idx="15">
                  <c:v>0.15827824445168334</c:v>
                </c:pt>
                <c:pt idx="16">
                  <c:v>7.3319814403242018</c:v>
                </c:pt>
                <c:pt idx="17">
                  <c:v>1.153512669509501</c:v>
                </c:pt>
                <c:pt idx="18">
                  <c:v>116.19577359117844</c:v>
                </c:pt>
                <c:pt idx="19">
                  <c:v>127.31751229009586</c:v>
                </c:pt>
                <c:pt idx="20">
                  <c:v>121.24223763105196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4-4BAA-AADC-26D2F4D1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85087"/>
        <c:axId val="800364751"/>
      </c:scatterChart>
      <c:valAx>
        <c:axId val="10897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4751"/>
        <c:crosses val="autoZero"/>
        <c:crossBetween val="midCat"/>
      </c:valAx>
      <c:valAx>
        <c:axId val="800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8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440764</xdr:colOff>
      <xdr:row>1</xdr:row>
      <xdr:rowOff>141941</xdr:rowOff>
    </xdr:from>
    <xdr:to>
      <xdr:col>15</xdr:col>
      <xdr:colOff>1682055</xdr:colOff>
      <xdr:row>24</xdr:row>
      <xdr:rowOff>52295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65286</xdr:colOff>
      <xdr:row>1</xdr:row>
      <xdr:rowOff>128625</xdr:rowOff>
    </xdr:from>
    <xdr:to>
      <xdr:col>12</xdr:col>
      <xdr:colOff>3107765</xdr:colOff>
      <xdr:row>21</xdr:row>
      <xdr:rowOff>104589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489161</xdr:colOff>
      <xdr:row>2</xdr:row>
      <xdr:rowOff>95851</xdr:rowOff>
    </xdr:from>
    <xdr:to>
      <xdr:col>10</xdr:col>
      <xdr:colOff>2876176</xdr:colOff>
      <xdr:row>19</xdr:row>
      <xdr:rowOff>141941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874057</xdr:colOff>
      <xdr:row>49</xdr:row>
      <xdr:rowOff>66486</xdr:rowOff>
    </xdr:from>
    <xdr:to>
      <xdr:col>12</xdr:col>
      <xdr:colOff>1919939</xdr:colOff>
      <xdr:row>64</xdr:row>
      <xdr:rowOff>8215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EAC5-ABF4-4EE9-9F9A-C2CB4813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14942</xdr:colOff>
      <xdr:row>18</xdr:row>
      <xdr:rowOff>0</xdr:rowOff>
    </xdr:from>
    <xdr:to>
      <xdr:col>9</xdr:col>
      <xdr:colOff>606291</xdr:colOff>
      <xdr:row>40</xdr:row>
      <xdr:rowOff>29883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79ED2-9AE5-4770-89F7-91DE0E86C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702236</xdr:colOff>
      <xdr:row>49</xdr:row>
      <xdr:rowOff>29135</xdr:rowOff>
    </xdr:from>
    <xdr:to>
      <xdr:col>5</xdr:col>
      <xdr:colOff>2226236</xdr:colOff>
      <xdr:row>63</xdr:row>
      <xdr:rowOff>157629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37EB6-9A0B-4082-B279-C43C08E0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R455"/>
  <sheetViews>
    <sheetView tabSelected="1" zoomScale="85" zoomScaleNormal="85" workbookViewId="0">
      <selection activeCell="H9" sqref="H9"/>
    </sheetView>
  </sheetViews>
  <sheetFormatPr defaultColWidth="10.90625" defaultRowHeight="14.5" x14ac:dyDescent="0.35"/>
  <cols>
    <col min="1" max="1" width="12.08984375" bestFit="1" customWidth="1"/>
    <col min="6" max="6" width="59.6328125" bestFit="1" customWidth="1"/>
    <col min="7" max="7" width="4.1796875" bestFit="1" customWidth="1"/>
    <col min="8" max="8" width="23.1796875" bestFit="1" customWidth="1"/>
    <col min="9" max="10" width="23.1796875" customWidth="1"/>
    <col min="11" max="11" width="50.453125" bestFit="1" customWidth="1"/>
    <col min="12" max="15" width="50.453125" customWidth="1"/>
    <col min="16" max="16" width="27.453125" bestFit="1" customWidth="1"/>
    <col min="17" max="17" width="27.453125" customWidth="1"/>
    <col min="18" max="18" width="25.7265625" bestFit="1" customWidth="1"/>
    <col min="19" max="19" width="23.6328125" bestFit="1" customWidth="1"/>
    <col min="20" max="24" width="23.6328125" customWidth="1"/>
    <col min="25" max="25" width="16.6328125" bestFit="1" customWidth="1"/>
    <col min="26" max="26" width="12.36328125" customWidth="1"/>
    <col min="27" max="27" width="29.453125" bestFit="1" customWidth="1"/>
    <col min="28" max="28" width="12.1796875" customWidth="1"/>
    <col min="29" max="29" width="40.26953125" customWidth="1"/>
    <col min="30" max="30" width="10.6328125" bestFit="1" customWidth="1"/>
    <col min="31" max="31" width="37.1796875" customWidth="1"/>
    <col min="32" max="32" width="36.1796875" bestFit="1" customWidth="1"/>
    <col min="33" max="33" width="16.81640625" bestFit="1" customWidth="1"/>
    <col min="34" max="34" width="15.81640625" bestFit="1" customWidth="1"/>
  </cols>
  <sheetData>
    <row r="1" spans="4:44" s="7" customFormat="1" ht="12" x14ac:dyDescent="0.3">
      <c r="D1" s="7" t="s">
        <v>35</v>
      </c>
      <c r="E1" s="7" t="s">
        <v>18</v>
      </c>
    </row>
    <row r="2" spans="4:44" s="7" customFormat="1" ht="12" x14ac:dyDescent="0.3">
      <c r="D2" s="7" t="s">
        <v>36</v>
      </c>
      <c r="E2" s="7" t="s">
        <v>43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4:44" x14ac:dyDescent="0.35">
      <c r="F3" t="s">
        <v>13</v>
      </c>
      <c r="H3" s="3">
        <v>8000000</v>
      </c>
    </row>
    <row r="4" spans="4:44" ht="15" thickBot="1" x14ac:dyDescent="0.4">
      <c r="F4" s="4" t="s">
        <v>42</v>
      </c>
      <c r="H4" s="11">
        <v>43908</v>
      </c>
    </row>
    <row r="5" spans="4:44" ht="15" thickBot="1" x14ac:dyDescent="0.4">
      <c r="F5" t="s">
        <v>9</v>
      </c>
      <c r="H5" s="3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4:44" x14ac:dyDescent="0.35">
      <c r="F6" t="s">
        <v>14</v>
      </c>
      <c r="H6" s="3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4:44" x14ac:dyDescent="0.35">
      <c r="F7" s="4" t="s">
        <v>48</v>
      </c>
      <c r="H7" s="18">
        <v>0.65</v>
      </c>
    </row>
    <row r="8" spans="4:44" x14ac:dyDescent="0.35">
      <c r="F8" s="4" t="s">
        <v>49</v>
      </c>
      <c r="H8" s="18">
        <v>0.1</v>
      </c>
      <c r="I8" t="s">
        <v>47</v>
      </c>
    </row>
    <row r="9" spans="4:44" x14ac:dyDescent="0.35">
      <c r="F9" t="s">
        <v>45</v>
      </c>
      <c r="H9" s="3">
        <v>0.09</v>
      </c>
      <c r="I9">
        <f>H9*H11</f>
        <v>1.17E-2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44" x14ac:dyDescent="0.35">
      <c r="F10" t="s">
        <v>46</v>
      </c>
      <c r="H10" s="3">
        <v>0.5</v>
      </c>
      <c r="I10">
        <f>H10*H11</f>
        <v>6.5000000000000002E-2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</row>
    <row r="11" spans="4:44" x14ac:dyDescent="0.35">
      <c r="F11" t="s">
        <v>21</v>
      </c>
      <c r="H11" s="3">
        <v>0.13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44" x14ac:dyDescent="0.35">
      <c r="F12" t="s">
        <v>24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44" x14ac:dyDescent="0.35">
      <c r="F13" t="s">
        <v>44</v>
      </c>
      <c r="H13" s="3">
        <v>37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44" x14ac:dyDescent="0.35">
      <c r="F14" t="s">
        <v>40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44" x14ac:dyDescent="0.35">
      <c r="F15" s="5" t="s">
        <v>15</v>
      </c>
      <c r="H15" s="6">
        <f>MAX(W27:W448)</f>
        <v>91402.557610110569</v>
      </c>
    </row>
    <row r="16" spans="4:44" x14ac:dyDescent="0.35">
      <c r="F16" s="16" t="s">
        <v>39</v>
      </c>
      <c r="G16" s="18"/>
      <c r="H16" s="17">
        <f>SUM(J27:J455)</f>
        <v>429</v>
      </c>
    </row>
    <row r="17" spans="1:32" x14ac:dyDescent="0.35">
      <c r="F17" s="18" t="s">
        <v>34</v>
      </c>
      <c r="G17" s="18"/>
      <c r="H17" s="18">
        <f>H6-H5</f>
        <v>9</v>
      </c>
    </row>
    <row r="18" spans="1:32" x14ac:dyDescent="0.35">
      <c r="F18" s="18"/>
      <c r="G18" s="18"/>
      <c r="H18" s="18"/>
    </row>
    <row r="19" spans="1:32" x14ac:dyDescent="0.35">
      <c r="F19" s="18"/>
      <c r="G19" s="18"/>
      <c r="H19" s="18"/>
    </row>
    <row r="21" spans="1:32" x14ac:dyDescent="0.35">
      <c r="F21" s="18"/>
      <c r="G21" s="18"/>
    </row>
    <row r="22" spans="1:32" x14ac:dyDescent="0.35">
      <c r="A22" t="s">
        <v>41</v>
      </c>
      <c r="F22" s="18"/>
      <c r="G22" s="18"/>
      <c r="H22" s="18"/>
    </row>
    <row r="23" spans="1:32" x14ac:dyDescent="0.35">
      <c r="A23">
        <f>A25+D24</f>
        <v>10609.695919672695</v>
      </c>
      <c r="F23" s="18"/>
      <c r="G23" s="18"/>
      <c r="H23" s="18"/>
    </row>
    <row r="24" spans="1:32" ht="18.5" x14ac:dyDescent="0.45">
      <c r="D24">
        <f>SQRT(D25)</f>
        <v>10478.221942202434</v>
      </c>
      <c r="E24" s="9"/>
      <c r="F24" s="19"/>
      <c r="G24" s="19"/>
      <c r="H24" s="20">
        <f>H14+H16</f>
        <v>44309</v>
      </c>
    </row>
    <row r="25" spans="1:32" ht="18.5" x14ac:dyDescent="0.45">
      <c r="A25">
        <f>SUM(A27:A58)</f>
        <v>131.47397747026082</v>
      </c>
      <c r="D25">
        <f>SUM(D27:D58)</f>
        <v>109793135.07005255</v>
      </c>
      <c r="F25" s="5"/>
      <c r="H25" s="8"/>
    </row>
    <row r="26" spans="1:32" x14ac:dyDescent="0.35">
      <c r="A26" s="12" t="s">
        <v>20</v>
      </c>
      <c r="B26" s="12" t="s">
        <v>33</v>
      </c>
      <c r="C26" s="12" t="s">
        <v>37</v>
      </c>
      <c r="D26" s="12" t="s">
        <v>20</v>
      </c>
      <c r="E26" s="12" t="s">
        <v>38</v>
      </c>
      <c r="F26" t="s">
        <v>6</v>
      </c>
      <c r="G26" t="s">
        <v>0</v>
      </c>
      <c r="H26" t="s">
        <v>33</v>
      </c>
      <c r="I26" t="s">
        <v>17</v>
      </c>
      <c r="J26" t="s">
        <v>16</v>
      </c>
      <c r="K26" t="s">
        <v>11</v>
      </c>
      <c r="L26" t="s">
        <v>22</v>
      </c>
      <c r="M26" t="s">
        <v>23</v>
      </c>
      <c r="N26" t="s">
        <v>25</v>
      </c>
      <c r="O26" t="s">
        <v>26</v>
      </c>
      <c r="P26" t="s">
        <v>27</v>
      </c>
      <c r="Q26" t="s">
        <v>28</v>
      </c>
      <c r="R26" t="s">
        <v>10</v>
      </c>
      <c r="S26" t="s">
        <v>5</v>
      </c>
      <c r="T26" t="s">
        <v>29</v>
      </c>
      <c r="U26" t="s">
        <v>31</v>
      </c>
      <c r="V26" t="s">
        <v>32</v>
      </c>
      <c r="W26" t="s">
        <v>3</v>
      </c>
      <c r="X26" t="s">
        <v>4</v>
      </c>
      <c r="Y26" t="s">
        <v>30</v>
      </c>
      <c r="Z26" t="s">
        <v>12</v>
      </c>
      <c r="AA26" t="s">
        <v>7</v>
      </c>
      <c r="AB26" t="s">
        <v>2</v>
      </c>
      <c r="AC26" t="s">
        <v>8</v>
      </c>
      <c r="AD26" t="s">
        <v>1</v>
      </c>
      <c r="AE26" t="s">
        <v>19</v>
      </c>
    </row>
    <row r="27" spans="1:32" x14ac:dyDescent="0.35">
      <c r="A27">
        <f t="shared" ref="A27:A62" si="0">(C27-B27)^2</f>
        <v>0</v>
      </c>
      <c r="B27">
        <f>W32</f>
        <v>0</v>
      </c>
      <c r="C27">
        <f>X32</f>
        <v>0</v>
      </c>
      <c r="D27">
        <f>(E27-H32)^2</f>
        <v>1225</v>
      </c>
      <c r="E27">
        <v>2</v>
      </c>
      <c r="F27" s="10">
        <f>$H$14+G27</f>
        <v>43881</v>
      </c>
      <c r="G27">
        <v>1</v>
      </c>
      <c r="H27">
        <f>H13</f>
        <v>37</v>
      </c>
      <c r="I27">
        <f t="shared" ref="I27:I90" si="1">H27-S27</f>
        <v>37</v>
      </c>
      <c r="J27">
        <f>IF(I27&gt;1,1,0)</f>
        <v>1</v>
      </c>
      <c r="K27">
        <f t="shared" ref="K27:K90" si="2">MAX(I27-R27,0)</f>
        <v>37</v>
      </c>
      <c r="L27">
        <f>I27*(1-$H$11)</f>
        <v>32.19</v>
      </c>
      <c r="M27">
        <f>I27*$H$11</f>
        <v>4.8100000000000005</v>
      </c>
      <c r="N27">
        <f t="shared" ref="N27:N90" si="3">MIN($H$12,M27)</f>
        <v>4.8100000000000005</v>
      </c>
      <c r="O27">
        <f t="shared" ref="O27:O90" si="4">ABS(N27-M27)</f>
        <v>0</v>
      </c>
      <c r="P27">
        <f t="shared" ref="P27:P90" si="5">IFERROR(O27/I27,0)</f>
        <v>0</v>
      </c>
      <c r="Q27">
        <f>1-P27</f>
        <v>1</v>
      </c>
      <c r="R27">
        <f>IF(G27&gt;$H$5,VLOOKUP(G27-$H$5,G$26:I$567,3,FALSE),0)</f>
        <v>0</v>
      </c>
      <c r="S27">
        <f>IF(G27&gt;$H$6,VLOOKUP(G27-$H$6,G$26:H$567,2,FALSE),0)</f>
        <v>0</v>
      </c>
      <c r="T27">
        <v>0</v>
      </c>
      <c r="U27">
        <f>MIN(T27*$H$11,$H$12)*$H$9+MAX($H$11*T27-$H$12,0)*$H$10</f>
        <v>0</v>
      </c>
      <c r="V27">
        <f>T27-U27</f>
        <v>0</v>
      </c>
      <c r="W27">
        <v>0</v>
      </c>
      <c r="X27">
        <v>0</v>
      </c>
      <c r="Y27">
        <f>S27*(1-$H$9)</f>
        <v>0</v>
      </c>
      <c r="Z27">
        <f t="shared" ref="Z27:Z90" si="6">$H$3-H27</f>
        <v>7999963</v>
      </c>
      <c r="AA27">
        <f t="shared" ref="AA27:AA90" si="7">$H$3-W27</f>
        <v>8000000</v>
      </c>
      <c r="AB27">
        <f t="shared" ref="AB27:AB90" si="8">AA27-H27-S27</f>
        <v>7999963</v>
      </c>
      <c r="AC27">
        <f>AB27/AA27</f>
        <v>0.99999537500000002</v>
      </c>
      <c r="AD27">
        <f t="shared" ref="AD27:AD90" si="9">$H$3-H27</f>
        <v>7999963</v>
      </c>
      <c r="AE27">
        <f>R27*IF(F27&lt;=$H$4,$H$7,$H$8)*MAX(AC27,0)</f>
        <v>0</v>
      </c>
      <c r="AF27" s="1"/>
    </row>
    <row r="28" spans="1:32" x14ac:dyDescent="0.35">
      <c r="A28">
        <f t="shared" si="0"/>
        <v>0</v>
      </c>
      <c r="B28">
        <f>W33</f>
        <v>0</v>
      </c>
      <c r="C28">
        <f t="shared" ref="C28:C31" si="10">X33</f>
        <v>0</v>
      </c>
      <c r="D28">
        <f>(E28-H33)^2</f>
        <v>3486.8893636017474</v>
      </c>
      <c r="E28">
        <v>2</v>
      </c>
      <c r="F28" s="10">
        <f t="shared" ref="F28:F91" si="11">$H$14+G28</f>
        <v>43882</v>
      </c>
      <c r="G28">
        <v>2</v>
      </c>
      <c r="H28">
        <f t="shared" ref="H28:H91" si="12">H27+AE27</f>
        <v>37</v>
      </c>
      <c r="I28">
        <f t="shared" si="1"/>
        <v>37</v>
      </c>
      <c r="J28">
        <f t="shared" ref="J28:J91" si="13">IF(I28&gt;1,1,0)</f>
        <v>1</v>
      </c>
      <c r="K28">
        <f t="shared" si="2"/>
        <v>37</v>
      </c>
      <c r="L28">
        <f t="shared" ref="L28:L91" si="14">I28*(1-$H$11)</f>
        <v>32.19</v>
      </c>
      <c r="M28">
        <f t="shared" ref="M28:M91" si="15">I28*$H$11</f>
        <v>4.8100000000000005</v>
      </c>
      <c r="N28">
        <f t="shared" si="3"/>
        <v>4.8100000000000005</v>
      </c>
      <c r="O28">
        <f t="shared" si="4"/>
        <v>0</v>
      </c>
      <c r="P28">
        <f t="shared" si="5"/>
        <v>0</v>
      </c>
      <c r="Q28">
        <f t="shared" ref="Q28:Q91" si="16">1-P28</f>
        <v>1</v>
      </c>
      <c r="R28">
        <f>IF(G28&gt;$H$5,VLOOKUP(G28-$H$5,G$26:I$567,3,FALSE),0)</f>
        <v>0</v>
      </c>
      <c r="S28">
        <f>IF(G28&gt;$H$6,VLOOKUP(G28-$H$6,G$26:H$567,2,FALSE),0)</f>
        <v>0</v>
      </c>
      <c r="T28">
        <f t="shared" ref="T28:T92" si="17">S28-S27</f>
        <v>0</v>
      </c>
      <c r="U28">
        <f t="shared" ref="U28:U91" si="18">MIN(T28*$H$11,$H$12)*$H$9+MAX($H$11*T28-$H$12,0)*$H$10</f>
        <v>0</v>
      </c>
      <c r="V28">
        <f t="shared" ref="V28:V91" si="19">T28-U28</f>
        <v>0</v>
      </c>
      <c r="W28">
        <f>W27+U28</f>
        <v>0</v>
      </c>
      <c r="X28">
        <f>X27+V28</f>
        <v>0</v>
      </c>
      <c r="Y28">
        <f t="shared" ref="Y28:Y91" si="20">S28*(1-$H$9)</f>
        <v>0</v>
      </c>
      <c r="Z28">
        <f t="shared" si="6"/>
        <v>7999963</v>
      </c>
      <c r="AA28">
        <f t="shared" si="7"/>
        <v>8000000</v>
      </c>
      <c r="AB28">
        <f t="shared" si="8"/>
        <v>7999963</v>
      </c>
      <c r="AC28">
        <f t="shared" ref="AC28:AC91" si="21">AB28/AA28</f>
        <v>0.99999537500000002</v>
      </c>
      <c r="AD28">
        <f t="shared" si="9"/>
        <v>7999963</v>
      </c>
      <c r="AE28">
        <f t="shared" ref="AE28:AE91" si="22">R28*IF(F28&lt;=$H$4,$H$7,$H$8)*MAX(AC28,0)</f>
        <v>0</v>
      </c>
      <c r="AF28" s="1"/>
    </row>
    <row r="29" spans="1:32" x14ac:dyDescent="0.35">
      <c r="A29">
        <f t="shared" si="0"/>
        <v>0</v>
      </c>
      <c r="B29">
        <f>W34</f>
        <v>0</v>
      </c>
      <c r="C29">
        <f t="shared" si="10"/>
        <v>0</v>
      </c>
      <c r="D29">
        <f>(E29-H34)^2</f>
        <v>6740.3616000879792</v>
      </c>
      <c r="E29">
        <v>3</v>
      </c>
      <c r="F29" s="10">
        <f t="shared" si="11"/>
        <v>43883</v>
      </c>
      <c r="G29">
        <v>3</v>
      </c>
      <c r="H29">
        <f t="shared" si="12"/>
        <v>37</v>
      </c>
      <c r="I29">
        <f t="shared" si="1"/>
        <v>37</v>
      </c>
      <c r="J29">
        <f t="shared" si="13"/>
        <v>1</v>
      </c>
      <c r="K29">
        <f t="shared" si="2"/>
        <v>37</v>
      </c>
      <c r="L29">
        <f t="shared" si="14"/>
        <v>32.19</v>
      </c>
      <c r="M29">
        <f t="shared" si="15"/>
        <v>4.8100000000000005</v>
      </c>
      <c r="N29">
        <f t="shared" si="3"/>
        <v>4.8100000000000005</v>
      </c>
      <c r="O29">
        <f t="shared" si="4"/>
        <v>0</v>
      </c>
      <c r="P29">
        <f t="shared" si="5"/>
        <v>0</v>
      </c>
      <c r="Q29">
        <f t="shared" si="16"/>
        <v>1</v>
      </c>
      <c r="R29">
        <f>IF(G29&gt;$H$5,VLOOKUP(G29-$H$5,G$26:I$567,3,FALSE),0)</f>
        <v>0</v>
      </c>
      <c r="S29">
        <f>IF(G29&gt;$H$6,VLOOKUP(G29-$H$6,G$26:H$567,2,FALSE),0)</f>
        <v>0</v>
      </c>
      <c r="T29">
        <f t="shared" si="17"/>
        <v>0</v>
      </c>
      <c r="U29">
        <f t="shared" si="18"/>
        <v>0</v>
      </c>
      <c r="V29">
        <f t="shared" si="19"/>
        <v>0</v>
      </c>
      <c r="W29">
        <f t="shared" ref="W29:W92" si="23">W28+U29</f>
        <v>0</v>
      </c>
      <c r="X29">
        <f t="shared" ref="X29:X92" si="24">X28+V29</f>
        <v>0</v>
      </c>
      <c r="Y29">
        <f t="shared" si="20"/>
        <v>0</v>
      </c>
      <c r="Z29">
        <f t="shared" si="6"/>
        <v>7999963</v>
      </c>
      <c r="AA29">
        <f t="shared" si="7"/>
        <v>8000000</v>
      </c>
      <c r="AB29">
        <f t="shared" si="8"/>
        <v>7999963</v>
      </c>
      <c r="AC29">
        <f t="shared" si="21"/>
        <v>0.99999537500000002</v>
      </c>
      <c r="AD29">
        <f t="shared" si="9"/>
        <v>7999963</v>
      </c>
      <c r="AE29">
        <f t="shared" si="22"/>
        <v>0</v>
      </c>
      <c r="AF29" s="1"/>
    </row>
    <row r="30" spans="1:32" x14ac:dyDescent="0.35">
      <c r="A30">
        <f t="shared" si="0"/>
        <v>0</v>
      </c>
      <c r="B30">
        <f>W35</f>
        <v>0</v>
      </c>
      <c r="C30">
        <f t="shared" si="10"/>
        <v>0</v>
      </c>
      <c r="D30">
        <f>(E30-H35)^2</f>
        <v>11267.705609310115</v>
      </c>
      <c r="E30">
        <v>3</v>
      </c>
      <c r="F30" s="10">
        <f t="shared" si="11"/>
        <v>43884</v>
      </c>
      <c r="G30">
        <v>4</v>
      </c>
      <c r="H30">
        <f t="shared" si="12"/>
        <v>37</v>
      </c>
      <c r="I30">
        <f t="shared" si="1"/>
        <v>37</v>
      </c>
      <c r="J30">
        <f t="shared" si="13"/>
        <v>1</v>
      </c>
      <c r="K30">
        <f t="shared" si="2"/>
        <v>37</v>
      </c>
      <c r="L30">
        <f t="shared" si="14"/>
        <v>32.19</v>
      </c>
      <c r="M30">
        <f t="shared" si="15"/>
        <v>4.8100000000000005</v>
      </c>
      <c r="N30">
        <f t="shared" si="3"/>
        <v>4.8100000000000005</v>
      </c>
      <c r="O30">
        <f t="shared" si="4"/>
        <v>0</v>
      </c>
      <c r="P30">
        <f t="shared" si="5"/>
        <v>0</v>
      </c>
      <c r="Q30">
        <f t="shared" si="16"/>
        <v>1</v>
      </c>
      <c r="R30">
        <f>IF(G30&gt;$H$5,VLOOKUP(G30-$H$5,G$26:I$567,3,FALSE),0)</f>
        <v>0</v>
      </c>
      <c r="S30">
        <f>IF(G30&gt;$H$6,VLOOKUP(G30-$H$6,G$26:H$567,2,FALSE),0)</f>
        <v>0</v>
      </c>
      <c r="T30">
        <f t="shared" si="17"/>
        <v>0</v>
      </c>
      <c r="U30">
        <f t="shared" si="18"/>
        <v>0</v>
      </c>
      <c r="V30">
        <f t="shared" si="19"/>
        <v>0</v>
      </c>
      <c r="W30">
        <f t="shared" si="23"/>
        <v>0</v>
      </c>
      <c r="X30">
        <f t="shared" si="24"/>
        <v>0</v>
      </c>
      <c r="Y30">
        <f t="shared" si="20"/>
        <v>0</v>
      </c>
      <c r="Z30">
        <f t="shared" si="6"/>
        <v>7999963</v>
      </c>
      <c r="AA30">
        <f t="shared" si="7"/>
        <v>8000000</v>
      </c>
      <c r="AB30">
        <f t="shared" si="8"/>
        <v>7999963</v>
      </c>
      <c r="AC30">
        <f t="shared" si="21"/>
        <v>0.99999537500000002</v>
      </c>
      <c r="AD30">
        <f t="shared" si="9"/>
        <v>7999963</v>
      </c>
      <c r="AE30">
        <f t="shared" si="22"/>
        <v>0</v>
      </c>
      <c r="AF30" s="1"/>
    </row>
    <row r="31" spans="1:32" x14ac:dyDescent="0.35">
      <c r="A31">
        <f t="shared" si="0"/>
        <v>0</v>
      </c>
      <c r="B31">
        <f>W36</f>
        <v>0</v>
      </c>
      <c r="C31">
        <f t="shared" si="10"/>
        <v>0</v>
      </c>
      <c r="D31">
        <f>(E31-H36)^2</f>
        <v>15425.421725730739</v>
      </c>
      <c r="E31">
        <v>9</v>
      </c>
      <c r="F31" s="10">
        <f t="shared" si="11"/>
        <v>43885</v>
      </c>
      <c r="G31">
        <v>5</v>
      </c>
      <c r="H31">
        <f t="shared" si="12"/>
        <v>37</v>
      </c>
      <c r="I31">
        <f t="shared" si="1"/>
        <v>37</v>
      </c>
      <c r="J31">
        <f t="shared" si="13"/>
        <v>1</v>
      </c>
      <c r="K31">
        <f t="shared" si="2"/>
        <v>37</v>
      </c>
      <c r="L31">
        <f t="shared" si="14"/>
        <v>32.19</v>
      </c>
      <c r="M31">
        <f t="shared" si="15"/>
        <v>4.8100000000000005</v>
      </c>
      <c r="N31">
        <f t="shared" si="3"/>
        <v>4.8100000000000005</v>
      </c>
      <c r="O31">
        <f t="shared" si="4"/>
        <v>0</v>
      </c>
      <c r="P31">
        <f t="shared" si="5"/>
        <v>0</v>
      </c>
      <c r="Q31">
        <f t="shared" si="16"/>
        <v>1</v>
      </c>
      <c r="R31">
        <f>IF(G31&gt;$H$5,VLOOKUP(G31-$H$5,G$26:I$567,3,FALSE),0)</f>
        <v>0</v>
      </c>
      <c r="S31">
        <f>IF(G31&gt;$H$6,VLOOKUP(G31-$H$6,G$26:H$567,2,FALSE),0)</f>
        <v>0</v>
      </c>
      <c r="T31">
        <f t="shared" si="17"/>
        <v>0</v>
      </c>
      <c r="U31">
        <f t="shared" si="18"/>
        <v>0</v>
      </c>
      <c r="V31">
        <f t="shared" si="19"/>
        <v>0</v>
      </c>
      <c r="W31">
        <f t="shared" si="23"/>
        <v>0</v>
      </c>
      <c r="X31">
        <f t="shared" si="24"/>
        <v>0</v>
      </c>
      <c r="Y31">
        <f t="shared" si="20"/>
        <v>0</v>
      </c>
      <c r="Z31">
        <f t="shared" si="6"/>
        <v>7999963</v>
      </c>
      <c r="AA31">
        <f t="shared" si="7"/>
        <v>8000000</v>
      </c>
      <c r="AB31">
        <f t="shared" si="8"/>
        <v>7999963</v>
      </c>
      <c r="AC31">
        <f t="shared" si="21"/>
        <v>0.99999537500000002</v>
      </c>
      <c r="AD31">
        <f t="shared" si="9"/>
        <v>7999963</v>
      </c>
      <c r="AE31">
        <f t="shared" si="22"/>
        <v>0</v>
      </c>
      <c r="AF31" s="1"/>
    </row>
    <row r="32" spans="1:32" x14ac:dyDescent="0.35">
      <c r="A32">
        <f t="shared" si="0"/>
        <v>0</v>
      </c>
      <c r="B32">
        <f>W37</f>
        <v>0</v>
      </c>
      <c r="C32">
        <v>0</v>
      </c>
      <c r="D32">
        <f>(E32-H37)^2</f>
        <v>20520.196024056037</v>
      </c>
      <c r="E32">
        <v>14</v>
      </c>
      <c r="F32" s="10">
        <f t="shared" si="11"/>
        <v>43886</v>
      </c>
      <c r="G32">
        <v>6</v>
      </c>
      <c r="H32">
        <f t="shared" si="12"/>
        <v>37</v>
      </c>
      <c r="I32">
        <f t="shared" si="1"/>
        <v>37</v>
      </c>
      <c r="J32">
        <f t="shared" si="13"/>
        <v>1</v>
      </c>
      <c r="K32">
        <f t="shared" si="2"/>
        <v>0</v>
      </c>
      <c r="L32">
        <f t="shared" si="14"/>
        <v>32.19</v>
      </c>
      <c r="M32">
        <f t="shared" si="15"/>
        <v>4.8100000000000005</v>
      </c>
      <c r="N32">
        <f t="shared" si="3"/>
        <v>4.8100000000000005</v>
      </c>
      <c r="O32">
        <f t="shared" si="4"/>
        <v>0</v>
      </c>
      <c r="P32">
        <f t="shared" si="5"/>
        <v>0</v>
      </c>
      <c r="Q32">
        <f t="shared" si="16"/>
        <v>1</v>
      </c>
      <c r="R32">
        <f>IF(G32&gt;$H$5,VLOOKUP(G32-$H$5,G$26:I$567,3,FALSE),0)</f>
        <v>37</v>
      </c>
      <c r="S32">
        <f>IF(G32&gt;$H$6,VLOOKUP(G32-$H$6,G$26:H$567,2,FALSE),0)</f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3"/>
        <v>0</v>
      </c>
      <c r="X32">
        <f t="shared" si="24"/>
        <v>0</v>
      </c>
      <c r="Y32">
        <f t="shared" si="20"/>
        <v>0</v>
      </c>
      <c r="Z32">
        <f t="shared" si="6"/>
        <v>7999963</v>
      </c>
      <c r="AA32">
        <f t="shared" si="7"/>
        <v>8000000</v>
      </c>
      <c r="AB32">
        <f t="shared" si="8"/>
        <v>7999963</v>
      </c>
      <c r="AC32">
        <f t="shared" si="21"/>
        <v>0.99999537500000002</v>
      </c>
      <c r="AD32">
        <f t="shared" si="9"/>
        <v>7999963</v>
      </c>
      <c r="AE32">
        <f t="shared" si="22"/>
        <v>24.049888768750002</v>
      </c>
      <c r="AF32" s="1"/>
    </row>
    <row r="33" spans="1:32" x14ac:dyDescent="0.35">
      <c r="A33">
        <f t="shared" si="0"/>
        <v>0</v>
      </c>
      <c r="B33">
        <f>W38</f>
        <v>0</v>
      </c>
      <c r="C33">
        <v>0</v>
      </c>
      <c r="D33">
        <f>(E33-H38)^2</f>
        <v>26666.31783813857</v>
      </c>
      <c r="E33">
        <v>18</v>
      </c>
      <c r="F33" s="10">
        <f t="shared" si="11"/>
        <v>43887</v>
      </c>
      <c r="G33">
        <v>7</v>
      </c>
      <c r="H33">
        <f t="shared" si="12"/>
        <v>61.049888768750002</v>
      </c>
      <c r="I33">
        <f t="shared" si="1"/>
        <v>61.049888768750002</v>
      </c>
      <c r="J33">
        <f t="shared" si="13"/>
        <v>1</v>
      </c>
      <c r="K33">
        <f t="shared" si="2"/>
        <v>24.049888768750002</v>
      </c>
      <c r="L33">
        <f t="shared" si="14"/>
        <v>53.113403228812501</v>
      </c>
      <c r="M33">
        <f t="shared" si="15"/>
        <v>7.9364855399375003</v>
      </c>
      <c r="N33">
        <f t="shared" si="3"/>
        <v>7.9364855399375003</v>
      </c>
      <c r="O33">
        <f t="shared" si="4"/>
        <v>0</v>
      </c>
      <c r="P33">
        <f t="shared" si="5"/>
        <v>0</v>
      </c>
      <c r="Q33">
        <f t="shared" si="16"/>
        <v>1</v>
      </c>
      <c r="R33">
        <f>IF(G33&gt;$H$5,VLOOKUP(G33-$H$5,G$26:I$567,3,FALSE),0)</f>
        <v>37</v>
      </c>
      <c r="S33">
        <f>IF(G33&gt;$H$6,VLOOKUP(G33-$H$6,G$26:H$567,2,FALSE),0)</f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3"/>
        <v>0</v>
      </c>
      <c r="X33">
        <f t="shared" si="24"/>
        <v>0</v>
      </c>
      <c r="Y33">
        <f t="shared" si="20"/>
        <v>0</v>
      </c>
      <c r="Z33">
        <f t="shared" si="6"/>
        <v>7999938.9501112308</v>
      </c>
      <c r="AA33">
        <f t="shared" si="7"/>
        <v>8000000</v>
      </c>
      <c r="AB33">
        <f t="shared" si="8"/>
        <v>7999938.9501112308</v>
      </c>
      <c r="AC33">
        <f t="shared" si="21"/>
        <v>0.99999236876390385</v>
      </c>
      <c r="AD33">
        <f t="shared" si="9"/>
        <v>7999938.9501112308</v>
      </c>
      <c r="AE33">
        <f t="shared" si="22"/>
        <v>24.049816468771887</v>
      </c>
      <c r="AF33" s="1"/>
    </row>
    <row r="34" spans="1:32" s="12" customFormat="1" x14ac:dyDescent="0.35">
      <c r="A34">
        <f t="shared" si="0"/>
        <v>0</v>
      </c>
      <c r="B34">
        <f>W39</f>
        <v>0</v>
      </c>
      <c r="C34">
        <v>0</v>
      </c>
      <c r="D34">
        <f>(E34-H39)^2</f>
        <v>39991.911018003048</v>
      </c>
      <c r="E34">
        <v>21</v>
      </c>
      <c r="F34" s="13">
        <f t="shared" si="11"/>
        <v>43888</v>
      </c>
      <c r="G34" s="12">
        <v>8</v>
      </c>
      <c r="H34" s="12">
        <f t="shared" si="12"/>
        <v>85.099705237521889</v>
      </c>
      <c r="I34" s="12">
        <f t="shared" si="1"/>
        <v>85.099705237521889</v>
      </c>
      <c r="J34" s="12">
        <f t="shared" si="13"/>
        <v>1</v>
      </c>
      <c r="K34" s="12">
        <f t="shared" si="2"/>
        <v>48.099705237521889</v>
      </c>
      <c r="L34" s="12">
        <f t="shared" si="14"/>
        <v>74.036743556644041</v>
      </c>
      <c r="M34" s="12">
        <f t="shared" si="15"/>
        <v>11.062961680877846</v>
      </c>
      <c r="N34" s="12">
        <f t="shared" si="3"/>
        <v>11.062961680877846</v>
      </c>
      <c r="O34" s="12">
        <f t="shared" si="4"/>
        <v>0</v>
      </c>
      <c r="P34" s="12">
        <f t="shared" si="5"/>
        <v>0</v>
      </c>
      <c r="Q34" s="12">
        <f t="shared" si="16"/>
        <v>1</v>
      </c>
      <c r="R34" s="12">
        <f>IF(G34&gt;$H$5,VLOOKUP(G34-$H$5,G$26:I$567,3,FALSE),0)</f>
        <v>37</v>
      </c>
      <c r="S34" s="12">
        <f>IF(G34&gt;$H$6,VLOOKUP(G34-$H$6,G$26:H$567,2,FALSE),0)</f>
        <v>0</v>
      </c>
      <c r="T34" s="12">
        <f t="shared" si="17"/>
        <v>0</v>
      </c>
      <c r="U34" s="12">
        <f t="shared" si="18"/>
        <v>0</v>
      </c>
      <c r="V34" s="12">
        <f t="shared" si="19"/>
        <v>0</v>
      </c>
      <c r="W34" s="12">
        <f t="shared" si="23"/>
        <v>0</v>
      </c>
      <c r="X34" s="12">
        <f t="shared" si="24"/>
        <v>0</v>
      </c>
      <c r="Y34" s="12">
        <f t="shared" si="20"/>
        <v>0</v>
      </c>
      <c r="Z34" s="12">
        <f t="shared" si="6"/>
        <v>7999914.9002947621</v>
      </c>
      <c r="AA34" s="12">
        <f t="shared" si="7"/>
        <v>8000000</v>
      </c>
      <c r="AB34" s="12">
        <f t="shared" si="8"/>
        <v>7999914.9002947621</v>
      </c>
      <c r="AC34" s="12">
        <f t="shared" si="21"/>
        <v>0.99998936253684523</v>
      </c>
      <c r="AD34" s="12">
        <f t="shared" si="9"/>
        <v>7999914.9002947621</v>
      </c>
      <c r="AE34">
        <f t="shared" si="22"/>
        <v>24.049744169011127</v>
      </c>
      <c r="AF34" s="14"/>
    </row>
    <row r="35" spans="1:32" x14ac:dyDescent="0.35">
      <c r="A35">
        <f t="shared" si="0"/>
        <v>0</v>
      </c>
      <c r="B35">
        <f>W40</f>
        <v>0</v>
      </c>
      <c r="C35">
        <v>0</v>
      </c>
      <c r="D35">
        <f>(E35-H40)^2</f>
        <v>61153.85603801853</v>
      </c>
      <c r="E35">
        <v>29</v>
      </c>
      <c r="F35" s="10">
        <f t="shared" si="11"/>
        <v>43889</v>
      </c>
      <c r="G35">
        <v>9</v>
      </c>
      <c r="H35">
        <f t="shared" si="12"/>
        <v>109.14944940653302</v>
      </c>
      <c r="I35">
        <f t="shared" si="1"/>
        <v>109.14944940653302</v>
      </c>
      <c r="J35">
        <f t="shared" si="13"/>
        <v>1</v>
      </c>
      <c r="K35">
        <f t="shared" si="2"/>
        <v>72.149449406533023</v>
      </c>
      <c r="L35">
        <f t="shared" si="14"/>
        <v>94.960020983683734</v>
      </c>
      <c r="M35">
        <f t="shared" si="15"/>
        <v>14.189428422849293</v>
      </c>
      <c r="N35">
        <f t="shared" si="3"/>
        <v>14.189428422849293</v>
      </c>
      <c r="O35">
        <f t="shared" si="4"/>
        <v>0</v>
      </c>
      <c r="P35">
        <f t="shared" si="5"/>
        <v>0</v>
      </c>
      <c r="Q35">
        <f t="shared" si="16"/>
        <v>1</v>
      </c>
      <c r="R35">
        <f>IF(G35&gt;$H$5,VLOOKUP(G35-$H$5,G$26:I$567,3,FALSE),0)</f>
        <v>37</v>
      </c>
      <c r="S35">
        <f>IF(G35&gt;$H$6,VLOOKUP(G35-$H$6,G$26:H$567,2,FALSE),0)</f>
        <v>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3"/>
        <v>0</v>
      </c>
      <c r="X35">
        <f t="shared" si="24"/>
        <v>0</v>
      </c>
      <c r="Y35">
        <f t="shared" si="20"/>
        <v>0</v>
      </c>
      <c r="Z35">
        <f t="shared" si="6"/>
        <v>7999890.8505505938</v>
      </c>
      <c r="AA35">
        <f t="shared" si="7"/>
        <v>8000000</v>
      </c>
      <c r="AB35">
        <f t="shared" si="8"/>
        <v>7999890.8505505938</v>
      </c>
      <c r="AC35">
        <f t="shared" si="21"/>
        <v>0.99998635631882427</v>
      </c>
      <c r="AD35">
        <f t="shared" si="9"/>
        <v>7999890.8505505938</v>
      </c>
      <c r="AE35">
        <f t="shared" si="22"/>
        <v>24.049671869467723</v>
      </c>
      <c r="AF35" s="1"/>
    </row>
    <row r="36" spans="1:32" x14ac:dyDescent="0.35">
      <c r="A36">
        <f t="shared" si="0"/>
        <v>0.18740241000000002</v>
      </c>
      <c r="B36">
        <f>W41</f>
        <v>0.43290000000000001</v>
      </c>
      <c r="C36">
        <v>0</v>
      </c>
      <c r="D36">
        <f>(E36-H41)^2</f>
        <v>93781.558810960953</v>
      </c>
      <c r="E36">
        <v>41</v>
      </c>
      <c r="F36" s="10">
        <f t="shared" si="11"/>
        <v>43890</v>
      </c>
      <c r="G36">
        <v>10</v>
      </c>
      <c r="H36">
        <f t="shared" si="12"/>
        <v>133.19912127600074</v>
      </c>
      <c r="I36">
        <f t="shared" si="1"/>
        <v>133.19912127600074</v>
      </c>
      <c r="J36">
        <f t="shared" si="13"/>
        <v>1</v>
      </c>
      <c r="K36">
        <f t="shared" si="2"/>
        <v>96.199121276000739</v>
      </c>
      <c r="L36">
        <f t="shared" si="14"/>
        <v>115.88323551012064</v>
      </c>
      <c r="M36">
        <f t="shared" si="15"/>
        <v>17.315885765880097</v>
      </c>
      <c r="N36">
        <f t="shared" si="3"/>
        <v>17.315885765880097</v>
      </c>
      <c r="O36">
        <f t="shared" si="4"/>
        <v>0</v>
      </c>
      <c r="P36">
        <f t="shared" si="5"/>
        <v>0</v>
      </c>
      <c r="Q36">
        <f t="shared" si="16"/>
        <v>1</v>
      </c>
      <c r="R36">
        <f>IF(G36&gt;$H$5,VLOOKUP(G36-$H$5,G$26:I$567,3,FALSE),0)</f>
        <v>37</v>
      </c>
      <c r="S36">
        <f>IF(G36&gt;$H$6,VLOOKUP(G36-$H$6,G$26:H$567,2,FALSE),0)</f>
        <v>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3"/>
        <v>0</v>
      </c>
      <c r="X36">
        <f t="shared" si="24"/>
        <v>0</v>
      </c>
      <c r="Y36">
        <f t="shared" si="20"/>
        <v>0</v>
      </c>
      <c r="Z36">
        <f t="shared" si="6"/>
        <v>7999866.8008787241</v>
      </c>
      <c r="AA36">
        <f t="shared" si="7"/>
        <v>8000000</v>
      </c>
      <c r="AB36">
        <f t="shared" si="8"/>
        <v>7999866.8008787241</v>
      </c>
      <c r="AC36">
        <f t="shared" si="21"/>
        <v>0.99998335010984052</v>
      </c>
      <c r="AD36">
        <f t="shared" si="9"/>
        <v>7999866.8008787241</v>
      </c>
      <c r="AE36">
        <f t="shared" si="22"/>
        <v>24.049599570141666</v>
      </c>
      <c r="AF36" s="1"/>
    </row>
    <row r="37" spans="1:32" x14ac:dyDescent="0.35">
      <c r="A37">
        <f t="shared" si="0"/>
        <v>0.18740241000000002</v>
      </c>
      <c r="B37">
        <f>W42</f>
        <v>0.43290000000000001</v>
      </c>
      <c r="C37">
        <v>0</v>
      </c>
      <c r="D37">
        <f>(E37-H42)^2</f>
        <v>143499.30357424554</v>
      </c>
      <c r="E37">
        <v>55</v>
      </c>
      <c r="F37" s="10">
        <f t="shared" si="11"/>
        <v>43891</v>
      </c>
      <c r="G37">
        <v>11</v>
      </c>
      <c r="H37">
        <f t="shared" si="12"/>
        <v>157.24872084614242</v>
      </c>
      <c r="I37">
        <f t="shared" si="1"/>
        <v>157.24872084614242</v>
      </c>
      <c r="J37">
        <f t="shared" si="13"/>
        <v>1</v>
      </c>
      <c r="K37">
        <f t="shared" si="2"/>
        <v>120.24872084614242</v>
      </c>
      <c r="L37">
        <f t="shared" si="14"/>
        <v>136.80638713614391</v>
      </c>
      <c r="M37">
        <f t="shared" si="15"/>
        <v>20.442333709998515</v>
      </c>
      <c r="N37">
        <f t="shared" si="3"/>
        <v>20.442333709998515</v>
      </c>
      <c r="O37">
        <f t="shared" si="4"/>
        <v>0</v>
      </c>
      <c r="P37">
        <f t="shared" si="5"/>
        <v>0</v>
      </c>
      <c r="Q37">
        <f t="shared" si="16"/>
        <v>1</v>
      </c>
      <c r="R37">
        <f>IF(G37&gt;$H$5,VLOOKUP(G37-$H$5,G$26:I$567,3,FALSE),0)</f>
        <v>37</v>
      </c>
      <c r="S37">
        <f>IF(G37&gt;$H$6,VLOOKUP(G37-$H$6,G$26:H$567,2,FALSE),0)</f>
        <v>0</v>
      </c>
      <c r="T37">
        <f t="shared" si="17"/>
        <v>0</v>
      </c>
      <c r="U37">
        <f t="shared" si="18"/>
        <v>0</v>
      </c>
      <c r="V37">
        <f t="shared" si="19"/>
        <v>0</v>
      </c>
      <c r="W37">
        <f t="shared" si="23"/>
        <v>0</v>
      </c>
      <c r="X37">
        <f t="shared" si="24"/>
        <v>0</v>
      </c>
      <c r="Y37">
        <f t="shared" si="20"/>
        <v>0</v>
      </c>
      <c r="Z37">
        <f t="shared" si="6"/>
        <v>7999842.7512791539</v>
      </c>
      <c r="AA37">
        <f t="shared" si="7"/>
        <v>8000000</v>
      </c>
      <c r="AB37">
        <f t="shared" si="8"/>
        <v>7999842.7512791539</v>
      </c>
      <c r="AC37">
        <f t="shared" si="21"/>
        <v>0.99998034390989421</v>
      </c>
      <c r="AD37">
        <f t="shared" si="9"/>
        <v>7999842.7512791539</v>
      </c>
      <c r="AE37">
        <f t="shared" si="22"/>
        <v>24.049527271032957</v>
      </c>
      <c r="AF37" s="1"/>
    </row>
    <row r="38" spans="1:32" x14ac:dyDescent="0.35">
      <c r="A38">
        <f t="shared" si="0"/>
        <v>0.18740241000000002</v>
      </c>
      <c r="B38">
        <f>W43</f>
        <v>0.43290000000000001</v>
      </c>
      <c r="C38">
        <v>0</v>
      </c>
      <c r="D38">
        <f>(E38-H43)^2</f>
        <v>208866.06701757232</v>
      </c>
      <c r="E38">
        <v>79</v>
      </c>
      <c r="F38" s="10">
        <f t="shared" si="11"/>
        <v>43892</v>
      </c>
      <c r="G38">
        <v>12</v>
      </c>
      <c r="H38">
        <f t="shared" si="12"/>
        <v>181.29824811717538</v>
      </c>
      <c r="I38">
        <f t="shared" si="1"/>
        <v>181.29824811717538</v>
      </c>
      <c r="J38">
        <f t="shared" si="13"/>
        <v>1</v>
      </c>
      <c r="K38">
        <f t="shared" si="2"/>
        <v>120.24835934842537</v>
      </c>
      <c r="L38">
        <f t="shared" si="14"/>
        <v>157.72947586194257</v>
      </c>
      <c r="M38">
        <f t="shared" si="15"/>
        <v>23.568772255232801</v>
      </c>
      <c r="N38">
        <f t="shared" si="3"/>
        <v>23.568772255232801</v>
      </c>
      <c r="O38">
        <f t="shared" si="4"/>
        <v>0</v>
      </c>
      <c r="P38">
        <f t="shared" si="5"/>
        <v>0</v>
      </c>
      <c r="Q38">
        <f t="shared" si="16"/>
        <v>1</v>
      </c>
      <c r="R38">
        <f>IF(G38&gt;$H$5,VLOOKUP(G38-$H$5,G$26:I$567,3,FALSE),0)</f>
        <v>61.049888768750002</v>
      </c>
      <c r="S38">
        <f>IF(G38&gt;$H$6,VLOOKUP(G38-$H$6,G$26:H$567,2,FALSE),0)</f>
        <v>0</v>
      </c>
      <c r="T38">
        <f t="shared" si="17"/>
        <v>0</v>
      </c>
      <c r="U38">
        <f t="shared" si="18"/>
        <v>0</v>
      </c>
      <c r="V38">
        <f t="shared" si="19"/>
        <v>0</v>
      </c>
      <c r="W38">
        <f t="shared" si="23"/>
        <v>0</v>
      </c>
      <c r="X38">
        <f t="shared" si="24"/>
        <v>0</v>
      </c>
      <c r="Y38">
        <f t="shared" si="20"/>
        <v>0</v>
      </c>
      <c r="Z38">
        <f t="shared" si="6"/>
        <v>7999818.7017518831</v>
      </c>
      <c r="AA38">
        <f t="shared" si="7"/>
        <v>8000000</v>
      </c>
      <c r="AB38">
        <f t="shared" si="8"/>
        <v>7999818.7017518831</v>
      </c>
      <c r="AC38">
        <f t="shared" si="21"/>
        <v>0.99997733771898534</v>
      </c>
      <c r="AD38">
        <f t="shared" si="9"/>
        <v>7999818.7017518831</v>
      </c>
      <c r="AE38">
        <f t="shared" si="22"/>
        <v>39.681528405359629</v>
      </c>
      <c r="AF38" s="1"/>
    </row>
    <row r="39" spans="1:32" x14ac:dyDescent="0.35">
      <c r="A39">
        <f t="shared" si="0"/>
        <v>0.18740241000000002</v>
      </c>
      <c r="B39">
        <f>W44</f>
        <v>0.43290000000000001</v>
      </c>
      <c r="C39">
        <v>0</v>
      </c>
      <c r="D39">
        <f>(E39-H44)^2</f>
        <v>302339.52352107334</v>
      </c>
      <c r="E39">
        <v>104</v>
      </c>
      <c r="F39" s="10">
        <f t="shared" si="11"/>
        <v>43893</v>
      </c>
      <c r="G39">
        <v>13</v>
      </c>
      <c r="H39">
        <f t="shared" si="12"/>
        <v>220.97977652253502</v>
      </c>
      <c r="I39">
        <f t="shared" si="1"/>
        <v>220.97977652253502</v>
      </c>
      <c r="J39">
        <f t="shared" si="13"/>
        <v>1</v>
      </c>
      <c r="K39">
        <f t="shared" si="2"/>
        <v>135.88007128501312</v>
      </c>
      <c r="L39">
        <f t="shared" si="14"/>
        <v>192.25240557460546</v>
      </c>
      <c r="M39">
        <f t="shared" si="15"/>
        <v>28.727370947929554</v>
      </c>
      <c r="N39">
        <f t="shared" si="3"/>
        <v>28.727370947929554</v>
      </c>
      <c r="O39">
        <f t="shared" si="4"/>
        <v>0</v>
      </c>
      <c r="P39">
        <f t="shared" si="5"/>
        <v>0</v>
      </c>
      <c r="Q39">
        <f t="shared" si="16"/>
        <v>1</v>
      </c>
      <c r="R39">
        <f>IF(G39&gt;$H$5,VLOOKUP(G39-$H$5,G$26:I$567,3,FALSE),0)</f>
        <v>85.099705237521889</v>
      </c>
      <c r="S39">
        <f>IF(G39&gt;$H$6,VLOOKUP(G39-$H$6,G$26:H$567,2,FALSE),0)</f>
        <v>0</v>
      </c>
      <c r="T39">
        <f t="shared" si="17"/>
        <v>0</v>
      </c>
      <c r="U39">
        <f t="shared" si="18"/>
        <v>0</v>
      </c>
      <c r="V39">
        <f t="shared" si="19"/>
        <v>0</v>
      </c>
      <c r="W39">
        <f t="shared" si="23"/>
        <v>0</v>
      </c>
      <c r="X39">
        <f t="shared" si="24"/>
        <v>0</v>
      </c>
      <c r="Y39">
        <f t="shared" si="20"/>
        <v>0</v>
      </c>
      <c r="Z39">
        <f t="shared" si="6"/>
        <v>7999779.0202234779</v>
      </c>
      <c r="AA39">
        <f t="shared" si="7"/>
        <v>8000000</v>
      </c>
      <c r="AB39">
        <f t="shared" si="8"/>
        <v>7999779.0202234779</v>
      </c>
      <c r="AC39">
        <f t="shared" si="21"/>
        <v>0.99997237752793477</v>
      </c>
      <c r="AD39">
        <f t="shared" si="9"/>
        <v>7999779.0202234779</v>
      </c>
      <c r="AE39">
        <f t="shared" si="22"/>
        <v>55.313280472639292</v>
      </c>
      <c r="AF39" s="1"/>
    </row>
    <row r="40" spans="1:32" x14ac:dyDescent="0.35">
      <c r="A40">
        <f t="shared" si="0"/>
        <v>0.18740241000000002</v>
      </c>
      <c r="B40">
        <f>W45</f>
        <v>0.43290000000000001</v>
      </c>
      <c r="C40">
        <v>0</v>
      </c>
      <c r="D40">
        <f>(E40-H45)^2</f>
        <v>444193.64916411095</v>
      </c>
      <c r="E40">
        <v>131</v>
      </c>
      <c r="F40" s="10">
        <f t="shared" si="11"/>
        <v>43894</v>
      </c>
      <c r="G40">
        <v>14</v>
      </c>
      <c r="H40">
        <f t="shared" si="12"/>
        <v>276.29305699517431</v>
      </c>
      <c r="I40">
        <f t="shared" si="1"/>
        <v>276.29305699517431</v>
      </c>
      <c r="J40">
        <f t="shared" si="13"/>
        <v>1</v>
      </c>
      <c r="K40">
        <f t="shared" si="2"/>
        <v>167.14360758864129</v>
      </c>
      <c r="L40">
        <f t="shared" si="14"/>
        <v>240.37495958580166</v>
      </c>
      <c r="M40">
        <f t="shared" si="15"/>
        <v>35.918097409372663</v>
      </c>
      <c r="N40">
        <f t="shared" si="3"/>
        <v>35.918097409372663</v>
      </c>
      <c r="O40">
        <f t="shared" si="4"/>
        <v>0</v>
      </c>
      <c r="P40">
        <f t="shared" si="5"/>
        <v>0</v>
      </c>
      <c r="Q40">
        <f t="shared" si="16"/>
        <v>1</v>
      </c>
      <c r="R40">
        <f>IF(G40&gt;$H$5,VLOOKUP(G40-$H$5,G$26:I$567,3,FALSE),0)</f>
        <v>109.14944940653302</v>
      </c>
      <c r="S40">
        <f>IF(G40&gt;$H$6,VLOOKUP(G40-$H$6,G$26:H$567,2,FALSE),0)</f>
        <v>0</v>
      </c>
      <c r="T40">
        <f t="shared" si="17"/>
        <v>0</v>
      </c>
      <c r="U40">
        <f t="shared" si="18"/>
        <v>0</v>
      </c>
      <c r="V40">
        <f t="shared" si="19"/>
        <v>0</v>
      </c>
      <c r="W40">
        <f t="shared" si="23"/>
        <v>0</v>
      </c>
      <c r="X40">
        <f t="shared" si="24"/>
        <v>0</v>
      </c>
      <c r="Y40">
        <f t="shared" si="20"/>
        <v>0</v>
      </c>
      <c r="Z40">
        <f t="shared" si="6"/>
        <v>7999723.7069430044</v>
      </c>
      <c r="AA40">
        <f t="shared" si="7"/>
        <v>8000000</v>
      </c>
      <c r="AB40">
        <f t="shared" si="8"/>
        <v>7999723.7069430044</v>
      </c>
      <c r="AC40">
        <f t="shared" si="21"/>
        <v>0.99996546336787551</v>
      </c>
      <c r="AD40">
        <f t="shared" si="9"/>
        <v>7999723.7069430044</v>
      </c>
      <c r="AE40">
        <f t="shared" si="22"/>
        <v>70.944691838898976</v>
      </c>
      <c r="AF40" s="1"/>
    </row>
    <row r="41" spans="1:32" x14ac:dyDescent="0.35">
      <c r="A41">
        <f t="shared" si="0"/>
        <v>0.18740241000000002</v>
      </c>
      <c r="B41">
        <f>W46</f>
        <v>0.43290000000000001</v>
      </c>
      <c r="C41">
        <v>0</v>
      </c>
      <c r="D41">
        <f>(E41-H46)^2</f>
        <v>632104.97580696037</v>
      </c>
      <c r="E41">
        <v>182</v>
      </c>
      <c r="F41" s="10">
        <f t="shared" si="11"/>
        <v>43895</v>
      </c>
      <c r="G41">
        <v>15</v>
      </c>
      <c r="H41">
        <f t="shared" si="12"/>
        <v>347.23774883407327</v>
      </c>
      <c r="I41">
        <f t="shared" si="1"/>
        <v>310.23774883407327</v>
      </c>
      <c r="J41">
        <f t="shared" si="13"/>
        <v>1</v>
      </c>
      <c r="K41">
        <f t="shared" si="2"/>
        <v>177.03862755807253</v>
      </c>
      <c r="L41">
        <f t="shared" si="14"/>
        <v>269.90684148564372</v>
      </c>
      <c r="M41">
        <f t="shared" si="15"/>
        <v>40.330907348429527</v>
      </c>
      <c r="N41">
        <f t="shared" si="3"/>
        <v>40.330907348429527</v>
      </c>
      <c r="O41">
        <f t="shared" si="4"/>
        <v>0</v>
      </c>
      <c r="P41">
        <f t="shared" si="5"/>
        <v>0</v>
      </c>
      <c r="Q41">
        <f t="shared" si="16"/>
        <v>1</v>
      </c>
      <c r="R41">
        <f>IF(G41&gt;$H$5,VLOOKUP(G41-$H$5,G$26:I$567,3,FALSE),0)</f>
        <v>133.19912127600074</v>
      </c>
      <c r="S41">
        <f>IF(G41&gt;$H$6,VLOOKUP(G41-$H$6,G$26:H$567,2,FALSE),0)</f>
        <v>37</v>
      </c>
      <c r="T41">
        <f t="shared" si="17"/>
        <v>37</v>
      </c>
      <c r="U41">
        <f t="shared" si="18"/>
        <v>0.43290000000000001</v>
      </c>
      <c r="V41">
        <f t="shared" si="19"/>
        <v>36.567100000000003</v>
      </c>
      <c r="W41">
        <f t="shared" si="23"/>
        <v>0.43290000000000001</v>
      </c>
      <c r="X41">
        <f t="shared" si="24"/>
        <v>36.567100000000003</v>
      </c>
      <c r="Y41">
        <f t="shared" si="20"/>
        <v>33.67</v>
      </c>
      <c r="Z41">
        <f t="shared" si="6"/>
        <v>7999652.7622511657</v>
      </c>
      <c r="AA41">
        <f t="shared" si="7"/>
        <v>7999999.5670999996</v>
      </c>
      <c r="AB41">
        <f t="shared" si="8"/>
        <v>7999615.3293511653</v>
      </c>
      <c r="AC41">
        <f t="shared" si="21"/>
        <v>0.99995197027879668</v>
      </c>
      <c r="AD41">
        <f t="shared" si="9"/>
        <v>7999652.7622511657</v>
      </c>
      <c r="AE41">
        <f t="shared" si="22"/>
        <v>86.575270443571867</v>
      </c>
      <c r="AF41" s="1"/>
    </row>
    <row r="42" spans="1:32" x14ac:dyDescent="0.35">
      <c r="A42">
        <f t="shared" si="0"/>
        <v>0.51020120207765995</v>
      </c>
      <c r="B42">
        <f>W47</f>
        <v>0.71428369859437502</v>
      </c>
      <c r="C42">
        <v>0</v>
      </c>
      <c r="D42">
        <f>(E42-H47)^2</f>
        <v>869890.62706529256</v>
      </c>
      <c r="E42">
        <v>246</v>
      </c>
      <c r="F42" s="10">
        <f t="shared" si="11"/>
        <v>43896</v>
      </c>
      <c r="G42">
        <v>16</v>
      </c>
      <c r="H42">
        <f t="shared" si="12"/>
        <v>433.81301927764514</v>
      </c>
      <c r="I42">
        <f t="shared" si="1"/>
        <v>396.81301927764514</v>
      </c>
      <c r="J42">
        <f t="shared" si="13"/>
        <v>1</v>
      </c>
      <c r="K42">
        <f t="shared" si="2"/>
        <v>239.56429843150272</v>
      </c>
      <c r="L42">
        <f t="shared" si="14"/>
        <v>345.22732677155125</v>
      </c>
      <c r="M42">
        <f t="shared" si="15"/>
        <v>51.585692506093871</v>
      </c>
      <c r="N42">
        <f t="shared" si="3"/>
        <v>51.585692506093871</v>
      </c>
      <c r="O42">
        <f t="shared" si="4"/>
        <v>0</v>
      </c>
      <c r="P42">
        <f t="shared" si="5"/>
        <v>0</v>
      </c>
      <c r="Q42">
        <f t="shared" si="16"/>
        <v>1</v>
      </c>
      <c r="R42">
        <f>IF(G42&gt;$H$5,VLOOKUP(G42-$H$5,G$26:I$567,3,FALSE),0)</f>
        <v>157.24872084614242</v>
      </c>
      <c r="S42">
        <f>IF(G42&gt;$H$6,VLOOKUP(G42-$H$6,G$26:H$567,2,FALSE),0)</f>
        <v>37</v>
      </c>
      <c r="T42">
        <f t="shared" si="17"/>
        <v>0</v>
      </c>
      <c r="U42">
        <f t="shared" si="18"/>
        <v>0</v>
      </c>
      <c r="V42">
        <f t="shared" si="19"/>
        <v>0</v>
      </c>
      <c r="W42">
        <f t="shared" si="23"/>
        <v>0.43290000000000001</v>
      </c>
      <c r="X42">
        <f t="shared" si="24"/>
        <v>36.567100000000003</v>
      </c>
      <c r="Y42">
        <f t="shared" si="20"/>
        <v>33.67</v>
      </c>
      <c r="Z42">
        <f t="shared" si="6"/>
        <v>7999566.1869807225</v>
      </c>
      <c r="AA42">
        <f t="shared" si="7"/>
        <v>7999999.5670999996</v>
      </c>
      <c r="AB42">
        <f t="shared" si="8"/>
        <v>7999528.7540807221</v>
      </c>
      <c r="AC42">
        <f t="shared" si="21"/>
        <v>0.99994114836940573</v>
      </c>
      <c r="AD42">
        <f t="shared" si="9"/>
        <v>7999566.1869807225</v>
      </c>
      <c r="AE42">
        <f t="shared" si="22"/>
        <v>102.20565322663265</v>
      </c>
      <c r="AF42" s="1"/>
    </row>
    <row r="43" spans="1:32" x14ac:dyDescent="0.35">
      <c r="A43">
        <f t="shared" si="0"/>
        <v>0.99135188133582985</v>
      </c>
      <c r="B43">
        <f>W48</f>
        <v>0.99566655127900616</v>
      </c>
      <c r="C43">
        <v>0</v>
      </c>
      <c r="D43">
        <f>(E43-H48)^2</f>
        <v>1287244.0151158243</v>
      </c>
      <c r="E43">
        <v>302</v>
      </c>
      <c r="F43" s="10">
        <f t="shared" si="11"/>
        <v>43897</v>
      </c>
      <c r="G43">
        <v>17</v>
      </c>
      <c r="H43">
        <f t="shared" si="12"/>
        <v>536.01867250427779</v>
      </c>
      <c r="I43">
        <f t="shared" si="1"/>
        <v>499.01867250427779</v>
      </c>
      <c r="J43">
        <f t="shared" si="13"/>
        <v>1</v>
      </c>
      <c r="K43">
        <f t="shared" si="2"/>
        <v>317.72042438710241</v>
      </c>
      <c r="L43">
        <f t="shared" si="14"/>
        <v>434.14624507872168</v>
      </c>
      <c r="M43">
        <f t="shared" si="15"/>
        <v>64.872427425556111</v>
      </c>
      <c r="N43">
        <f t="shared" si="3"/>
        <v>64.872427425556111</v>
      </c>
      <c r="O43">
        <f t="shared" si="4"/>
        <v>0</v>
      </c>
      <c r="P43">
        <f t="shared" si="5"/>
        <v>0</v>
      </c>
      <c r="Q43">
        <f t="shared" si="16"/>
        <v>1</v>
      </c>
      <c r="R43">
        <f>IF(G43&gt;$H$5,VLOOKUP(G43-$H$5,G$26:I$567,3,FALSE),0)</f>
        <v>181.29824811717538</v>
      </c>
      <c r="S43">
        <f>IF(G43&gt;$H$6,VLOOKUP(G43-$H$6,G$26:H$567,2,FALSE),0)</f>
        <v>37</v>
      </c>
      <c r="T43">
        <f t="shared" si="17"/>
        <v>0</v>
      </c>
      <c r="U43">
        <f t="shared" si="18"/>
        <v>0</v>
      </c>
      <c r="V43">
        <f t="shared" si="19"/>
        <v>0</v>
      </c>
      <c r="W43">
        <f t="shared" si="23"/>
        <v>0.43290000000000001</v>
      </c>
      <c r="X43">
        <f t="shared" si="24"/>
        <v>36.567100000000003</v>
      </c>
      <c r="Y43">
        <f t="shared" si="20"/>
        <v>33.67</v>
      </c>
      <c r="Z43">
        <f t="shared" si="6"/>
        <v>7999463.9813274955</v>
      </c>
      <c r="AA43">
        <f t="shared" si="7"/>
        <v>7999999.5670999996</v>
      </c>
      <c r="AB43">
        <f t="shared" si="8"/>
        <v>7999426.5484274952</v>
      </c>
      <c r="AC43">
        <f t="shared" si="21"/>
        <v>0.99992837266206103</v>
      </c>
      <c r="AD43">
        <f t="shared" si="9"/>
        <v>7999463.9813274955</v>
      </c>
      <c r="AE43">
        <f t="shared" si="22"/>
        <v>117.83542043408833</v>
      </c>
      <c r="AF43" s="1"/>
    </row>
    <row r="44" spans="1:32" x14ac:dyDescent="0.35">
      <c r="A44">
        <f t="shared" si="0"/>
        <v>1.6308530196340234</v>
      </c>
      <c r="B44">
        <f>W49</f>
        <v>1.2770485580564364</v>
      </c>
      <c r="C44">
        <v>0</v>
      </c>
      <c r="D44">
        <f>(E44-H49)^2</f>
        <v>1579717.6884407504</v>
      </c>
      <c r="E44">
        <v>504</v>
      </c>
      <c r="F44" s="10">
        <f t="shared" si="11"/>
        <v>43898</v>
      </c>
      <c r="G44">
        <v>18</v>
      </c>
      <c r="H44">
        <f t="shared" si="12"/>
        <v>653.85409293836608</v>
      </c>
      <c r="I44">
        <f t="shared" si="1"/>
        <v>616.85409293836608</v>
      </c>
      <c r="J44">
        <f t="shared" si="13"/>
        <v>1</v>
      </c>
      <c r="K44">
        <f t="shared" si="2"/>
        <v>395.87431641583106</v>
      </c>
      <c r="L44">
        <f t="shared" si="14"/>
        <v>536.66306085637848</v>
      </c>
      <c r="M44">
        <f t="shared" si="15"/>
        <v>80.191032081987586</v>
      </c>
      <c r="N44">
        <f t="shared" si="3"/>
        <v>80.191032081987586</v>
      </c>
      <c r="O44">
        <f t="shared" si="4"/>
        <v>0</v>
      </c>
      <c r="P44">
        <f t="shared" si="5"/>
        <v>0</v>
      </c>
      <c r="Q44">
        <f t="shared" si="16"/>
        <v>1</v>
      </c>
      <c r="R44">
        <f>IF(G44&gt;$H$5,VLOOKUP(G44-$H$5,G$26:I$567,3,FALSE),0)</f>
        <v>220.97977652253502</v>
      </c>
      <c r="S44">
        <f>IF(G44&gt;$H$6,VLOOKUP(G44-$H$6,G$26:H$567,2,FALSE),0)</f>
        <v>37</v>
      </c>
      <c r="T44">
        <f t="shared" si="17"/>
        <v>0</v>
      </c>
      <c r="U44">
        <f t="shared" si="18"/>
        <v>0</v>
      </c>
      <c r="V44">
        <f t="shared" si="19"/>
        <v>0</v>
      </c>
      <c r="W44">
        <f t="shared" si="23"/>
        <v>0.43290000000000001</v>
      </c>
      <c r="X44">
        <f t="shared" si="24"/>
        <v>36.567100000000003</v>
      </c>
      <c r="Y44">
        <f t="shared" si="20"/>
        <v>33.67</v>
      </c>
      <c r="Z44">
        <f t="shared" si="6"/>
        <v>7999346.1459070612</v>
      </c>
      <c r="AA44">
        <f t="shared" si="7"/>
        <v>7999999.5670999996</v>
      </c>
      <c r="AB44">
        <f t="shared" si="8"/>
        <v>7999308.7130070608</v>
      </c>
      <c r="AC44">
        <f t="shared" si="21"/>
        <v>0.99991364323370968</v>
      </c>
      <c r="AD44">
        <f t="shared" si="9"/>
        <v>7999346.1459070612</v>
      </c>
      <c r="AE44">
        <f t="shared" si="22"/>
        <v>143.62445072535232</v>
      </c>
      <c r="AF44" s="1"/>
    </row>
    <row r="45" spans="1:32" x14ac:dyDescent="0.35">
      <c r="A45">
        <f t="shared" si="0"/>
        <v>2.4287031888417725</v>
      </c>
      <c r="B45">
        <f>W50</f>
        <v>1.5584297189292087</v>
      </c>
      <c r="C45">
        <v>0</v>
      </c>
      <c r="D45">
        <f>(E45-H50)^2</f>
        <v>2270234.2162317643</v>
      </c>
      <c r="E45">
        <v>655</v>
      </c>
      <c r="F45" s="10">
        <f t="shared" si="11"/>
        <v>43899</v>
      </c>
      <c r="G45">
        <v>19</v>
      </c>
      <c r="H45">
        <f t="shared" si="12"/>
        <v>797.47854366371837</v>
      </c>
      <c r="I45">
        <f t="shared" si="1"/>
        <v>760.47854366371837</v>
      </c>
      <c r="J45">
        <f t="shared" si="13"/>
        <v>1</v>
      </c>
      <c r="K45">
        <f t="shared" si="2"/>
        <v>484.18548666854406</v>
      </c>
      <c r="L45">
        <f t="shared" si="14"/>
        <v>661.61633298743493</v>
      </c>
      <c r="M45">
        <f t="shared" si="15"/>
        <v>98.862210676283397</v>
      </c>
      <c r="N45">
        <f t="shared" si="3"/>
        <v>98.862210676283397</v>
      </c>
      <c r="O45">
        <f t="shared" si="4"/>
        <v>0</v>
      </c>
      <c r="P45">
        <f t="shared" si="5"/>
        <v>0</v>
      </c>
      <c r="Q45">
        <f t="shared" si="16"/>
        <v>1</v>
      </c>
      <c r="R45">
        <f>IF(G45&gt;$H$5,VLOOKUP(G45-$H$5,G$26:I$567,3,FALSE),0)</f>
        <v>276.29305699517431</v>
      </c>
      <c r="S45">
        <f>IF(G45&gt;$H$6,VLOOKUP(G45-$H$6,G$26:H$567,2,FALSE),0)</f>
        <v>37</v>
      </c>
      <c r="T45">
        <f t="shared" si="17"/>
        <v>0</v>
      </c>
      <c r="U45">
        <f t="shared" si="18"/>
        <v>0</v>
      </c>
      <c r="V45">
        <f t="shared" si="19"/>
        <v>0</v>
      </c>
      <c r="W45">
        <f t="shared" si="23"/>
        <v>0.43290000000000001</v>
      </c>
      <c r="X45">
        <f t="shared" si="24"/>
        <v>36.567100000000003</v>
      </c>
      <c r="Y45">
        <f t="shared" si="20"/>
        <v>33.67</v>
      </c>
      <c r="Z45">
        <f t="shared" si="6"/>
        <v>7999202.5214563366</v>
      </c>
      <c r="AA45">
        <f t="shared" si="7"/>
        <v>7999999.5670999996</v>
      </c>
      <c r="AB45">
        <f t="shared" si="8"/>
        <v>7999165.0885563362</v>
      </c>
      <c r="AC45">
        <f t="shared" si="21"/>
        <v>0.99989569017639757</v>
      </c>
      <c r="AD45">
        <f t="shared" si="9"/>
        <v>7999202.5214563366</v>
      </c>
      <c r="AE45">
        <f t="shared" si="22"/>
        <v>179.57175399483876</v>
      </c>
      <c r="AF45" s="1"/>
    </row>
    <row r="46" spans="1:32" x14ac:dyDescent="0.35">
      <c r="A46">
        <f t="shared" si="0"/>
        <v>3.3849009608386278</v>
      </c>
      <c r="B46">
        <f>W51</f>
        <v>1.8398100338998664</v>
      </c>
      <c r="C46">
        <v>0</v>
      </c>
      <c r="D46">
        <f>(E46-H51)^2</f>
        <v>3225252.8410102078</v>
      </c>
      <c r="E46">
        <v>860</v>
      </c>
      <c r="F46" s="10">
        <f t="shared" si="11"/>
        <v>43900</v>
      </c>
      <c r="G46">
        <v>20</v>
      </c>
      <c r="H46">
        <f t="shared" si="12"/>
        <v>977.05029765855716</v>
      </c>
      <c r="I46">
        <f t="shared" si="1"/>
        <v>940.05029765855716</v>
      </c>
      <c r="J46">
        <f t="shared" si="13"/>
        <v>1</v>
      </c>
      <c r="K46">
        <f t="shared" si="2"/>
        <v>629.81254882448388</v>
      </c>
      <c r="L46">
        <f t="shared" si="14"/>
        <v>817.84375896294478</v>
      </c>
      <c r="M46">
        <f t="shared" si="15"/>
        <v>122.20653869561244</v>
      </c>
      <c r="N46">
        <f t="shared" si="3"/>
        <v>122.20653869561244</v>
      </c>
      <c r="O46">
        <f t="shared" si="4"/>
        <v>0</v>
      </c>
      <c r="P46">
        <f t="shared" si="5"/>
        <v>0</v>
      </c>
      <c r="Q46">
        <f t="shared" si="16"/>
        <v>1</v>
      </c>
      <c r="R46">
        <f>IF(G46&gt;$H$5,VLOOKUP(G46-$H$5,G$26:I$567,3,FALSE),0)</f>
        <v>310.23774883407327</v>
      </c>
      <c r="S46">
        <f>IF(G46&gt;$H$6,VLOOKUP(G46-$H$6,G$26:H$567,2,FALSE),0)</f>
        <v>37</v>
      </c>
      <c r="T46">
        <f t="shared" si="17"/>
        <v>0</v>
      </c>
      <c r="U46">
        <f t="shared" si="18"/>
        <v>0</v>
      </c>
      <c r="V46">
        <f t="shared" si="19"/>
        <v>0</v>
      </c>
      <c r="W46">
        <f t="shared" si="23"/>
        <v>0.43290000000000001</v>
      </c>
      <c r="X46">
        <f t="shared" si="24"/>
        <v>36.567100000000003</v>
      </c>
      <c r="Y46">
        <f t="shared" si="20"/>
        <v>33.67</v>
      </c>
      <c r="Z46">
        <f t="shared" si="6"/>
        <v>7999022.9497023411</v>
      </c>
      <c r="AA46">
        <f t="shared" si="7"/>
        <v>7999999.5670999996</v>
      </c>
      <c r="AB46">
        <f t="shared" si="8"/>
        <v>7998985.5168023407</v>
      </c>
      <c r="AC46">
        <f t="shared" si="21"/>
        <v>0.99987324370593356</v>
      </c>
      <c r="AD46">
        <f t="shared" si="9"/>
        <v>7999022.9497023411</v>
      </c>
      <c r="AE46">
        <f t="shared" si="22"/>
        <v>201.6289757603885</v>
      </c>
      <c r="AF46" s="1"/>
    </row>
    <row r="47" spans="1:32" x14ac:dyDescent="0.35">
      <c r="A47">
        <f t="shared" si="0"/>
        <v>1.257065901572251</v>
      </c>
      <c r="B47">
        <f>W52</f>
        <v>2.1211895029709522</v>
      </c>
      <c r="C47">
        <v>1</v>
      </c>
      <c r="D47">
        <f>(E47-H52)^2</f>
        <v>5056726.8992589749</v>
      </c>
      <c r="E47">
        <v>1018</v>
      </c>
      <c r="F47" s="10">
        <f t="shared" si="11"/>
        <v>43901</v>
      </c>
      <c r="G47">
        <v>21</v>
      </c>
      <c r="H47">
        <f t="shared" si="12"/>
        <v>1178.6792734189457</v>
      </c>
      <c r="I47">
        <f t="shared" si="1"/>
        <v>1117.6293846501958</v>
      </c>
      <c r="J47">
        <f t="shared" si="13"/>
        <v>1</v>
      </c>
      <c r="K47">
        <f t="shared" si="2"/>
        <v>720.81636537255065</v>
      </c>
      <c r="L47">
        <f t="shared" si="14"/>
        <v>972.33756464567034</v>
      </c>
      <c r="M47">
        <f t="shared" si="15"/>
        <v>145.29182000452545</v>
      </c>
      <c r="N47">
        <f t="shared" si="3"/>
        <v>145.29182000452545</v>
      </c>
      <c r="O47">
        <f t="shared" si="4"/>
        <v>0</v>
      </c>
      <c r="P47">
        <f t="shared" si="5"/>
        <v>0</v>
      </c>
      <c r="Q47">
        <f t="shared" si="16"/>
        <v>1</v>
      </c>
      <c r="R47">
        <f>IF(G47&gt;$H$5,VLOOKUP(G47-$H$5,G$26:I$567,3,FALSE),0)</f>
        <v>396.81301927764514</v>
      </c>
      <c r="S47">
        <f>IF(G47&gt;$H$6,VLOOKUP(G47-$H$6,G$26:H$567,2,FALSE),0)</f>
        <v>61.049888768750002</v>
      </c>
      <c r="T47">
        <f t="shared" si="17"/>
        <v>24.049888768750002</v>
      </c>
      <c r="U47">
        <f t="shared" si="18"/>
        <v>0.28138369859437501</v>
      </c>
      <c r="V47">
        <f t="shared" si="19"/>
        <v>23.768505070155626</v>
      </c>
      <c r="W47">
        <f t="shared" si="23"/>
        <v>0.71428369859437502</v>
      </c>
      <c r="X47">
        <f t="shared" si="24"/>
        <v>60.33560507015563</v>
      </c>
      <c r="Y47">
        <f t="shared" si="20"/>
        <v>55.555398779562502</v>
      </c>
      <c r="Z47">
        <f t="shared" si="6"/>
        <v>7998821.3207265809</v>
      </c>
      <c r="AA47">
        <f t="shared" si="7"/>
        <v>7999999.2857163018</v>
      </c>
      <c r="AB47">
        <f t="shared" si="8"/>
        <v>7998759.5565541135</v>
      </c>
      <c r="AC47">
        <f t="shared" si="21"/>
        <v>0.9998450338408903</v>
      </c>
      <c r="AD47">
        <f t="shared" si="9"/>
        <v>7998821.3207265809</v>
      </c>
      <c r="AE47">
        <f t="shared" si="22"/>
        <v>257.88849234730594</v>
      </c>
      <c r="AF47" s="1"/>
    </row>
    <row r="48" spans="1:32" x14ac:dyDescent="0.35">
      <c r="A48">
        <f t="shared" si="0"/>
        <v>2.5136941461702511</v>
      </c>
      <c r="B48">
        <f>W53</f>
        <v>2.5854633853136599</v>
      </c>
      <c r="C48">
        <v>1</v>
      </c>
      <c r="D48">
        <f>(E48-H53)^2</f>
        <v>7080190.4012569115</v>
      </c>
      <c r="E48">
        <v>1332</v>
      </c>
      <c r="F48" s="10">
        <f t="shared" si="11"/>
        <v>43902</v>
      </c>
      <c r="G48">
        <v>22</v>
      </c>
      <c r="H48">
        <f t="shared" si="12"/>
        <v>1436.5677657662518</v>
      </c>
      <c r="I48">
        <f t="shared" si="1"/>
        <v>1351.4680605287299</v>
      </c>
      <c r="J48">
        <f t="shared" si="13"/>
        <v>1</v>
      </c>
      <c r="K48">
        <f t="shared" si="2"/>
        <v>852.44938802445211</v>
      </c>
      <c r="L48">
        <f t="shared" si="14"/>
        <v>1175.777212659995</v>
      </c>
      <c r="M48">
        <f t="shared" si="15"/>
        <v>175.69084786873489</v>
      </c>
      <c r="N48">
        <f t="shared" si="3"/>
        <v>175.69084786873489</v>
      </c>
      <c r="O48">
        <f t="shared" si="4"/>
        <v>0</v>
      </c>
      <c r="P48">
        <f t="shared" si="5"/>
        <v>0</v>
      </c>
      <c r="Q48">
        <f t="shared" si="16"/>
        <v>1</v>
      </c>
      <c r="R48">
        <f>IF(G48&gt;$H$5,VLOOKUP(G48-$H$5,G$26:I$567,3,FALSE),0)</f>
        <v>499.01867250427779</v>
      </c>
      <c r="S48">
        <f>IF(G48&gt;$H$6,VLOOKUP(G48-$H$6,G$26:H$567,2,FALSE),0)</f>
        <v>85.099705237521889</v>
      </c>
      <c r="T48">
        <f t="shared" si="17"/>
        <v>24.049816468771887</v>
      </c>
      <c r="U48">
        <f t="shared" si="18"/>
        <v>0.28138285268463109</v>
      </c>
      <c r="V48">
        <f t="shared" si="19"/>
        <v>23.768433616087258</v>
      </c>
      <c r="W48">
        <f t="shared" si="23"/>
        <v>0.99566655127900616</v>
      </c>
      <c r="X48">
        <f t="shared" si="24"/>
        <v>84.104038686242887</v>
      </c>
      <c r="Y48">
        <f t="shared" si="20"/>
        <v>77.440731766144921</v>
      </c>
      <c r="Z48">
        <f t="shared" si="6"/>
        <v>7998563.4322342342</v>
      </c>
      <c r="AA48">
        <f t="shared" si="7"/>
        <v>7999999.0043334486</v>
      </c>
      <c r="AB48">
        <f t="shared" si="8"/>
        <v>7998477.3368624449</v>
      </c>
      <c r="AC48">
        <f t="shared" si="21"/>
        <v>0.99980979154245153</v>
      </c>
      <c r="AD48">
        <f t="shared" si="9"/>
        <v>7998563.4322342342</v>
      </c>
      <c r="AE48">
        <f t="shared" si="22"/>
        <v>324.30044070599035</v>
      </c>
      <c r="AF48" s="1"/>
    </row>
    <row r="49" spans="1:32" x14ac:dyDescent="0.35">
      <c r="A49">
        <f t="shared" si="0"/>
        <v>4.9846312105373052</v>
      </c>
      <c r="B49">
        <f>W54</f>
        <v>3.2326287668435398</v>
      </c>
      <c r="C49">
        <v>1</v>
      </c>
      <c r="D49">
        <f>(E49-H54)^2</f>
        <v>10399684.922103783</v>
      </c>
      <c r="E49">
        <v>1646</v>
      </c>
      <c r="F49" s="10">
        <f t="shared" si="11"/>
        <v>43903</v>
      </c>
      <c r="G49">
        <v>23</v>
      </c>
      <c r="H49">
        <f t="shared" si="12"/>
        <v>1760.868206472242</v>
      </c>
      <c r="I49">
        <f t="shared" si="1"/>
        <v>1651.718757065709</v>
      </c>
      <c r="J49">
        <f t="shared" si="13"/>
        <v>1</v>
      </c>
      <c r="K49">
        <f t="shared" si="2"/>
        <v>1034.8646641273431</v>
      </c>
      <c r="L49">
        <f t="shared" si="14"/>
        <v>1436.9953186471669</v>
      </c>
      <c r="M49">
        <f t="shared" si="15"/>
        <v>214.72343841854217</v>
      </c>
      <c r="N49">
        <f t="shared" si="3"/>
        <v>214.72343841854217</v>
      </c>
      <c r="O49">
        <f t="shared" si="4"/>
        <v>0</v>
      </c>
      <c r="P49">
        <f t="shared" si="5"/>
        <v>0</v>
      </c>
      <c r="Q49">
        <f t="shared" si="16"/>
        <v>1</v>
      </c>
      <c r="R49">
        <f>IF(G49&gt;$H$5,VLOOKUP(G49-$H$5,G$26:I$567,3,FALSE),0)</f>
        <v>616.85409293836608</v>
      </c>
      <c r="S49">
        <f>IF(G49&gt;$H$6,VLOOKUP(G49-$H$6,G$26:H$567,2,FALSE),0)</f>
        <v>109.14944940653302</v>
      </c>
      <c r="T49">
        <f t="shared" si="17"/>
        <v>24.049744169011134</v>
      </c>
      <c r="U49">
        <f t="shared" si="18"/>
        <v>0.28138200677743025</v>
      </c>
      <c r="V49">
        <f t="shared" si="19"/>
        <v>23.768362162233704</v>
      </c>
      <c r="W49">
        <f t="shared" si="23"/>
        <v>1.2770485580564364</v>
      </c>
      <c r="X49">
        <f t="shared" si="24"/>
        <v>107.87240084847659</v>
      </c>
      <c r="Y49">
        <f t="shared" si="20"/>
        <v>99.325998959945053</v>
      </c>
      <c r="Z49">
        <f t="shared" si="6"/>
        <v>7998239.1317935279</v>
      </c>
      <c r="AA49">
        <f t="shared" si="7"/>
        <v>7999998.722951442</v>
      </c>
      <c r="AB49">
        <f t="shared" si="8"/>
        <v>7998128.7052955637</v>
      </c>
      <c r="AC49">
        <f t="shared" si="21"/>
        <v>0.99976624775570111</v>
      </c>
      <c r="AD49">
        <f t="shared" si="9"/>
        <v>7998239.1317935279</v>
      </c>
      <c r="AE49">
        <f t="shared" si="22"/>
        <v>400.86143624132887</v>
      </c>
      <c r="AF49" s="1"/>
    </row>
    <row r="50" spans="1:32" x14ac:dyDescent="0.35">
      <c r="A50">
        <f t="shared" si="0"/>
        <v>9.3800189588226299</v>
      </c>
      <c r="B50">
        <f>W55</f>
        <v>4.062681661358658</v>
      </c>
      <c r="C50">
        <v>1</v>
      </c>
      <c r="D50">
        <f>(E50-H55)^2</f>
        <v>15451036.768249601</v>
      </c>
      <c r="E50">
        <v>2013</v>
      </c>
      <c r="F50" s="10">
        <f t="shared" si="11"/>
        <v>43904</v>
      </c>
      <c r="G50">
        <v>24</v>
      </c>
      <c r="H50">
        <f t="shared" si="12"/>
        <v>2161.7296427135707</v>
      </c>
      <c r="I50">
        <f t="shared" si="1"/>
        <v>2028.5305214375699</v>
      </c>
      <c r="J50">
        <f t="shared" si="13"/>
        <v>1</v>
      </c>
      <c r="K50">
        <f t="shared" si="2"/>
        <v>1268.0519777738514</v>
      </c>
      <c r="L50">
        <f t="shared" si="14"/>
        <v>1764.8215536506857</v>
      </c>
      <c r="M50">
        <f t="shared" si="15"/>
        <v>263.7089677868841</v>
      </c>
      <c r="N50">
        <f t="shared" si="3"/>
        <v>263.7089677868841</v>
      </c>
      <c r="O50">
        <f t="shared" si="4"/>
        <v>0</v>
      </c>
      <c r="P50">
        <f t="shared" si="5"/>
        <v>0</v>
      </c>
      <c r="Q50">
        <f t="shared" si="16"/>
        <v>1</v>
      </c>
      <c r="R50">
        <f>IF(G50&gt;$H$5,VLOOKUP(G50-$H$5,G$26:I$567,3,FALSE),0)</f>
        <v>760.47854366371837</v>
      </c>
      <c r="S50">
        <f>IF(G50&gt;$H$6,VLOOKUP(G50-$H$6,G$26:H$567,2,FALSE),0)</f>
        <v>133.19912127600074</v>
      </c>
      <c r="T50">
        <f t="shared" si="17"/>
        <v>24.049671869467716</v>
      </c>
      <c r="U50">
        <f t="shared" si="18"/>
        <v>0.28138116087277226</v>
      </c>
      <c r="V50">
        <f t="shared" si="19"/>
        <v>23.768290708594943</v>
      </c>
      <c r="W50">
        <f t="shared" si="23"/>
        <v>1.5584297189292087</v>
      </c>
      <c r="X50">
        <f t="shared" si="24"/>
        <v>131.64069155707153</v>
      </c>
      <c r="Y50">
        <f t="shared" si="20"/>
        <v>121.21120036116068</v>
      </c>
      <c r="Z50">
        <f t="shared" si="6"/>
        <v>7997838.2703572866</v>
      </c>
      <c r="AA50">
        <f t="shared" si="7"/>
        <v>7999998.4415702811</v>
      </c>
      <c r="AB50">
        <f t="shared" si="8"/>
        <v>7997703.5128062917</v>
      </c>
      <c r="AC50">
        <f t="shared" si="21"/>
        <v>0.99971313384861871</v>
      </c>
      <c r="AD50">
        <f t="shared" si="9"/>
        <v>7997838.2703572866</v>
      </c>
      <c r="AE50">
        <f t="shared" si="22"/>
        <v>494.16925227194821</v>
      </c>
      <c r="AF50" s="1"/>
    </row>
    <row r="51" spans="1:32" x14ac:dyDescent="0.35">
      <c r="A51">
        <f t="shared" si="0"/>
        <v>4.308166525968641</v>
      </c>
      <c r="B51">
        <f>W56</f>
        <v>5.0756123255484491</v>
      </c>
      <c r="C51">
        <v>3</v>
      </c>
      <c r="D51">
        <f>(E51-H56)^2</f>
        <v>14126128.423360549</v>
      </c>
      <c r="E51">
        <v>2388</v>
      </c>
      <c r="F51" s="10">
        <f t="shared" si="11"/>
        <v>43905</v>
      </c>
      <c r="G51">
        <v>25</v>
      </c>
      <c r="H51">
        <f t="shared" si="12"/>
        <v>2655.8988949855188</v>
      </c>
      <c r="I51">
        <f t="shared" si="1"/>
        <v>2498.6501741393763</v>
      </c>
      <c r="J51">
        <f t="shared" si="13"/>
        <v>1</v>
      </c>
      <c r="K51">
        <f t="shared" si="2"/>
        <v>1558.5998764808191</v>
      </c>
      <c r="L51">
        <f t="shared" si="14"/>
        <v>2173.8256515012572</v>
      </c>
      <c r="M51">
        <f t="shared" si="15"/>
        <v>324.82452263811894</v>
      </c>
      <c r="N51">
        <f t="shared" si="3"/>
        <v>324.82452263811894</v>
      </c>
      <c r="O51">
        <f t="shared" si="4"/>
        <v>0</v>
      </c>
      <c r="P51">
        <f t="shared" si="5"/>
        <v>0</v>
      </c>
      <c r="Q51">
        <f t="shared" si="16"/>
        <v>1</v>
      </c>
      <c r="R51">
        <f>IF(G51&gt;$H$5,VLOOKUP(G51-$H$5,G$26:I$567,3,FALSE),0)</f>
        <v>940.05029765855716</v>
      </c>
      <c r="S51">
        <f>IF(G51&gt;$H$6,VLOOKUP(G51-$H$6,G$26:H$567,2,FALSE),0)</f>
        <v>157.24872084614242</v>
      </c>
      <c r="T51">
        <f t="shared" si="17"/>
        <v>24.04959957014168</v>
      </c>
      <c r="U51">
        <f t="shared" si="18"/>
        <v>0.28138031497065769</v>
      </c>
      <c r="V51">
        <f t="shared" si="19"/>
        <v>23.768219255171022</v>
      </c>
      <c r="W51">
        <f t="shared" si="23"/>
        <v>1.8398100338998664</v>
      </c>
      <c r="X51">
        <f t="shared" si="24"/>
        <v>155.40891081224257</v>
      </c>
      <c r="Y51">
        <f t="shared" si="20"/>
        <v>143.09633596998961</v>
      </c>
      <c r="Z51">
        <f t="shared" si="6"/>
        <v>7997344.1011050148</v>
      </c>
      <c r="AA51">
        <f t="shared" si="7"/>
        <v>7999998.1601899657</v>
      </c>
      <c r="AB51">
        <f t="shared" si="8"/>
        <v>7997185.0125741344</v>
      </c>
      <c r="AC51">
        <f t="shared" si="21"/>
        <v>0.99964835646715144</v>
      </c>
      <c r="AD51">
        <f t="shared" si="9"/>
        <v>7997344.1011050148</v>
      </c>
      <c r="AE51">
        <f t="shared" si="22"/>
        <v>610.81782778304148</v>
      </c>
      <c r="AF51" s="1"/>
    </row>
    <row r="52" spans="1:32" x14ac:dyDescent="0.35">
      <c r="A52">
        <f t="shared" si="0"/>
        <v>10.702178794734651</v>
      </c>
      <c r="B52">
        <f>W57</f>
        <v>6.2714184683000509</v>
      </c>
      <c r="C52">
        <v>3</v>
      </c>
      <c r="D52">
        <f>(E52-H57)^2</f>
        <v>12831681.910166869</v>
      </c>
      <c r="E52">
        <v>2814</v>
      </c>
      <c r="F52" s="10">
        <f t="shared" si="11"/>
        <v>43906</v>
      </c>
      <c r="G52">
        <v>26</v>
      </c>
      <c r="H52">
        <f t="shared" si="12"/>
        <v>3266.7167227685604</v>
      </c>
      <c r="I52">
        <f t="shared" si="1"/>
        <v>3085.4184746513852</v>
      </c>
      <c r="J52">
        <f t="shared" si="13"/>
        <v>1</v>
      </c>
      <c r="K52">
        <f t="shared" si="2"/>
        <v>1967.7890900011894</v>
      </c>
      <c r="L52">
        <f t="shared" si="14"/>
        <v>2684.314072946705</v>
      </c>
      <c r="M52">
        <f t="shared" si="15"/>
        <v>401.10440170468007</v>
      </c>
      <c r="N52">
        <f t="shared" si="3"/>
        <v>401.10440170468007</v>
      </c>
      <c r="O52">
        <f t="shared" si="4"/>
        <v>0</v>
      </c>
      <c r="P52">
        <f t="shared" si="5"/>
        <v>0</v>
      </c>
      <c r="Q52">
        <f t="shared" si="16"/>
        <v>1</v>
      </c>
      <c r="R52">
        <f>IF(G52&gt;$H$5,VLOOKUP(G52-$H$5,G$26:I$567,3,FALSE),0)</f>
        <v>1117.6293846501958</v>
      </c>
      <c r="S52">
        <f>IF(G52&gt;$H$6,VLOOKUP(G52-$H$6,G$26:H$567,2,FALSE),0)</f>
        <v>181.29824811717538</v>
      </c>
      <c r="T52">
        <f t="shared" si="17"/>
        <v>24.049527271032957</v>
      </c>
      <c r="U52">
        <f t="shared" si="18"/>
        <v>0.28137946907108563</v>
      </c>
      <c r="V52">
        <f t="shared" si="19"/>
        <v>23.76814780196187</v>
      </c>
      <c r="W52">
        <f t="shared" si="23"/>
        <v>2.1211895029709522</v>
      </c>
      <c r="X52">
        <f t="shared" si="24"/>
        <v>179.17705861420444</v>
      </c>
      <c r="Y52">
        <f t="shared" si="20"/>
        <v>164.98140578662961</v>
      </c>
      <c r="Z52">
        <f t="shared" si="6"/>
        <v>7996733.2832772313</v>
      </c>
      <c r="AA52">
        <f t="shared" si="7"/>
        <v>7999997.878810497</v>
      </c>
      <c r="AB52">
        <f t="shared" si="8"/>
        <v>7996549.8638396114</v>
      </c>
      <c r="AC52">
        <f t="shared" si="21"/>
        <v>0.99956899801435972</v>
      </c>
      <c r="AD52">
        <f t="shared" si="9"/>
        <v>7996733.2832772313</v>
      </c>
      <c r="AE52">
        <f t="shared" si="22"/>
        <v>726.14599470803103</v>
      </c>
      <c r="AF52" s="1"/>
    </row>
    <row r="53" spans="1:32" x14ac:dyDescent="0.35">
      <c r="A53">
        <f t="shared" si="0"/>
        <v>13.323178086493918</v>
      </c>
      <c r="B53">
        <f>W58</f>
        <v>7.650092887378884</v>
      </c>
      <c r="C53">
        <v>4</v>
      </c>
      <c r="D53">
        <f>(E53-H58)^2</f>
        <v>9749432.9612390697</v>
      </c>
      <c r="E53">
        <v>3582</v>
      </c>
      <c r="F53" s="10">
        <f t="shared" si="11"/>
        <v>43907</v>
      </c>
      <c r="G53">
        <v>27</v>
      </c>
      <c r="H53">
        <f t="shared" si="12"/>
        <v>3992.8627174765916</v>
      </c>
      <c r="I53">
        <f t="shared" si="1"/>
        <v>3771.8829409540567</v>
      </c>
      <c r="J53">
        <f t="shared" si="13"/>
        <v>1</v>
      </c>
      <c r="K53">
        <f t="shared" si="2"/>
        <v>2420.4148804253268</v>
      </c>
      <c r="L53">
        <f t="shared" si="14"/>
        <v>3281.5381586300296</v>
      </c>
      <c r="M53">
        <f t="shared" si="15"/>
        <v>490.34478232402739</v>
      </c>
      <c r="N53">
        <f t="shared" si="3"/>
        <v>490.34478232402739</v>
      </c>
      <c r="O53">
        <f t="shared" si="4"/>
        <v>0</v>
      </c>
      <c r="P53">
        <f t="shared" si="5"/>
        <v>0</v>
      </c>
      <c r="Q53">
        <f t="shared" si="16"/>
        <v>1</v>
      </c>
      <c r="R53">
        <f>IF(G53&gt;$H$5,VLOOKUP(G53-$H$5,G$26:I$567,3,FALSE),0)</f>
        <v>1351.4680605287299</v>
      </c>
      <c r="S53">
        <f>IF(G53&gt;$H$6,VLOOKUP(G53-$H$6,G$26:H$567,2,FALSE),0)</f>
        <v>220.97977652253502</v>
      </c>
      <c r="T53">
        <f t="shared" si="17"/>
        <v>39.681528405359643</v>
      </c>
      <c r="U53">
        <f t="shared" si="18"/>
        <v>0.46427388234270783</v>
      </c>
      <c r="V53">
        <f t="shared" si="19"/>
        <v>39.217254523016933</v>
      </c>
      <c r="W53">
        <f t="shared" si="23"/>
        <v>2.5854633853136599</v>
      </c>
      <c r="X53">
        <f t="shared" si="24"/>
        <v>218.39431313722139</v>
      </c>
      <c r="Y53">
        <f t="shared" si="20"/>
        <v>201.09159663550687</v>
      </c>
      <c r="Z53">
        <f t="shared" si="6"/>
        <v>7996007.1372825233</v>
      </c>
      <c r="AA53">
        <f t="shared" si="7"/>
        <v>7999997.4145366149</v>
      </c>
      <c r="AB53">
        <f t="shared" si="8"/>
        <v>7995783.5720426161</v>
      </c>
      <c r="AC53">
        <f t="shared" si="21"/>
        <v>0.99947326951801985</v>
      </c>
      <c r="AD53">
        <f t="shared" si="9"/>
        <v>7996007.1372825233</v>
      </c>
      <c r="AE53">
        <f t="shared" si="22"/>
        <v>877.99153071878743</v>
      </c>
      <c r="AF53" s="1"/>
    </row>
    <row r="54" spans="1:32" x14ac:dyDescent="0.35">
      <c r="A54">
        <f t="shared" si="0"/>
        <v>11.09222332832622</v>
      </c>
      <c r="B54">
        <f>W59</f>
        <v>9.3304989608655067</v>
      </c>
      <c r="C54">
        <v>6</v>
      </c>
      <c r="D54">
        <f>(E54-H59)^2</f>
        <v>6797750.2757987678</v>
      </c>
      <c r="E54">
        <v>4474</v>
      </c>
      <c r="F54" s="10">
        <f t="shared" si="11"/>
        <v>43908</v>
      </c>
      <c r="G54">
        <v>28</v>
      </c>
      <c r="H54">
        <f t="shared" si="12"/>
        <v>4870.8542481953791</v>
      </c>
      <c r="I54">
        <f t="shared" si="1"/>
        <v>4594.561191200205</v>
      </c>
      <c r="J54">
        <f t="shared" si="13"/>
        <v>1</v>
      </c>
      <c r="K54">
        <f t="shared" si="2"/>
        <v>2942.8424341344962</v>
      </c>
      <c r="L54">
        <f t="shared" si="14"/>
        <v>3997.2682363441781</v>
      </c>
      <c r="M54">
        <f t="shared" si="15"/>
        <v>597.29295485602665</v>
      </c>
      <c r="N54">
        <f t="shared" si="3"/>
        <v>500</v>
      </c>
      <c r="O54">
        <f t="shared" si="4"/>
        <v>97.292954856026654</v>
      </c>
      <c r="P54">
        <f t="shared" si="5"/>
        <v>2.1175679419041863E-2</v>
      </c>
      <c r="Q54">
        <f t="shared" si="16"/>
        <v>0.97882432058095814</v>
      </c>
      <c r="R54">
        <f>IF(G54&gt;$H$5,VLOOKUP(G54-$H$5,G$26:I$567,3,FALSE),0)</f>
        <v>1651.718757065709</v>
      </c>
      <c r="S54">
        <f>IF(G54&gt;$H$6,VLOOKUP(G54-$H$6,G$26:H$567,2,FALSE),0)</f>
        <v>276.29305699517431</v>
      </c>
      <c r="T54">
        <f t="shared" si="17"/>
        <v>55.313280472639292</v>
      </c>
      <c r="U54">
        <f t="shared" si="18"/>
        <v>0.64716538152987968</v>
      </c>
      <c r="V54">
        <f t="shared" si="19"/>
        <v>54.666115091109411</v>
      </c>
      <c r="W54">
        <f t="shared" si="23"/>
        <v>3.2326287668435398</v>
      </c>
      <c r="X54">
        <f t="shared" si="24"/>
        <v>273.06042822833081</v>
      </c>
      <c r="Y54">
        <f t="shared" si="20"/>
        <v>251.42668186560863</v>
      </c>
      <c r="Z54">
        <f t="shared" si="6"/>
        <v>7995129.145751805</v>
      </c>
      <c r="AA54">
        <f t="shared" si="7"/>
        <v>7999996.7673712336</v>
      </c>
      <c r="AB54">
        <f t="shared" si="8"/>
        <v>7994849.620066043</v>
      </c>
      <c r="AC54">
        <f t="shared" si="21"/>
        <v>0.99935660632686951</v>
      </c>
      <c r="AD54">
        <f t="shared" si="9"/>
        <v>7995129.145751805</v>
      </c>
      <c r="AE54">
        <f t="shared" si="22"/>
        <v>1072.9264335839543</v>
      </c>
      <c r="AF54" s="1"/>
    </row>
    <row r="55" spans="1:32" x14ac:dyDescent="0.35">
      <c r="A55">
        <f t="shared" si="0"/>
        <v>29.50106713667207</v>
      </c>
      <c r="B55">
        <f>W60</f>
        <v>11.43148848260512</v>
      </c>
      <c r="C55">
        <v>6</v>
      </c>
      <c r="D55">
        <f>(E55-H60)^2</f>
        <v>5095191.9585056342</v>
      </c>
      <c r="E55">
        <v>5283</v>
      </c>
      <c r="F55" s="10">
        <f t="shared" si="11"/>
        <v>43909</v>
      </c>
      <c r="G55">
        <v>29</v>
      </c>
      <c r="H55">
        <f t="shared" si="12"/>
        <v>5943.7806817793335</v>
      </c>
      <c r="I55">
        <f t="shared" si="1"/>
        <v>5596.54293294526</v>
      </c>
      <c r="J55">
        <f t="shared" si="13"/>
        <v>1</v>
      </c>
      <c r="K55">
        <f t="shared" si="2"/>
        <v>3568.0124115076901</v>
      </c>
      <c r="L55">
        <f t="shared" si="14"/>
        <v>4868.9923516623758</v>
      </c>
      <c r="M55">
        <f t="shared" si="15"/>
        <v>727.55058128288385</v>
      </c>
      <c r="N55">
        <f t="shared" si="3"/>
        <v>500</v>
      </c>
      <c r="O55">
        <f t="shared" si="4"/>
        <v>227.55058128288385</v>
      </c>
      <c r="P55">
        <f t="shared" si="5"/>
        <v>4.0659132612627373E-2</v>
      </c>
      <c r="Q55">
        <f t="shared" si="16"/>
        <v>0.95934086738737268</v>
      </c>
      <c r="R55">
        <f>IF(G55&gt;$H$5,VLOOKUP(G55-$H$5,G$26:I$567,3,FALSE),0)</f>
        <v>2028.5305214375699</v>
      </c>
      <c r="S55">
        <f>IF(G55&gt;$H$6,VLOOKUP(G55-$H$6,G$26:H$567,2,FALSE),0)</f>
        <v>347.23774883407327</v>
      </c>
      <c r="T55">
        <f t="shared" si="17"/>
        <v>70.944691838898962</v>
      </c>
      <c r="U55">
        <f t="shared" si="18"/>
        <v>0.83005289451511788</v>
      </c>
      <c r="V55">
        <f t="shared" si="19"/>
        <v>70.114638944383842</v>
      </c>
      <c r="W55">
        <f t="shared" si="23"/>
        <v>4.062681661358658</v>
      </c>
      <c r="X55">
        <f t="shared" si="24"/>
        <v>343.17506717271465</v>
      </c>
      <c r="Y55">
        <f t="shared" si="20"/>
        <v>315.98635143900668</v>
      </c>
      <c r="Z55">
        <f t="shared" si="6"/>
        <v>7994056.2193182204</v>
      </c>
      <c r="AA55">
        <f t="shared" si="7"/>
        <v>7999995.937318339</v>
      </c>
      <c r="AB55">
        <f t="shared" si="8"/>
        <v>7993704.9188877251</v>
      </c>
      <c r="AC55">
        <f t="shared" si="21"/>
        <v>0.99921362229682298</v>
      </c>
      <c r="AD55">
        <f t="shared" si="9"/>
        <v>7994056.2193182204</v>
      </c>
      <c r="AE55">
        <f t="shared" si="22"/>
        <v>202.69353302652974</v>
      </c>
      <c r="AF55" s="1"/>
    </row>
    <row r="56" spans="1:32" x14ac:dyDescent="0.35">
      <c r="A56">
        <f t="shared" si="0"/>
        <v>33.53044033819446</v>
      </c>
      <c r="B56">
        <f>W61</f>
        <v>13.790547499001667</v>
      </c>
      <c r="C56">
        <v>8</v>
      </c>
      <c r="D56">
        <f>(E56-H61)^2</f>
        <v>6306686.1436320618</v>
      </c>
      <c r="E56">
        <v>5588</v>
      </c>
      <c r="F56" s="10">
        <f t="shared" si="11"/>
        <v>43910</v>
      </c>
      <c r="G56">
        <v>30</v>
      </c>
      <c r="H56">
        <f t="shared" si="12"/>
        <v>6146.4742148058631</v>
      </c>
      <c r="I56">
        <f t="shared" si="1"/>
        <v>5712.6611955282178</v>
      </c>
      <c r="J56">
        <f t="shared" si="13"/>
        <v>1</v>
      </c>
      <c r="K56">
        <f t="shared" si="2"/>
        <v>3214.0110213888415</v>
      </c>
      <c r="L56">
        <f t="shared" si="14"/>
        <v>4970.0152401095493</v>
      </c>
      <c r="M56">
        <f t="shared" si="15"/>
        <v>742.64595541866834</v>
      </c>
      <c r="N56">
        <f t="shared" si="3"/>
        <v>500</v>
      </c>
      <c r="O56">
        <f t="shared" si="4"/>
        <v>242.64595541866834</v>
      </c>
      <c r="P56">
        <f t="shared" si="5"/>
        <v>4.2475117482655513E-2</v>
      </c>
      <c r="Q56">
        <f t="shared" si="16"/>
        <v>0.95752488251734447</v>
      </c>
      <c r="R56">
        <f>IF(G56&gt;$H$5,VLOOKUP(G56-$H$5,G$26:I$567,3,FALSE),0)</f>
        <v>2498.6501741393763</v>
      </c>
      <c r="S56">
        <f>IF(G56&gt;$H$6,VLOOKUP(G56-$H$6,G$26:H$567,2,FALSE),0)</f>
        <v>433.81301927764514</v>
      </c>
      <c r="T56">
        <f t="shared" si="17"/>
        <v>86.575270443571867</v>
      </c>
      <c r="U56">
        <f t="shared" si="18"/>
        <v>1.0129306641897908</v>
      </c>
      <c r="V56">
        <f t="shared" si="19"/>
        <v>85.562339779382071</v>
      </c>
      <c r="W56">
        <f t="shared" si="23"/>
        <v>5.0756123255484491</v>
      </c>
      <c r="X56">
        <f t="shared" si="24"/>
        <v>428.73740695209671</v>
      </c>
      <c r="Y56">
        <f t="shared" si="20"/>
        <v>394.76984754265709</v>
      </c>
      <c r="Z56">
        <f t="shared" si="6"/>
        <v>7993853.5257851938</v>
      </c>
      <c r="AA56">
        <f t="shared" si="7"/>
        <v>7999994.9243876748</v>
      </c>
      <c r="AB56">
        <f t="shared" si="8"/>
        <v>7993414.637153591</v>
      </c>
      <c r="AC56">
        <f t="shared" si="21"/>
        <v>0.99917746357388004</v>
      </c>
      <c r="AD56">
        <f t="shared" si="9"/>
        <v>7993853.5257851938</v>
      </c>
      <c r="AE56">
        <f t="shared" si="22"/>
        <v>249.65949433550156</v>
      </c>
      <c r="AF56" s="1"/>
    </row>
    <row r="57" spans="1:32" x14ac:dyDescent="0.35">
      <c r="A57">
        <f t="shared" si="0"/>
        <v>0.65261008558882527</v>
      </c>
      <c r="B57">
        <f>W62</f>
        <v>16.807842859465147</v>
      </c>
      <c r="C57">
        <v>16</v>
      </c>
      <c r="D57">
        <f>(E57-H62)^2</f>
        <v>3100822.4517282639</v>
      </c>
      <c r="E57">
        <v>6909</v>
      </c>
      <c r="F57" s="10">
        <f t="shared" si="11"/>
        <v>43911</v>
      </c>
      <c r="G57">
        <v>31</v>
      </c>
      <c r="H57">
        <f t="shared" si="12"/>
        <v>6396.1337091413643</v>
      </c>
      <c r="I57">
        <f t="shared" si="1"/>
        <v>5860.1150366370866</v>
      </c>
      <c r="J57">
        <f t="shared" si="13"/>
        <v>1</v>
      </c>
      <c r="K57">
        <f t="shared" si="2"/>
        <v>2774.6965619857015</v>
      </c>
      <c r="L57">
        <f t="shared" si="14"/>
        <v>5098.3000818742657</v>
      </c>
      <c r="M57">
        <f t="shared" si="15"/>
        <v>761.81495476282134</v>
      </c>
      <c r="N57">
        <f t="shared" si="3"/>
        <v>500</v>
      </c>
      <c r="O57">
        <f t="shared" si="4"/>
        <v>261.81495476282134</v>
      </c>
      <c r="P57">
        <f t="shared" si="5"/>
        <v>4.4677442870313978E-2</v>
      </c>
      <c r="Q57">
        <f t="shared" si="16"/>
        <v>0.95532255712968606</v>
      </c>
      <c r="R57">
        <f>IF(G57&gt;$H$5,VLOOKUP(G57-$H$5,G$26:I$567,3,FALSE),0)</f>
        <v>3085.4184746513852</v>
      </c>
      <c r="S57">
        <f>IF(G57&gt;$H$6,VLOOKUP(G57-$H$6,G$26:H$567,2,FALSE),0)</f>
        <v>536.01867250427779</v>
      </c>
      <c r="T57">
        <f t="shared" si="17"/>
        <v>102.20565322663265</v>
      </c>
      <c r="U57">
        <f t="shared" si="18"/>
        <v>1.195806142751602</v>
      </c>
      <c r="V57">
        <f t="shared" si="19"/>
        <v>101.00984708388104</v>
      </c>
      <c r="W57">
        <f t="shared" si="23"/>
        <v>6.2714184683000509</v>
      </c>
      <c r="X57">
        <f t="shared" si="24"/>
        <v>529.74725403597779</v>
      </c>
      <c r="Y57">
        <f t="shared" si="20"/>
        <v>487.7769919788928</v>
      </c>
      <c r="Z57">
        <f t="shared" si="6"/>
        <v>7993603.8662908589</v>
      </c>
      <c r="AA57">
        <f t="shared" si="7"/>
        <v>7999993.7285815319</v>
      </c>
      <c r="AB57">
        <f t="shared" si="8"/>
        <v>7993061.5761998864</v>
      </c>
      <c r="AC57">
        <f t="shared" si="21"/>
        <v>0.99913348027300586</v>
      </c>
      <c r="AD57">
        <f t="shared" si="9"/>
        <v>7993603.8662908589</v>
      </c>
      <c r="AE57">
        <f t="shared" si="22"/>
        <v>308.27448986770673</v>
      </c>
      <c r="AF57" s="1"/>
    </row>
    <row r="58" spans="1:32" x14ac:dyDescent="0.35">
      <c r="A58">
        <f t="shared" si="0"/>
        <v>0.15827824445168334</v>
      </c>
      <c r="B58">
        <f>W63</f>
        <v>20.602158015725234</v>
      </c>
      <c r="C58">
        <v>21</v>
      </c>
      <c r="D58">
        <f>(E58-H63)^2</f>
        <v>2554199.8297763527</v>
      </c>
      <c r="E58">
        <v>7657</v>
      </c>
      <c r="F58" s="10">
        <f t="shared" si="11"/>
        <v>43912</v>
      </c>
      <c r="G58">
        <v>32</v>
      </c>
      <c r="H58">
        <f t="shared" si="12"/>
        <v>6704.4081990090708</v>
      </c>
      <c r="I58">
        <f t="shared" si="1"/>
        <v>6050.5541060707046</v>
      </c>
      <c r="J58">
        <f t="shared" si="13"/>
        <v>1</v>
      </c>
      <c r="K58">
        <f t="shared" si="2"/>
        <v>2278.6711651166479</v>
      </c>
      <c r="L58">
        <f t="shared" si="14"/>
        <v>5263.982072281513</v>
      </c>
      <c r="M58">
        <f t="shared" si="15"/>
        <v>786.57203378919166</v>
      </c>
      <c r="N58">
        <f t="shared" si="3"/>
        <v>500</v>
      </c>
      <c r="O58">
        <f t="shared" si="4"/>
        <v>286.57203378919166</v>
      </c>
      <c r="P58">
        <f t="shared" si="5"/>
        <v>4.7362940445680048E-2</v>
      </c>
      <c r="Q58">
        <f t="shared" si="16"/>
        <v>0.95263705955431999</v>
      </c>
      <c r="R58">
        <f>IF(G58&gt;$H$5,VLOOKUP(G58-$H$5,G$26:I$567,3,FALSE),0)</f>
        <v>3771.8829409540567</v>
      </c>
      <c r="S58">
        <f>IF(G58&gt;$H$6,VLOOKUP(G58-$H$6,G$26:H$567,2,FALSE),0)</f>
        <v>653.85409293836608</v>
      </c>
      <c r="T58">
        <f t="shared" si="17"/>
        <v>117.83542043408829</v>
      </c>
      <c r="U58">
        <f t="shared" si="18"/>
        <v>1.3786744190788329</v>
      </c>
      <c r="V58">
        <f t="shared" si="19"/>
        <v>116.45674601500946</v>
      </c>
      <c r="W58">
        <f t="shared" si="23"/>
        <v>7.650092887378884</v>
      </c>
      <c r="X58">
        <f t="shared" si="24"/>
        <v>646.20400005098725</v>
      </c>
      <c r="Y58">
        <f t="shared" si="20"/>
        <v>595.00722457391316</v>
      </c>
      <c r="Z58">
        <f t="shared" si="6"/>
        <v>7993295.5918009905</v>
      </c>
      <c r="AA58">
        <f t="shared" si="7"/>
        <v>7999992.3499071123</v>
      </c>
      <c r="AB58">
        <f t="shared" si="8"/>
        <v>7992634.087615164</v>
      </c>
      <c r="AC58">
        <f t="shared" si="21"/>
        <v>0.99908021633395261</v>
      </c>
      <c r="AD58">
        <f t="shared" si="9"/>
        <v>7993295.5918009905</v>
      </c>
      <c r="AE58">
        <f t="shared" si="22"/>
        <v>376.84136246347248</v>
      </c>
      <c r="AF58" s="1"/>
    </row>
    <row r="59" spans="1:32" x14ac:dyDescent="0.35">
      <c r="A59">
        <f t="shared" si="0"/>
        <v>7.3319814403242018</v>
      </c>
      <c r="B59">
        <f>W64</f>
        <v>25.29223681974878</v>
      </c>
      <c r="C59">
        <v>28</v>
      </c>
      <c r="F59" s="10">
        <f t="shared" si="11"/>
        <v>43913</v>
      </c>
      <c r="G59">
        <v>33</v>
      </c>
      <c r="H59">
        <f t="shared" si="12"/>
        <v>7081.2495614725431</v>
      </c>
      <c r="I59">
        <f t="shared" si="1"/>
        <v>6283.7710178088246</v>
      </c>
      <c r="J59">
        <f t="shared" si="13"/>
        <v>1</v>
      </c>
      <c r="K59">
        <f t="shared" si="2"/>
        <v>1689.2098266086196</v>
      </c>
      <c r="L59">
        <f t="shared" si="14"/>
        <v>5466.8807854936776</v>
      </c>
      <c r="M59">
        <f t="shared" si="15"/>
        <v>816.89023231514727</v>
      </c>
      <c r="N59">
        <f t="shared" si="3"/>
        <v>500</v>
      </c>
      <c r="O59">
        <f t="shared" si="4"/>
        <v>316.89023231514727</v>
      </c>
      <c r="P59">
        <f t="shared" si="5"/>
        <v>5.0429945874388038E-2</v>
      </c>
      <c r="Q59">
        <f t="shared" si="16"/>
        <v>0.94957005412561202</v>
      </c>
      <c r="R59">
        <f>IF(G59&gt;$H$5,VLOOKUP(G59-$H$5,G$26:I$567,3,FALSE),0)</f>
        <v>4594.561191200205</v>
      </c>
      <c r="S59">
        <f>IF(G59&gt;$H$6,VLOOKUP(G59-$H$6,G$26:H$567,2,FALSE),0)</f>
        <v>797.47854366371837</v>
      </c>
      <c r="T59">
        <f t="shared" si="17"/>
        <v>143.62445072535229</v>
      </c>
      <c r="U59">
        <f t="shared" si="18"/>
        <v>1.680406073486622</v>
      </c>
      <c r="V59">
        <f t="shared" si="19"/>
        <v>141.94404465186568</v>
      </c>
      <c r="W59">
        <f t="shared" si="23"/>
        <v>9.3304989608655067</v>
      </c>
      <c r="X59">
        <f t="shared" si="24"/>
        <v>788.14804470285299</v>
      </c>
      <c r="Y59">
        <f t="shared" si="20"/>
        <v>725.70547473398369</v>
      </c>
      <c r="Z59">
        <f t="shared" si="6"/>
        <v>7992918.7504385272</v>
      </c>
      <c r="AA59">
        <f t="shared" si="7"/>
        <v>7999990.6695010392</v>
      </c>
      <c r="AB59">
        <f t="shared" si="8"/>
        <v>7992111.941395903</v>
      </c>
      <c r="AC59">
        <f t="shared" si="21"/>
        <v>0.99901515783822437</v>
      </c>
      <c r="AD59">
        <f t="shared" si="9"/>
        <v>7992918.7504385272</v>
      </c>
      <c r="AE59">
        <f t="shared" si="22"/>
        <v>459.00362736242528</v>
      </c>
      <c r="AF59" s="1"/>
    </row>
    <row r="60" spans="1:32" x14ac:dyDescent="0.35">
      <c r="A60">
        <f t="shared" si="0"/>
        <v>1.153512669509501</v>
      </c>
      <c r="B60">
        <f>W65</f>
        <v>31.074017071330573</v>
      </c>
      <c r="C60">
        <v>30</v>
      </c>
      <c r="F60" s="10">
        <f t="shared" si="11"/>
        <v>43914</v>
      </c>
      <c r="G60">
        <v>34</v>
      </c>
      <c r="H60">
        <f t="shared" si="12"/>
        <v>7540.2531888349686</v>
      </c>
      <c r="I60">
        <f t="shared" si="1"/>
        <v>6563.2028911764119</v>
      </c>
      <c r="J60">
        <f t="shared" si="13"/>
        <v>1</v>
      </c>
      <c r="K60">
        <f t="shared" si="2"/>
        <v>966.6599582311519</v>
      </c>
      <c r="L60">
        <f t="shared" si="14"/>
        <v>5709.9865153234787</v>
      </c>
      <c r="M60">
        <f t="shared" si="15"/>
        <v>853.21637585293354</v>
      </c>
      <c r="N60">
        <f t="shared" si="3"/>
        <v>500</v>
      </c>
      <c r="O60">
        <f t="shared" si="4"/>
        <v>353.21637585293354</v>
      </c>
      <c r="P60">
        <f t="shared" si="5"/>
        <v>5.3817683486183036E-2</v>
      </c>
      <c r="Q60">
        <f t="shared" si="16"/>
        <v>0.94618231651381701</v>
      </c>
      <c r="R60">
        <f>IF(G60&gt;$H$5,VLOOKUP(G60-$H$5,G$26:I$567,3,FALSE),0)</f>
        <v>5596.54293294526</v>
      </c>
      <c r="S60">
        <f>IF(G60&gt;$H$6,VLOOKUP(G60-$H$6,G$26:H$567,2,FALSE),0)</f>
        <v>977.05029765855716</v>
      </c>
      <c r="T60">
        <f t="shared" si="17"/>
        <v>179.57175399483879</v>
      </c>
      <c r="U60">
        <f t="shared" si="18"/>
        <v>2.100989521739614</v>
      </c>
      <c r="V60">
        <f t="shared" si="19"/>
        <v>177.47076447309917</v>
      </c>
      <c r="W60">
        <f t="shared" si="23"/>
        <v>11.43148848260512</v>
      </c>
      <c r="X60">
        <f t="shared" si="24"/>
        <v>965.61880917595215</v>
      </c>
      <c r="Y60">
        <f t="shared" si="20"/>
        <v>889.11577086928708</v>
      </c>
      <c r="Z60">
        <f t="shared" si="6"/>
        <v>7992459.7468111655</v>
      </c>
      <c r="AA60">
        <f t="shared" si="7"/>
        <v>7999988.5685115177</v>
      </c>
      <c r="AB60">
        <f t="shared" si="8"/>
        <v>7991471.2650250243</v>
      </c>
      <c r="AC60">
        <f t="shared" si="21"/>
        <v>0.99893533554285086</v>
      </c>
      <c r="AD60">
        <f t="shared" si="9"/>
        <v>7992459.7468111655</v>
      </c>
      <c r="AE60">
        <f t="shared" si="22"/>
        <v>559.05844926016448</v>
      </c>
      <c r="AF60" s="1"/>
    </row>
    <row r="61" spans="1:32" x14ac:dyDescent="0.35">
      <c r="A61">
        <f t="shared" si="0"/>
        <v>116.19577359117844</v>
      </c>
      <c r="B61">
        <f>W66</f>
        <v>38.22058565639216</v>
      </c>
      <c r="C61">
        <v>49</v>
      </c>
      <c r="F61" s="10">
        <f t="shared" si="11"/>
        <v>43915</v>
      </c>
      <c r="G61">
        <v>35</v>
      </c>
      <c r="H61">
        <f t="shared" si="12"/>
        <v>8099.3116380951333</v>
      </c>
      <c r="I61">
        <f t="shared" si="1"/>
        <v>6920.6323646761875</v>
      </c>
      <c r="J61">
        <f t="shared" si="13"/>
        <v>1</v>
      </c>
      <c r="K61">
        <f t="shared" si="2"/>
        <v>1207.9711691479697</v>
      </c>
      <c r="L61">
        <f t="shared" si="14"/>
        <v>6020.950157268283</v>
      </c>
      <c r="M61">
        <f t="shared" si="15"/>
        <v>899.68220740790446</v>
      </c>
      <c r="N61">
        <f t="shared" si="3"/>
        <v>500</v>
      </c>
      <c r="O61">
        <f t="shared" si="4"/>
        <v>399.68220740790446</v>
      </c>
      <c r="P61">
        <f t="shared" si="5"/>
        <v>5.7752266895137315E-2</v>
      </c>
      <c r="Q61">
        <f t="shared" si="16"/>
        <v>0.94224773310486265</v>
      </c>
      <c r="R61">
        <f>IF(G61&gt;$H$5,VLOOKUP(G61-$H$5,G$26:I$567,3,FALSE),0)</f>
        <v>5712.6611955282178</v>
      </c>
      <c r="S61">
        <f>IF(G61&gt;$H$6,VLOOKUP(G61-$H$6,G$26:H$567,2,FALSE),0)</f>
        <v>1178.6792734189457</v>
      </c>
      <c r="T61">
        <f t="shared" si="17"/>
        <v>201.62897576038858</v>
      </c>
      <c r="U61">
        <f t="shared" si="18"/>
        <v>2.3590590163965461</v>
      </c>
      <c r="V61">
        <f t="shared" si="19"/>
        <v>199.26991674399204</v>
      </c>
      <c r="W61">
        <f t="shared" si="23"/>
        <v>13.790547499001667</v>
      </c>
      <c r="X61">
        <f t="shared" si="24"/>
        <v>1164.8887259199441</v>
      </c>
      <c r="Y61">
        <f t="shared" si="20"/>
        <v>1072.5981388112407</v>
      </c>
      <c r="Z61">
        <f t="shared" si="6"/>
        <v>7991900.6883619046</v>
      </c>
      <c r="AA61">
        <f t="shared" si="7"/>
        <v>7999986.2094525006</v>
      </c>
      <c r="AB61">
        <f t="shared" si="8"/>
        <v>7990708.2185409861</v>
      </c>
      <c r="AC61">
        <f t="shared" si="21"/>
        <v>0.99884024913686076</v>
      </c>
      <c r="AD61">
        <f t="shared" si="9"/>
        <v>7991900.6883619046</v>
      </c>
      <c r="AE61">
        <f t="shared" si="22"/>
        <v>570.60359317758821</v>
      </c>
      <c r="AF61" s="1"/>
    </row>
    <row r="62" spans="1:32" x14ac:dyDescent="0.35">
      <c r="A62">
        <f t="shared" si="0"/>
        <v>127.31751229009586</v>
      </c>
      <c r="B62">
        <f>W67</f>
        <v>46.716493794476122</v>
      </c>
      <c r="C62">
        <v>58</v>
      </c>
      <c r="F62" s="10">
        <f t="shared" si="11"/>
        <v>43916</v>
      </c>
      <c r="G62">
        <v>36</v>
      </c>
      <c r="H62">
        <f t="shared" si="12"/>
        <v>8669.9152312727219</v>
      </c>
      <c r="I62">
        <f t="shared" si="1"/>
        <v>7233.3474655064701</v>
      </c>
      <c r="J62">
        <f t="shared" si="13"/>
        <v>1</v>
      </c>
      <c r="K62">
        <f t="shared" si="2"/>
        <v>1373.2324288693835</v>
      </c>
      <c r="L62">
        <f t="shared" si="14"/>
        <v>6293.012294990629</v>
      </c>
      <c r="M62">
        <f t="shared" si="15"/>
        <v>940.33517051584113</v>
      </c>
      <c r="N62">
        <f t="shared" si="3"/>
        <v>500</v>
      </c>
      <c r="O62">
        <f t="shared" si="4"/>
        <v>440.33517051584113</v>
      </c>
      <c r="P62">
        <f t="shared" si="5"/>
        <v>6.0875711088905833E-2</v>
      </c>
      <c r="Q62">
        <f t="shared" si="16"/>
        <v>0.93912428891109412</v>
      </c>
      <c r="R62">
        <f>IF(G62&gt;$H$5,VLOOKUP(G62-$H$5,G$26:I$567,3,FALSE),0)</f>
        <v>5860.1150366370866</v>
      </c>
      <c r="S62">
        <f>IF(G62&gt;$H$6,VLOOKUP(G62-$H$6,G$26:H$567,2,FALSE),0)</f>
        <v>1436.5677657662518</v>
      </c>
      <c r="T62">
        <f t="shared" si="17"/>
        <v>257.88849234730606</v>
      </c>
      <c r="U62">
        <f t="shared" si="18"/>
        <v>3.0172953604634811</v>
      </c>
      <c r="V62">
        <f t="shared" si="19"/>
        <v>254.87119698684256</v>
      </c>
      <c r="W62">
        <f t="shared" si="23"/>
        <v>16.807842859465147</v>
      </c>
      <c r="X62">
        <f t="shared" si="24"/>
        <v>1419.7599229067866</v>
      </c>
      <c r="Y62">
        <f t="shared" si="20"/>
        <v>1307.2766668472891</v>
      </c>
      <c r="Z62">
        <f t="shared" si="6"/>
        <v>7991330.0847687274</v>
      </c>
      <c r="AA62">
        <f t="shared" si="7"/>
        <v>7999983.1921571409</v>
      </c>
      <c r="AB62">
        <f t="shared" si="8"/>
        <v>7989876.7091601025</v>
      </c>
      <c r="AC62">
        <f t="shared" si="21"/>
        <v>0.99873668697117435</v>
      </c>
      <c r="AD62">
        <f t="shared" si="9"/>
        <v>7991330.0847687274</v>
      </c>
      <c r="AE62">
        <f t="shared" si="22"/>
        <v>585.27118769608865</v>
      </c>
      <c r="AF62" s="1"/>
    </row>
    <row r="63" spans="1:32" x14ac:dyDescent="0.35">
      <c r="A63">
        <f>(C63-B63)^2</f>
        <v>121.24223763105196</v>
      </c>
      <c r="B63">
        <f>W68</f>
        <v>56.988994703885936</v>
      </c>
      <c r="C63">
        <v>68</v>
      </c>
      <c r="F63" s="10">
        <f t="shared" si="11"/>
        <v>43917</v>
      </c>
      <c r="G63">
        <v>37</v>
      </c>
      <c r="H63">
        <f t="shared" si="12"/>
        <v>9255.1864189688113</v>
      </c>
      <c r="I63">
        <f t="shared" si="1"/>
        <v>7494.3182124965697</v>
      </c>
      <c r="J63">
        <f t="shared" si="13"/>
        <v>1</v>
      </c>
      <c r="K63">
        <f t="shared" si="2"/>
        <v>1443.7641064258651</v>
      </c>
      <c r="L63">
        <f t="shared" si="14"/>
        <v>6520.056844872016</v>
      </c>
      <c r="M63">
        <f t="shared" si="15"/>
        <v>974.26136762455405</v>
      </c>
      <c r="N63">
        <f t="shared" si="3"/>
        <v>500</v>
      </c>
      <c r="O63">
        <f t="shared" si="4"/>
        <v>474.26136762455405</v>
      </c>
      <c r="P63">
        <f t="shared" si="5"/>
        <v>6.3282790265528924E-2</v>
      </c>
      <c r="Q63">
        <f t="shared" si="16"/>
        <v>0.93671720973447103</v>
      </c>
      <c r="R63">
        <f>IF(G63&gt;$H$5,VLOOKUP(G63-$H$5,G$26:I$567,3,FALSE),0)</f>
        <v>6050.5541060707046</v>
      </c>
      <c r="S63">
        <f>IF(G63&gt;$H$6,VLOOKUP(G63-$H$6,G$26:H$567,2,FALSE),0)</f>
        <v>1760.868206472242</v>
      </c>
      <c r="T63">
        <f t="shared" si="17"/>
        <v>324.30044070599024</v>
      </c>
      <c r="U63">
        <f t="shared" si="18"/>
        <v>3.7943151562600854</v>
      </c>
      <c r="V63">
        <f t="shared" si="19"/>
        <v>320.50612554973014</v>
      </c>
      <c r="W63">
        <f t="shared" si="23"/>
        <v>20.602158015725234</v>
      </c>
      <c r="X63">
        <f t="shared" si="24"/>
        <v>1740.2660484565167</v>
      </c>
      <c r="Y63">
        <f t="shared" si="20"/>
        <v>1602.3900678897403</v>
      </c>
      <c r="Z63">
        <f t="shared" si="6"/>
        <v>7990744.8135810308</v>
      </c>
      <c r="AA63">
        <f t="shared" si="7"/>
        <v>7999979.3978419844</v>
      </c>
      <c r="AB63">
        <f t="shared" si="8"/>
        <v>7988963.3432165431</v>
      </c>
      <c r="AC63">
        <f t="shared" si="21"/>
        <v>0.99862298962564666</v>
      </c>
      <c r="AD63">
        <f t="shared" si="9"/>
        <v>7990744.8135810308</v>
      </c>
      <c r="AE63">
        <f t="shared" si="22"/>
        <v>604.22224302960592</v>
      </c>
      <c r="AF63" s="1"/>
    </row>
    <row r="64" spans="1:32" x14ac:dyDescent="0.35">
      <c r="A64">
        <f>(C69-B64)^2</f>
        <v>4836.1223064865289</v>
      </c>
      <c r="B64">
        <f>W69</f>
        <v>69.54223397681821</v>
      </c>
      <c r="F64" s="10">
        <f t="shared" si="11"/>
        <v>43918</v>
      </c>
      <c r="G64">
        <v>38</v>
      </c>
      <c r="H64">
        <f t="shared" si="12"/>
        <v>9859.4086619984173</v>
      </c>
      <c r="I64">
        <f t="shared" si="1"/>
        <v>7697.6790192848466</v>
      </c>
      <c r="J64">
        <f t="shared" si="13"/>
        <v>1</v>
      </c>
      <c r="K64">
        <f t="shared" si="2"/>
        <v>1413.908001476022</v>
      </c>
      <c r="L64">
        <f t="shared" si="14"/>
        <v>6696.9807467778164</v>
      </c>
      <c r="M64">
        <f t="shared" si="15"/>
        <v>1000.6982725070301</v>
      </c>
      <c r="N64">
        <f t="shared" si="3"/>
        <v>500</v>
      </c>
      <c r="O64">
        <f t="shared" si="4"/>
        <v>500.69827250703008</v>
      </c>
      <c r="P64">
        <f t="shared" si="5"/>
        <v>6.5045356042079741E-2</v>
      </c>
      <c r="Q64">
        <f t="shared" si="16"/>
        <v>0.93495464395792027</v>
      </c>
      <c r="R64">
        <f>IF(G64&gt;$H$5,VLOOKUP(G64-$H$5,G$26:I$567,3,FALSE),0)</f>
        <v>6283.7710178088246</v>
      </c>
      <c r="S64">
        <f>IF(G64&gt;$H$6,VLOOKUP(G64-$H$6,G$26:H$567,2,FALSE),0)</f>
        <v>2161.7296427135707</v>
      </c>
      <c r="T64">
        <f t="shared" si="17"/>
        <v>400.86143624132865</v>
      </c>
      <c r="U64">
        <f t="shared" si="18"/>
        <v>4.6900788040235453</v>
      </c>
      <c r="V64">
        <f t="shared" si="19"/>
        <v>396.17135743730512</v>
      </c>
      <c r="W64">
        <f t="shared" si="23"/>
        <v>25.29223681974878</v>
      </c>
      <c r="X64">
        <f t="shared" si="24"/>
        <v>2136.437405893822</v>
      </c>
      <c r="Y64">
        <f t="shared" si="20"/>
        <v>1967.1739748693494</v>
      </c>
      <c r="Z64">
        <f t="shared" si="6"/>
        <v>7990140.5913380012</v>
      </c>
      <c r="AA64">
        <f t="shared" si="7"/>
        <v>7999974.7077631801</v>
      </c>
      <c r="AB64">
        <f t="shared" si="8"/>
        <v>7987953.5694584679</v>
      </c>
      <c r="AC64">
        <f t="shared" si="21"/>
        <v>0.99849735296124786</v>
      </c>
      <c r="AD64">
        <f t="shared" si="9"/>
        <v>7990140.5913380012</v>
      </c>
      <c r="AE64">
        <f t="shared" si="22"/>
        <v>627.43287278967182</v>
      </c>
      <c r="AF64" s="1"/>
    </row>
    <row r="65" spans="1:32" x14ac:dyDescent="0.35">
      <c r="A65">
        <f>(C70-B65)^2</f>
        <v>5171.5871964583903</v>
      </c>
      <c r="B65">
        <f>W70</f>
        <v>71.913748313228609</v>
      </c>
      <c r="F65" s="10">
        <f t="shared" si="11"/>
        <v>43919</v>
      </c>
      <c r="G65">
        <v>39</v>
      </c>
      <c r="H65">
        <f t="shared" si="12"/>
        <v>10486.841534788089</v>
      </c>
      <c r="I65">
        <f t="shared" si="1"/>
        <v>7830.9426398025698</v>
      </c>
      <c r="J65">
        <f t="shared" si="13"/>
        <v>1</v>
      </c>
      <c r="K65">
        <f t="shared" si="2"/>
        <v>1267.739748626158</v>
      </c>
      <c r="L65">
        <f t="shared" si="14"/>
        <v>6812.920096628236</v>
      </c>
      <c r="M65">
        <f t="shared" si="15"/>
        <v>1018.0225431743341</v>
      </c>
      <c r="N65">
        <f t="shared" si="3"/>
        <v>500</v>
      </c>
      <c r="O65">
        <f t="shared" si="4"/>
        <v>518.02254317433415</v>
      </c>
      <c r="P65">
        <f t="shared" si="5"/>
        <v>6.615072629205139E-2</v>
      </c>
      <c r="Q65">
        <f t="shared" si="16"/>
        <v>0.93384927370794857</v>
      </c>
      <c r="R65">
        <f>IF(G65&gt;$H$5,VLOOKUP(G65-$H$5,G$26:I$567,3,FALSE),0)</f>
        <v>6563.2028911764119</v>
      </c>
      <c r="S65">
        <f>IF(G65&gt;$H$6,VLOOKUP(G65-$H$6,G$26:H$567,2,FALSE),0)</f>
        <v>2655.8988949855188</v>
      </c>
      <c r="T65">
        <f t="shared" si="17"/>
        <v>494.16925227194815</v>
      </c>
      <c r="U65">
        <f t="shared" si="18"/>
        <v>5.7817802515817931</v>
      </c>
      <c r="V65">
        <f t="shared" si="19"/>
        <v>488.38747202036637</v>
      </c>
      <c r="W65">
        <f t="shared" si="23"/>
        <v>31.074017071330573</v>
      </c>
      <c r="X65">
        <f t="shared" si="24"/>
        <v>2624.8248779141882</v>
      </c>
      <c r="Y65">
        <f t="shared" si="20"/>
        <v>2416.8679944368223</v>
      </c>
      <c r="Z65">
        <f t="shared" si="6"/>
        <v>7989513.1584652122</v>
      </c>
      <c r="AA65">
        <f t="shared" si="7"/>
        <v>7999968.9259829288</v>
      </c>
      <c r="AB65">
        <f t="shared" si="8"/>
        <v>7986826.1855531558</v>
      </c>
      <c r="AC65">
        <f t="shared" si="21"/>
        <v>0.99835715106503886</v>
      </c>
      <c r="AD65">
        <f t="shared" si="9"/>
        <v>7989513.1584652122</v>
      </c>
      <c r="AE65">
        <f t="shared" si="22"/>
        <v>655.24205402967095</v>
      </c>
      <c r="AF65" s="1"/>
    </row>
    <row r="66" spans="1:32" x14ac:dyDescent="0.35">
      <c r="A66">
        <f>(C71-B66)^2</f>
        <v>5600.2419623476098</v>
      </c>
      <c r="B66">
        <f>W71</f>
        <v>74.834764396953972</v>
      </c>
      <c r="F66" s="10">
        <f t="shared" si="11"/>
        <v>43920</v>
      </c>
      <c r="G66">
        <v>40</v>
      </c>
      <c r="H66">
        <f t="shared" si="12"/>
        <v>11142.083588817761</v>
      </c>
      <c r="I66">
        <f t="shared" si="1"/>
        <v>7875.3668660492003</v>
      </c>
      <c r="J66">
        <f t="shared" si="13"/>
        <v>1</v>
      </c>
      <c r="K66">
        <f t="shared" si="2"/>
        <v>954.73450137301279</v>
      </c>
      <c r="L66">
        <f t="shared" si="14"/>
        <v>6851.5691734628044</v>
      </c>
      <c r="M66">
        <f t="shared" si="15"/>
        <v>1023.7976925863961</v>
      </c>
      <c r="N66">
        <f t="shared" si="3"/>
        <v>500</v>
      </c>
      <c r="O66">
        <f t="shared" si="4"/>
        <v>523.79769258639612</v>
      </c>
      <c r="P66">
        <f t="shared" si="5"/>
        <v>6.6510894221892589E-2</v>
      </c>
      <c r="Q66">
        <f t="shared" si="16"/>
        <v>0.9334891057781074</v>
      </c>
      <c r="R66">
        <f>IF(G66&gt;$H$5,VLOOKUP(G66-$H$5,G$26:I$567,3,FALSE),0)</f>
        <v>6920.6323646761875</v>
      </c>
      <c r="S66">
        <f>IF(G66&gt;$H$6,VLOOKUP(G66-$H$6,G$26:H$567,2,FALSE),0)</f>
        <v>3266.7167227685604</v>
      </c>
      <c r="T66">
        <f t="shared" si="17"/>
        <v>610.81782778304159</v>
      </c>
      <c r="U66">
        <f t="shared" si="18"/>
        <v>7.146568585061587</v>
      </c>
      <c r="V66">
        <f t="shared" si="19"/>
        <v>603.67125919798002</v>
      </c>
      <c r="W66">
        <f t="shared" si="23"/>
        <v>38.22058565639216</v>
      </c>
      <c r="X66">
        <f t="shared" si="24"/>
        <v>3228.4961371121681</v>
      </c>
      <c r="Y66">
        <f t="shared" si="20"/>
        <v>2972.7122177193901</v>
      </c>
      <c r="Z66">
        <f t="shared" si="6"/>
        <v>7988857.9164111819</v>
      </c>
      <c r="AA66">
        <f t="shared" si="7"/>
        <v>7999961.7794143436</v>
      </c>
      <c r="AB66">
        <f t="shared" si="8"/>
        <v>7985552.9791027568</v>
      </c>
      <c r="AC66">
        <f t="shared" si="21"/>
        <v>0.99819889135612327</v>
      </c>
      <c r="AD66">
        <f t="shared" si="9"/>
        <v>7988857.9164111819</v>
      </c>
      <c r="AE66">
        <f t="shared" si="22"/>
        <v>690.81675539030766</v>
      </c>
      <c r="AF66" s="1"/>
    </row>
    <row r="67" spans="1:32" x14ac:dyDescent="0.35">
      <c r="A67">
        <f>(C72-B67)^2</f>
        <v>6153.0808341319052</v>
      </c>
      <c r="B67">
        <f>W72</f>
        <v>78.441575928406138</v>
      </c>
      <c r="F67" s="10">
        <f t="shared" si="11"/>
        <v>43921</v>
      </c>
      <c r="G67">
        <v>41</v>
      </c>
      <c r="H67">
        <f t="shared" si="12"/>
        <v>11832.900344208068</v>
      </c>
      <c r="I67">
        <f t="shared" si="1"/>
        <v>7840.0376267314768</v>
      </c>
      <c r="J67">
        <f t="shared" si="13"/>
        <v>1</v>
      </c>
      <c r="K67">
        <f t="shared" si="2"/>
        <v>606.6901612250067</v>
      </c>
      <c r="L67">
        <f t="shared" si="14"/>
        <v>6820.8327352563847</v>
      </c>
      <c r="M67">
        <f t="shared" si="15"/>
        <v>1019.204891475092</v>
      </c>
      <c r="N67">
        <f t="shared" si="3"/>
        <v>500</v>
      </c>
      <c r="O67">
        <f t="shared" si="4"/>
        <v>519.20489147509204</v>
      </c>
      <c r="P67">
        <f t="shared" si="5"/>
        <v>6.6224795874040884E-2</v>
      </c>
      <c r="Q67">
        <f t="shared" si="16"/>
        <v>0.93377520412595916</v>
      </c>
      <c r="R67">
        <f>IF(G67&gt;$H$5,VLOOKUP(G67-$H$5,G$26:I$567,3,FALSE),0)</f>
        <v>7233.3474655064701</v>
      </c>
      <c r="S67">
        <f>IF(G67&gt;$H$6,VLOOKUP(G67-$H$6,G$26:H$567,2,FALSE),0)</f>
        <v>3992.8627174765916</v>
      </c>
      <c r="T67">
        <f t="shared" si="17"/>
        <v>726.14599470803114</v>
      </c>
      <c r="U67">
        <f t="shared" si="18"/>
        <v>8.4959081380839638</v>
      </c>
      <c r="V67">
        <f t="shared" si="19"/>
        <v>717.65008656994712</v>
      </c>
      <c r="W67">
        <f t="shared" si="23"/>
        <v>46.716493794476122</v>
      </c>
      <c r="X67">
        <f t="shared" si="24"/>
        <v>3946.1462236821153</v>
      </c>
      <c r="Y67">
        <f t="shared" si="20"/>
        <v>3633.5050729036984</v>
      </c>
      <c r="Z67">
        <f t="shared" si="6"/>
        <v>7988167.0996557921</v>
      </c>
      <c r="AA67">
        <f t="shared" si="7"/>
        <v>7999953.2835062053</v>
      </c>
      <c r="AB67">
        <f t="shared" si="8"/>
        <v>7984127.5204445207</v>
      </c>
      <c r="AC67">
        <f t="shared" si="21"/>
        <v>0.99802176806528198</v>
      </c>
      <c r="AD67">
        <f t="shared" si="9"/>
        <v>7988167.0996557921</v>
      </c>
      <c r="AE67">
        <f t="shared" si="22"/>
        <v>721.90382265552944</v>
      </c>
      <c r="AF67" s="1"/>
    </row>
    <row r="68" spans="1:32" x14ac:dyDescent="0.35">
      <c r="A68">
        <f>(C73-B68)^2</f>
        <v>6864.2252127154443</v>
      </c>
      <c r="B68">
        <f>W73</f>
        <v>82.850619869228765</v>
      </c>
      <c r="F68" s="10">
        <f t="shared" si="11"/>
        <v>43922</v>
      </c>
      <c r="G68">
        <v>42</v>
      </c>
      <c r="H68">
        <f t="shared" si="12"/>
        <v>12554.804166863598</v>
      </c>
      <c r="I68">
        <f t="shared" si="1"/>
        <v>7683.9499186682187</v>
      </c>
      <c r="J68">
        <f t="shared" si="13"/>
        <v>1</v>
      </c>
      <c r="K68">
        <f t="shared" si="2"/>
        <v>189.63170617164906</v>
      </c>
      <c r="L68">
        <f t="shared" si="14"/>
        <v>6685.0364292413506</v>
      </c>
      <c r="M68">
        <f t="shared" si="15"/>
        <v>998.91348942686852</v>
      </c>
      <c r="N68">
        <f t="shared" si="3"/>
        <v>500</v>
      </c>
      <c r="O68">
        <f t="shared" si="4"/>
        <v>498.91348942686852</v>
      </c>
      <c r="P68">
        <f t="shared" si="5"/>
        <v>6.4929299996445075E-2</v>
      </c>
      <c r="Q68">
        <f t="shared" si="16"/>
        <v>0.93507070000355497</v>
      </c>
      <c r="R68">
        <f>IF(G68&gt;$H$5,VLOOKUP(G68-$H$5,G$26:I$567,3,FALSE),0)</f>
        <v>7494.3182124965697</v>
      </c>
      <c r="S68">
        <f>IF(G68&gt;$H$6,VLOOKUP(G68-$H$6,G$26:H$567,2,FALSE),0)</f>
        <v>4870.8542481953791</v>
      </c>
      <c r="T68">
        <f t="shared" si="17"/>
        <v>877.99153071878754</v>
      </c>
      <c r="U68">
        <f t="shared" si="18"/>
        <v>10.272500909409814</v>
      </c>
      <c r="V68">
        <f t="shared" si="19"/>
        <v>867.71902980937773</v>
      </c>
      <c r="W68">
        <f t="shared" si="23"/>
        <v>56.988994703885936</v>
      </c>
      <c r="X68">
        <f t="shared" si="24"/>
        <v>4813.8652534914927</v>
      </c>
      <c r="Y68">
        <f t="shared" si="20"/>
        <v>4432.4773658577951</v>
      </c>
      <c r="Z68">
        <f t="shared" si="6"/>
        <v>7987445.1958331363</v>
      </c>
      <c r="AA68">
        <f t="shared" si="7"/>
        <v>7999943.0110052964</v>
      </c>
      <c r="AB68">
        <f t="shared" si="8"/>
        <v>7982517.3525902377</v>
      </c>
      <c r="AC68">
        <f t="shared" si="21"/>
        <v>0.99782177718127663</v>
      </c>
      <c r="AD68">
        <f t="shared" si="9"/>
        <v>7987445.1958331363</v>
      </c>
      <c r="AE68">
        <f t="shared" si="22"/>
        <v>747.79939175553352</v>
      </c>
      <c r="AF68" s="1"/>
    </row>
    <row r="69" spans="1:32" x14ac:dyDescent="0.35">
      <c r="A69">
        <f>(C74-B69)^2</f>
        <v>7782.9381907911311</v>
      </c>
      <c r="B69">
        <f>W74</f>
        <v>88.220962309369142</v>
      </c>
      <c r="F69" s="10">
        <f t="shared" si="11"/>
        <v>43923</v>
      </c>
      <c r="G69">
        <v>43</v>
      </c>
      <c r="H69">
        <f t="shared" si="12"/>
        <v>13302.603558619132</v>
      </c>
      <c r="I69">
        <f t="shared" si="1"/>
        <v>7358.8228768397985</v>
      </c>
      <c r="J69">
        <f t="shared" si="13"/>
        <v>1</v>
      </c>
      <c r="K69">
        <f t="shared" si="2"/>
        <v>0</v>
      </c>
      <c r="L69">
        <f t="shared" si="14"/>
        <v>6402.1759028506249</v>
      </c>
      <c r="M69">
        <f t="shared" si="15"/>
        <v>956.64697398917383</v>
      </c>
      <c r="N69">
        <f t="shared" si="3"/>
        <v>500</v>
      </c>
      <c r="O69">
        <f t="shared" si="4"/>
        <v>456.64697398917383</v>
      </c>
      <c r="P69">
        <f t="shared" si="5"/>
        <v>6.2054350489446498E-2</v>
      </c>
      <c r="Q69">
        <f t="shared" si="16"/>
        <v>0.93794564951055348</v>
      </c>
      <c r="R69">
        <f>IF(G69&gt;$H$5,VLOOKUP(G69-$H$5,G$26:I$567,3,FALSE),0)</f>
        <v>7697.6790192848466</v>
      </c>
      <c r="S69">
        <f>IF(G69&gt;$H$6,VLOOKUP(G69-$H$6,G$26:H$567,2,FALSE),0)</f>
        <v>5943.7806817793335</v>
      </c>
      <c r="T69">
        <f t="shared" si="17"/>
        <v>1072.9264335839543</v>
      </c>
      <c r="U69">
        <f t="shared" si="18"/>
        <v>12.553239272932267</v>
      </c>
      <c r="V69">
        <f t="shared" si="19"/>
        <v>1060.3731943110222</v>
      </c>
      <c r="W69">
        <f t="shared" si="23"/>
        <v>69.54223397681821</v>
      </c>
      <c r="X69">
        <f t="shared" si="24"/>
        <v>5874.2384478025151</v>
      </c>
      <c r="Y69">
        <f t="shared" si="20"/>
        <v>5408.8404204191938</v>
      </c>
      <c r="Z69">
        <f t="shared" si="6"/>
        <v>7986697.3964413805</v>
      </c>
      <c r="AA69">
        <f t="shared" si="7"/>
        <v>7999930.4577660235</v>
      </c>
      <c r="AB69">
        <f t="shared" si="8"/>
        <v>7980684.0735256243</v>
      </c>
      <c r="AC69">
        <f t="shared" si="21"/>
        <v>0.99759418105669717</v>
      </c>
      <c r="AD69">
        <f t="shared" si="9"/>
        <v>7986697.3964413805</v>
      </c>
      <c r="AE69">
        <f t="shared" si="22"/>
        <v>767.9159797280787</v>
      </c>
      <c r="AF69" s="1"/>
    </row>
    <row r="70" spans="1:32" x14ac:dyDescent="0.35">
      <c r="B70">
        <f>W75</f>
        <v>94.76194616571307</v>
      </c>
      <c r="F70" s="10">
        <f t="shared" si="11"/>
        <v>43924</v>
      </c>
      <c r="G70">
        <v>44</v>
      </c>
      <c r="H70">
        <f t="shared" si="12"/>
        <v>14070.519538347211</v>
      </c>
      <c r="I70">
        <f t="shared" si="1"/>
        <v>7924.0453235413479</v>
      </c>
      <c r="J70">
        <f t="shared" si="13"/>
        <v>1</v>
      </c>
      <c r="K70">
        <f t="shared" si="2"/>
        <v>93.102683738778069</v>
      </c>
      <c r="L70">
        <f t="shared" si="14"/>
        <v>6893.9194314809729</v>
      </c>
      <c r="M70">
        <f t="shared" si="15"/>
        <v>1030.1258920603752</v>
      </c>
      <c r="N70">
        <f t="shared" si="3"/>
        <v>500</v>
      </c>
      <c r="O70">
        <f t="shared" si="4"/>
        <v>530.12589206037524</v>
      </c>
      <c r="P70">
        <f t="shared" si="5"/>
        <v>6.6900916188028042E-2</v>
      </c>
      <c r="Q70">
        <f t="shared" si="16"/>
        <v>0.93309908381197193</v>
      </c>
      <c r="R70">
        <f>IF(G70&gt;$H$5,VLOOKUP(G70-$H$5,G$26:I$567,3,FALSE),0)</f>
        <v>7830.9426398025698</v>
      </c>
      <c r="S70">
        <f>IF(G70&gt;$H$6,VLOOKUP(G70-$H$6,G$26:H$567,2,FALSE),0)</f>
        <v>6146.4742148058631</v>
      </c>
      <c r="T70">
        <f t="shared" si="17"/>
        <v>202.69353302652962</v>
      </c>
      <c r="U70">
        <f t="shared" si="18"/>
        <v>2.3715143364103963</v>
      </c>
      <c r="V70">
        <f t="shared" si="19"/>
        <v>200.32201869011922</v>
      </c>
      <c r="W70">
        <f t="shared" si="23"/>
        <v>71.913748313228609</v>
      </c>
      <c r="X70">
        <f t="shared" si="24"/>
        <v>6074.5604664926341</v>
      </c>
      <c r="Y70">
        <f t="shared" si="20"/>
        <v>5593.2915354733359</v>
      </c>
      <c r="Z70">
        <f t="shared" si="6"/>
        <v>7985929.4804616524</v>
      </c>
      <c r="AA70">
        <f t="shared" si="7"/>
        <v>7999928.0862516863</v>
      </c>
      <c r="AB70">
        <f t="shared" si="8"/>
        <v>7979711.0924985325</v>
      </c>
      <c r="AC70">
        <f t="shared" si="21"/>
        <v>0.99747285306377964</v>
      </c>
      <c r="AD70">
        <f t="shared" si="9"/>
        <v>7985929.4804616524</v>
      </c>
      <c r="AE70">
        <f t="shared" si="22"/>
        <v>781.11526971026751</v>
      </c>
      <c r="AF70" s="1"/>
    </row>
    <row r="71" spans="1:32" x14ac:dyDescent="0.35">
      <c r="B71">
        <f>W76</f>
        <v>101.43800820589085</v>
      </c>
      <c r="F71" s="10">
        <f t="shared" si="11"/>
        <v>43925</v>
      </c>
      <c r="G71">
        <v>45</v>
      </c>
      <c r="H71">
        <f t="shared" si="12"/>
        <v>14851.634808057479</v>
      </c>
      <c r="I71">
        <f t="shared" si="1"/>
        <v>8455.5010989161146</v>
      </c>
      <c r="J71">
        <f t="shared" si="13"/>
        <v>1</v>
      </c>
      <c r="K71">
        <f t="shared" si="2"/>
        <v>580.13423286691432</v>
      </c>
      <c r="L71">
        <f t="shared" si="14"/>
        <v>7356.2859560570196</v>
      </c>
      <c r="M71">
        <f t="shared" si="15"/>
        <v>1099.2151428590948</v>
      </c>
      <c r="N71">
        <f t="shared" si="3"/>
        <v>500</v>
      </c>
      <c r="O71">
        <f t="shared" si="4"/>
        <v>599.21514285909484</v>
      </c>
      <c r="P71">
        <f t="shared" si="5"/>
        <v>7.086689905769232E-2</v>
      </c>
      <c r="Q71">
        <f t="shared" si="16"/>
        <v>0.92913310094230772</v>
      </c>
      <c r="R71">
        <f>IF(G71&gt;$H$5,VLOOKUP(G71-$H$5,G$26:I$567,3,FALSE),0)</f>
        <v>7875.3668660492003</v>
      </c>
      <c r="S71">
        <f>IF(G71&gt;$H$6,VLOOKUP(G71-$H$6,G$26:H$567,2,FALSE),0)</f>
        <v>6396.1337091413643</v>
      </c>
      <c r="T71">
        <f t="shared" si="17"/>
        <v>249.65949433550122</v>
      </c>
      <c r="U71">
        <f t="shared" si="18"/>
        <v>2.9210160837253647</v>
      </c>
      <c r="V71">
        <f t="shared" si="19"/>
        <v>246.73847825177586</v>
      </c>
      <c r="W71">
        <f t="shared" si="23"/>
        <v>74.834764396953972</v>
      </c>
      <c r="X71">
        <f t="shared" si="24"/>
        <v>6321.2989447444097</v>
      </c>
      <c r="Y71">
        <f t="shared" si="20"/>
        <v>5820.4816753186415</v>
      </c>
      <c r="Z71">
        <f t="shared" si="6"/>
        <v>7985148.3651919421</v>
      </c>
      <c r="AA71">
        <f t="shared" si="7"/>
        <v>7999925.1652356032</v>
      </c>
      <c r="AB71">
        <f t="shared" si="8"/>
        <v>7978677.3967184043</v>
      </c>
      <c r="AC71">
        <f t="shared" si="21"/>
        <v>0.99734400409024659</v>
      </c>
      <c r="AD71">
        <f t="shared" si="9"/>
        <v>7985148.3651919421</v>
      </c>
      <c r="AE71">
        <f t="shared" si="22"/>
        <v>785.44499238651667</v>
      </c>
      <c r="AF71" s="1"/>
    </row>
    <row r="72" spans="1:32" x14ac:dyDescent="0.35">
      <c r="B72">
        <f>W77</f>
        <v>108.2856811019351</v>
      </c>
      <c r="F72" s="10">
        <f t="shared" si="11"/>
        <v>43926</v>
      </c>
      <c r="G72">
        <v>46</v>
      </c>
      <c r="H72">
        <f t="shared" si="12"/>
        <v>15637.079800443995</v>
      </c>
      <c r="I72">
        <f t="shared" si="1"/>
        <v>8932.671601434924</v>
      </c>
      <c r="J72">
        <f t="shared" si="13"/>
        <v>1</v>
      </c>
      <c r="K72">
        <f t="shared" si="2"/>
        <v>1092.6339747034472</v>
      </c>
      <c r="L72">
        <f t="shared" si="14"/>
        <v>7771.4242932483839</v>
      </c>
      <c r="M72">
        <f t="shared" si="15"/>
        <v>1161.2473081865401</v>
      </c>
      <c r="N72">
        <f t="shared" si="3"/>
        <v>500</v>
      </c>
      <c r="O72">
        <f t="shared" si="4"/>
        <v>661.24730818654007</v>
      </c>
      <c r="P72">
        <f t="shared" si="5"/>
        <v>7.4025704480204874E-2</v>
      </c>
      <c r="Q72">
        <f t="shared" si="16"/>
        <v>0.92597429551979515</v>
      </c>
      <c r="R72">
        <f>IF(G72&gt;$H$5,VLOOKUP(G72-$H$5,G$26:I$567,3,FALSE),0)</f>
        <v>7840.0376267314768</v>
      </c>
      <c r="S72">
        <f>IF(G72&gt;$H$6,VLOOKUP(G72-$H$6,G$26:H$567,2,FALSE),0)</f>
        <v>6704.4081990090708</v>
      </c>
      <c r="T72">
        <f t="shared" si="17"/>
        <v>308.27448986770651</v>
      </c>
      <c r="U72">
        <f t="shared" si="18"/>
        <v>3.6068115314521658</v>
      </c>
      <c r="V72">
        <f t="shared" si="19"/>
        <v>304.66767833625437</v>
      </c>
      <c r="W72">
        <f t="shared" si="23"/>
        <v>78.441575928406138</v>
      </c>
      <c r="X72">
        <f t="shared" si="24"/>
        <v>6625.9666230806642</v>
      </c>
      <c r="Y72">
        <f t="shared" si="20"/>
        <v>6101.0114610982546</v>
      </c>
      <c r="Z72">
        <f t="shared" si="6"/>
        <v>7984362.9201995563</v>
      </c>
      <c r="AA72">
        <f t="shared" si="7"/>
        <v>7999921.5584240714</v>
      </c>
      <c r="AB72">
        <f t="shared" si="8"/>
        <v>7977580.0704246182</v>
      </c>
      <c r="AC72">
        <f t="shared" si="21"/>
        <v>0.99720728661696345</v>
      </c>
      <c r="AD72">
        <f t="shared" si="9"/>
        <v>7984362.9201995563</v>
      </c>
      <c r="AE72">
        <f t="shared" si="22"/>
        <v>781.81426487277952</v>
      </c>
      <c r="AF72" s="1"/>
    </row>
    <row r="73" spans="1:32" x14ac:dyDescent="0.35">
      <c r="B73">
        <f>W78</f>
        <v>115.35508134538149</v>
      </c>
      <c r="F73" s="10">
        <f t="shared" si="11"/>
        <v>43927</v>
      </c>
      <c r="G73">
        <v>47</v>
      </c>
      <c r="H73">
        <f t="shared" si="12"/>
        <v>16418.894065316774</v>
      </c>
      <c r="I73">
        <f t="shared" si="1"/>
        <v>9337.6445038442307</v>
      </c>
      <c r="J73">
        <f t="shared" si="13"/>
        <v>1</v>
      </c>
      <c r="K73">
        <f t="shared" si="2"/>
        <v>1653.694585176012</v>
      </c>
      <c r="L73">
        <f t="shared" si="14"/>
        <v>8123.7507183444804</v>
      </c>
      <c r="M73">
        <f t="shared" si="15"/>
        <v>1213.89378549975</v>
      </c>
      <c r="N73">
        <f t="shared" si="3"/>
        <v>500</v>
      </c>
      <c r="O73">
        <f t="shared" si="4"/>
        <v>713.89378549975004</v>
      </c>
      <c r="P73">
        <f t="shared" si="5"/>
        <v>7.6453305242649358E-2</v>
      </c>
      <c r="Q73">
        <f t="shared" si="16"/>
        <v>0.92354669475735063</v>
      </c>
      <c r="R73">
        <f>IF(G73&gt;$H$5,VLOOKUP(G73-$H$5,G$26:I$567,3,FALSE),0)</f>
        <v>7683.9499186682187</v>
      </c>
      <c r="S73">
        <f>IF(G73&gt;$H$6,VLOOKUP(G73-$H$6,G$26:H$567,2,FALSE),0)</f>
        <v>7081.2495614725431</v>
      </c>
      <c r="T73">
        <f t="shared" si="17"/>
        <v>376.84136246347225</v>
      </c>
      <c r="U73">
        <f t="shared" si="18"/>
        <v>4.4090439408226256</v>
      </c>
      <c r="V73">
        <f t="shared" si="19"/>
        <v>372.43231852264961</v>
      </c>
      <c r="W73">
        <f t="shared" si="23"/>
        <v>82.850619869228765</v>
      </c>
      <c r="X73">
        <f t="shared" si="24"/>
        <v>6998.3989416033137</v>
      </c>
      <c r="Y73">
        <f t="shared" si="20"/>
        <v>6443.9371009400147</v>
      </c>
      <c r="Z73">
        <f t="shared" si="6"/>
        <v>7983581.1059346832</v>
      </c>
      <c r="AA73">
        <f t="shared" si="7"/>
        <v>7999917.1493801307</v>
      </c>
      <c r="AB73">
        <f t="shared" si="8"/>
        <v>7976417.0057533411</v>
      </c>
      <c r="AC73">
        <f t="shared" si="21"/>
        <v>0.9970624516244383</v>
      </c>
      <c r="AD73">
        <f t="shared" si="9"/>
        <v>7983581.1059346832</v>
      </c>
      <c r="AE73">
        <f t="shared" si="22"/>
        <v>766.13779440667372</v>
      </c>
      <c r="AF73" s="1"/>
    </row>
    <row r="74" spans="1:32" x14ac:dyDescent="0.35">
      <c r="B74">
        <f>W79</f>
        <v>122.69604595702066</v>
      </c>
      <c r="F74" s="10">
        <f t="shared" si="11"/>
        <v>43928</v>
      </c>
      <c r="G74">
        <v>48</v>
      </c>
      <c r="H74">
        <f t="shared" si="12"/>
        <v>17185.031859723447</v>
      </c>
      <c r="I74">
        <f t="shared" si="1"/>
        <v>9644.7786708884778</v>
      </c>
      <c r="J74">
        <f t="shared" si="13"/>
        <v>1</v>
      </c>
      <c r="K74">
        <f t="shared" si="2"/>
        <v>2285.9557940486793</v>
      </c>
      <c r="L74">
        <f t="shared" si="14"/>
        <v>8390.9574436729763</v>
      </c>
      <c r="M74">
        <f t="shared" si="15"/>
        <v>1253.8212272155022</v>
      </c>
      <c r="N74">
        <f t="shared" si="3"/>
        <v>500</v>
      </c>
      <c r="O74">
        <f t="shared" si="4"/>
        <v>753.82122721550218</v>
      </c>
      <c r="P74">
        <f t="shared" si="5"/>
        <v>7.8158478586016128E-2</v>
      </c>
      <c r="Q74">
        <f t="shared" si="16"/>
        <v>0.9218415214139839</v>
      </c>
      <c r="R74">
        <f>IF(G74&gt;$H$5,VLOOKUP(G74-$H$5,G$26:I$567,3,FALSE),0)</f>
        <v>7358.8228768397985</v>
      </c>
      <c r="S74">
        <f>IF(G74&gt;$H$6,VLOOKUP(G74-$H$6,G$26:H$567,2,FALSE),0)</f>
        <v>7540.2531888349686</v>
      </c>
      <c r="T74">
        <f t="shared" si="17"/>
        <v>459.0036273624255</v>
      </c>
      <c r="U74">
        <f t="shared" si="18"/>
        <v>5.3703424401403783</v>
      </c>
      <c r="V74">
        <f t="shared" si="19"/>
        <v>453.6332849222851</v>
      </c>
      <c r="W74">
        <f t="shared" si="23"/>
        <v>88.220962309369142</v>
      </c>
      <c r="X74">
        <f t="shared" si="24"/>
        <v>7452.0322265255991</v>
      </c>
      <c r="Y74">
        <f t="shared" si="20"/>
        <v>6861.6304018398214</v>
      </c>
      <c r="Z74">
        <f t="shared" si="6"/>
        <v>7982814.9681402761</v>
      </c>
      <c r="AA74">
        <f t="shared" si="7"/>
        <v>7999911.7790376907</v>
      </c>
      <c r="AB74">
        <f t="shared" si="8"/>
        <v>7975186.4939891323</v>
      </c>
      <c r="AC74">
        <f t="shared" si="21"/>
        <v>0.99690930528592248</v>
      </c>
      <c r="AD74">
        <f t="shared" si="9"/>
        <v>7982814.9681402761</v>
      </c>
      <c r="AE74">
        <f t="shared" si="22"/>
        <v>733.60790018725174</v>
      </c>
      <c r="AF74" s="1"/>
    </row>
    <row r="75" spans="1:32" x14ac:dyDescent="0.35">
      <c r="B75">
        <f>W80</f>
        <v>130.36237798916781</v>
      </c>
      <c r="F75" s="10">
        <f t="shared" si="11"/>
        <v>43929</v>
      </c>
      <c r="G75">
        <v>49</v>
      </c>
      <c r="H75">
        <f t="shared" si="12"/>
        <v>17918.6397599107</v>
      </c>
      <c r="I75">
        <f t="shared" si="1"/>
        <v>9819.328121815568</v>
      </c>
      <c r="J75">
        <f t="shared" si="13"/>
        <v>1</v>
      </c>
      <c r="K75">
        <f t="shared" si="2"/>
        <v>1895.2827982742201</v>
      </c>
      <c r="L75">
        <f t="shared" si="14"/>
        <v>8542.8154659795437</v>
      </c>
      <c r="M75">
        <f t="shared" si="15"/>
        <v>1276.5126558360239</v>
      </c>
      <c r="N75">
        <f t="shared" si="3"/>
        <v>500</v>
      </c>
      <c r="O75">
        <f t="shared" si="4"/>
        <v>776.5126558360239</v>
      </c>
      <c r="P75">
        <f t="shared" si="5"/>
        <v>7.9080019142129324E-2</v>
      </c>
      <c r="Q75">
        <f t="shared" si="16"/>
        <v>0.92091998085787063</v>
      </c>
      <c r="R75">
        <f>IF(G75&gt;$H$5,VLOOKUP(G75-$H$5,G$26:I$567,3,FALSE),0)</f>
        <v>7924.0453235413479</v>
      </c>
      <c r="S75">
        <f>IF(G75&gt;$H$6,VLOOKUP(G75-$H$6,G$26:H$567,2,FALSE),0)</f>
        <v>8099.3116380951333</v>
      </c>
      <c r="T75">
        <f t="shared" si="17"/>
        <v>559.05844926016471</v>
      </c>
      <c r="U75">
        <f t="shared" si="18"/>
        <v>6.540983856343928</v>
      </c>
      <c r="V75">
        <f t="shared" si="19"/>
        <v>552.51746540382078</v>
      </c>
      <c r="W75">
        <f t="shared" si="23"/>
        <v>94.76194616571307</v>
      </c>
      <c r="X75">
        <f t="shared" si="24"/>
        <v>8004.5496919294201</v>
      </c>
      <c r="Y75">
        <f t="shared" si="20"/>
        <v>7370.3735906665715</v>
      </c>
      <c r="Z75">
        <f t="shared" si="6"/>
        <v>7982081.3602400897</v>
      </c>
      <c r="AA75">
        <f t="shared" si="7"/>
        <v>7999905.2380538341</v>
      </c>
      <c r="AB75">
        <f t="shared" si="8"/>
        <v>7973887.2866558284</v>
      </c>
      <c r="AC75">
        <f t="shared" si="21"/>
        <v>0.99674771755117253</v>
      </c>
      <c r="AD75">
        <f t="shared" si="9"/>
        <v>7982081.3602400897</v>
      </c>
      <c r="AE75">
        <f t="shared" si="22"/>
        <v>789.82740900118813</v>
      </c>
      <c r="AF75" s="1"/>
    </row>
    <row r="76" spans="1:32" x14ac:dyDescent="0.35">
      <c r="B76">
        <f>W81</f>
        <v>138.44493402723441</v>
      </c>
      <c r="F76" s="10">
        <f t="shared" si="11"/>
        <v>43930</v>
      </c>
      <c r="G76">
        <v>50</v>
      </c>
      <c r="H76">
        <f t="shared" si="12"/>
        <v>18708.467168911888</v>
      </c>
      <c r="I76">
        <f t="shared" si="1"/>
        <v>10038.551937639166</v>
      </c>
      <c r="J76">
        <f t="shared" si="13"/>
        <v>1</v>
      </c>
      <c r="K76">
        <f t="shared" si="2"/>
        <v>1583.0508387230511</v>
      </c>
      <c r="L76">
        <f t="shared" si="14"/>
        <v>8733.5401857460747</v>
      </c>
      <c r="M76">
        <f t="shared" si="15"/>
        <v>1305.0117518930915</v>
      </c>
      <c r="N76">
        <f t="shared" si="3"/>
        <v>500</v>
      </c>
      <c r="O76">
        <f t="shared" si="4"/>
        <v>805.01175189309151</v>
      </c>
      <c r="P76">
        <f t="shared" si="5"/>
        <v>8.0192019416140167E-2</v>
      </c>
      <c r="Q76">
        <f t="shared" si="16"/>
        <v>0.91980798058385982</v>
      </c>
      <c r="R76">
        <f>IF(G76&gt;$H$5,VLOOKUP(G76-$H$5,G$26:I$567,3,FALSE),0)</f>
        <v>8455.5010989161146</v>
      </c>
      <c r="S76">
        <f>IF(G76&gt;$H$6,VLOOKUP(G76-$H$6,G$26:H$567,2,FALSE),0)</f>
        <v>8669.9152312727219</v>
      </c>
      <c r="T76">
        <f t="shared" si="17"/>
        <v>570.60359317758866</v>
      </c>
      <c r="U76">
        <f t="shared" si="18"/>
        <v>6.6760620401777873</v>
      </c>
      <c r="V76">
        <f t="shared" si="19"/>
        <v>563.92753113741082</v>
      </c>
      <c r="W76">
        <f t="shared" si="23"/>
        <v>101.43800820589085</v>
      </c>
      <c r="X76">
        <f t="shared" si="24"/>
        <v>8568.4772230668314</v>
      </c>
      <c r="Y76">
        <f t="shared" si="20"/>
        <v>7889.6228604581775</v>
      </c>
      <c r="Z76">
        <f t="shared" si="6"/>
        <v>7981291.5328310877</v>
      </c>
      <c r="AA76">
        <f t="shared" si="7"/>
        <v>7999898.561991794</v>
      </c>
      <c r="AB76">
        <f t="shared" si="8"/>
        <v>7972520.1795916092</v>
      </c>
      <c r="AC76">
        <f t="shared" si="21"/>
        <v>0.99657765880554261</v>
      </c>
      <c r="AD76">
        <f t="shared" si="9"/>
        <v>7981291.5328310877</v>
      </c>
      <c r="AE76">
        <f t="shared" si="22"/>
        <v>842.65634891855154</v>
      </c>
      <c r="AF76" s="1"/>
    </row>
    <row r="77" spans="1:32" x14ac:dyDescent="0.35">
      <c r="B77">
        <f>W82</f>
        <v>146.8912087523041</v>
      </c>
      <c r="F77" s="10">
        <f t="shared" si="11"/>
        <v>43931</v>
      </c>
      <c r="G77">
        <v>51</v>
      </c>
      <c r="H77">
        <f t="shared" si="12"/>
        <v>19551.123517830438</v>
      </c>
      <c r="I77">
        <f t="shared" si="1"/>
        <v>10295.937098861627</v>
      </c>
      <c r="J77">
        <f t="shared" si="13"/>
        <v>1</v>
      </c>
      <c r="K77">
        <f t="shared" si="2"/>
        <v>1363.2654974267025</v>
      </c>
      <c r="L77">
        <f t="shared" si="14"/>
        <v>8957.4652760096142</v>
      </c>
      <c r="M77">
        <f t="shared" si="15"/>
        <v>1338.4718228520114</v>
      </c>
      <c r="N77">
        <f t="shared" si="3"/>
        <v>500</v>
      </c>
      <c r="O77">
        <f t="shared" si="4"/>
        <v>838.47182285201143</v>
      </c>
      <c r="P77">
        <f t="shared" si="5"/>
        <v>8.1437154753472352E-2</v>
      </c>
      <c r="Q77">
        <f t="shared" si="16"/>
        <v>0.91856284524652765</v>
      </c>
      <c r="R77">
        <f>IF(G77&gt;$H$5,VLOOKUP(G77-$H$5,G$26:I$567,3,FALSE),0)</f>
        <v>8932.671601434924</v>
      </c>
      <c r="S77">
        <f>IF(G77&gt;$H$6,VLOOKUP(G77-$H$6,G$26:H$567,2,FALSE),0)</f>
        <v>9255.1864189688113</v>
      </c>
      <c r="T77">
        <f t="shared" si="17"/>
        <v>585.27118769608933</v>
      </c>
      <c r="U77">
        <f t="shared" si="18"/>
        <v>6.8476728960442452</v>
      </c>
      <c r="V77">
        <f t="shared" si="19"/>
        <v>578.42351480004504</v>
      </c>
      <c r="W77">
        <f t="shared" si="23"/>
        <v>108.2856811019351</v>
      </c>
      <c r="X77">
        <f t="shared" si="24"/>
        <v>9146.9007378668757</v>
      </c>
      <c r="Y77">
        <f t="shared" si="20"/>
        <v>8422.2196412616177</v>
      </c>
      <c r="Z77">
        <f t="shared" si="6"/>
        <v>7980448.8764821691</v>
      </c>
      <c r="AA77">
        <f t="shared" si="7"/>
        <v>7999891.7143188985</v>
      </c>
      <c r="AB77">
        <f t="shared" si="8"/>
        <v>7971085.4043820985</v>
      </c>
      <c r="AC77">
        <f t="shared" si="21"/>
        <v>0.99639916251800753</v>
      </c>
      <c r="AD77">
        <f t="shared" si="9"/>
        <v>7980448.8764821691</v>
      </c>
      <c r="AE77">
        <f t="shared" si="22"/>
        <v>890.05065027181479</v>
      </c>
      <c r="AF77" s="1"/>
    </row>
    <row r="78" spans="1:32" x14ac:dyDescent="0.35">
      <c r="B78">
        <f>W83</f>
        <v>155.64046163584385</v>
      </c>
      <c r="F78" s="10">
        <f t="shared" si="11"/>
        <v>43932</v>
      </c>
      <c r="G78">
        <v>52</v>
      </c>
      <c r="H78">
        <f t="shared" si="12"/>
        <v>20441.174168102254</v>
      </c>
      <c r="I78">
        <f t="shared" si="1"/>
        <v>10581.765506103837</v>
      </c>
      <c r="J78">
        <f t="shared" si="13"/>
        <v>1</v>
      </c>
      <c r="K78">
        <f t="shared" si="2"/>
        <v>1244.121002259606</v>
      </c>
      <c r="L78">
        <f t="shared" si="14"/>
        <v>9206.1359903103385</v>
      </c>
      <c r="M78">
        <f t="shared" si="15"/>
        <v>1375.6295157934987</v>
      </c>
      <c r="N78">
        <f t="shared" si="3"/>
        <v>500</v>
      </c>
      <c r="O78">
        <f t="shared" si="4"/>
        <v>875.62951579349874</v>
      </c>
      <c r="P78">
        <f t="shared" si="5"/>
        <v>8.2748905680097795E-2</v>
      </c>
      <c r="Q78">
        <f t="shared" si="16"/>
        <v>0.91725109431990215</v>
      </c>
      <c r="R78">
        <f>IF(G78&gt;$H$5,VLOOKUP(G78-$H$5,G$26:I$567,3,FALSE),0)</f>
        <v>9337.6445038442307</v>
      </c>
      <c r="S78">
        <f>IF(G78&gt;$H$6,VLOOKUP(G78-$H$6,G$26:H$567,2,FALSE),0)</f>
        <v>9859.4086619984173</v>
      </c>
      <c r="T78">
        <f t="shared" si="17"/>
        <v>604.22224302960603</v>
      </c>
      <c r="U78">
        <f t="shared" si="18"/>
        <v>7.069400243446391</v>
      </c>
      <c r="V78">
        <f t="shared" si="19"/>
        <v>597.15284278615968</v>
      </c>
      <c r="W78">
        <f t="shared" si="23"/>
        <v>115.35508134538149</v>
      </c>
      <c r="X78">
        <f t="shared" si="24"/>
        <v>9744.0535806530352</v>
      </c>
      <c r="Y78">
        <f t="shared" si="20"/>
        <v>8972.0618824185603</v>
      </c>
      <c r="Z78">
        <f t="shared" si="6"/>
        <v>7979558.8258318976</v>
      </c>
      <c r="AA78">
        <f t="shared" si="7"/>
        <v>7999884.644918655</v>
      </c>
      <c r="AB78">
        <f t="shared" si="8"/>
        <v>7969584.0620885538</v>
      </c>
      <c r="AC78">
        <f t="shared" si="21"/>
        <v>0.99621237253097794</v>
      </c>
      <c r="AD78">
        <f t="shared" si="9"/>
        <v>7979558.8258318976</v>
      </c>
      <c r="AE78">
        <f t="shared" si="22"/>
        <v>930.22769850255077</v>
      </c>
      <c r="AF78" s="1"/>
    </row>
    <row r="79" spans="1:32" x14ac:dyDescent="0.35">
      <c r="B79">
        <f>W84</f>
        <v>164.62507859866238</v>
      </c>
      <c r="F79" s="10">
        <f t="shared" si="11"/>
        <v>43933</v>
      </c>
      <c r="G79">
        <v>53</v>
      </c>
      <c r="H79">
        <f t="shared" si="12"/>
        <v>21371.401866604803</v>
      </c>
      <c r="I79">
        <f t="shared" si="1"/>
        <v>10884.560331816714</v>
      </c>
      <c r="J79">
        <f t="shared" si="13"/>
        <v>1</v>
      </c>
      <c r="K79">
        <f t="shared" si="2"/>
        <v>1239.7816609282363</v>
      </c>
      <c r="L79">
        <f t="shared" si="14"/>
        <v>9469.5674886805409</v>
      </c>
      <c r="M79">
        <f t="shared" si="15"/>
        <v>1414.992843136173</v>
      </c>
      <c r="N79">
        <f t="shared" si="3"/>
        <v>500</v>
      </c>
      <c r="O79">
        <f t="shared" si="4"/>
        <v>914.99284313617295</v>
      </c>
      <c r="P79">
        <f t="shared" si="5"/>
        <v>8.4063371899510964E-2</v>
      </c>
      <c r="Q79">
        <f t="shared" si="16"/>
        <v>0.91593662810048904</v>
      </c>
      <c r="R79">
        <f>IF(G79&gt;$H$5,VLOOKUP(G79-$H$5,G$26:I$567,3,FALSE),0)</f>
        <v>9644.7786708884778</v>
      </c>
      <c r="S79">
        <f>IF(G79&gt;$H$6,VLOOKUP(G79-$H$6,G$26:H$567,2,FALSE),0)</f>
        <v>10486.841534788089</v>
      </c>
      <c r="T79">
        <f t="shared" si="17"/>
        <v>627.43287278967182</v>
      </c>
      <c r="U79">
        <f t="shared" si="18"/>
        <v>7.3409646116391603</v>
      </c>
      <c r="V79">
        <f t="shared" si="19"/>
        <v>620.09190817803267</v>
      </c>
      <c r="W79">
        <f t="shared" si="23"/>
        <v>122.69604595702066</v>
      </c>
      <c r="X79">
        <f t="shared" si="24"/>
        <v>10364.145488831067</v>
      </c>
      <c r="Y79">
        <f t="shared" si="20"/>
        <v>9543.0257966571608</v>
      </c>
      <c r="Z79">
        <f t="shared" si="6"/>
        <v>7978628.5981333954</v>
      </c>
      <c r="AA79">
        <f t="shared" si="7"/>
        <v>7999877.3039540434</v>
      </c>
      <c r="AB79">
        <f t="shared" si="8"/>
        <v>7968019.0605526511</v>
      </c>
      <c r="AC79">
        <f t="shared" si="21"/>
        <v>0.99601765849763146</v>
      </c>
      <c r="AD79">
        <f t="shared" si="9"/>
        <v>7978628.5981333954</v>
      </c>
      <c r="AE79">
        <f t="shared" si="22"/>
        <v>960.636986850624</v>
      </c>
      <c r="AF79" s="1"/>
    </row>
    <row r="80" spans="1:32" x14ac:dyDescent="0.35">
      <c r="B80">
        <f>W85</f>
        <v>173.76412725427252</v>
      </c>
      <c r="F80" s="10">
        <f t="shared" si="11"/>
        <v>43934</v>
      </c>
      <c r="G80">
        <v>54</v>
      </c>
      <c r="H80">
        <f t="shared" si="12"/>
        <v>22332.038853455426</v>
      </c>
      <c r="I80">
        <f t="shared" si="1"/>
        <v>11189.955264637665</v>
      </c>
      <c r="J80">
        <f t="shared" si="13"/>
        <v>1</v>
      </c>
      <c r="K80">
        <f t="shared" si="2"/>
        <v>1370.6271428220971</v>
      </c>
      <c r="L80">
        <f t="shared" si="14"/>
        <v>9735.2610802347681</v>
      </c>
      <c r="M80">
        <f t="shared" si="15"/>
        <v>1454.6941844028966</v>
      </c>
      <c r="N80">
        <f t="shared" si="3"/>
        <v>500</v>
      </c>
      <c r="O80">
        <f t="shared" si="4"/>
        <v>954.69418440289655</v>
      </c>
      <c r="P80">
        <f t="shared" si="5"/>
        <v>8.5317068909105231E-2</v>
      </c>
      <c r="Q80">
        <f t="shared" si="16"/>
        <v>0.91468293109089482</v>
      </c>
      <c r="R80">
        <f>IF(G80&gt;$H$5,VLOOKUP(G80-$H$5,G$26:I$567,3,FALSE),0)</f>
        <v>9819.328121815568</v>
      </c>
      <c r="S80">
        <f>IF(G80&gt;$H$6,VLOOKUP(G80-$H$6,G$26:H$567,2,FALSE),0)</f>
        <v>11142.083588817761</v>
      </c>
      <c r="T80">
        <f t="shared" si="17"/>
        <v>655.24205402967164</v>
      </c>
      <c r="U80">
        <f t="shared" si="18"/>
        <v>7.6663320321471575</v>
      </c>
      <c r="V80">
        <f t="shared" si="19"/>
        <v>647.57572199752451</v>
      </c>
      <c r="W80">
        <f t="shared" si="23"/>
        <v>130.36237798916781</v>
      </c>
      <c r="X80">
        <f t="shared" si="24"/>
        <v>11011.721210828591</v>
      </c>
      <c r="Y80">
        <f t="shared" si="20"/>
        <v>10139.296065824163</v>
      </c>
      <c r="Z80">
        <f t="shared" si="6"/>
        <v>7977667.9611465447</v>
      </c>
      <c r="AA80">
        <f t="shared" si="7"/>
        <v>7999869.6376220109</v>
      </c>
      <c r="AB80">
        <f t="shared" si="8"/>
        <v>7966395.5151797375</v>
      </c>
      <c r="AC80">
        <f t="shared" si="21"/>
        <v>0.99581566650975784</v>
      </c>
      <c r="AD80">
        <f t="shared" si="9"/>
        <v>7977667.9611465447</v>
      </c>
      <c r="AE80">
        <f t="shared" si="22"/>
        <v>977.82407783037786</v>
      </c>
      <c r="AF80" s="1"/>
    </row>
    <row r="81" spans="2:34" x14ac:dyDescent="0.35">
      <c r="B81">
        <f>W86</f>
        <v>182.95383366519476</v>
      </c>
      <c r="F81" s="10">
        <f t="shared" si="11"/>
        <v>43935</v>
      </c>
      <c r="G81">
        <v>55</v>
      </c>
      <c r="H81">
        <f t="shared" si="12"/>
        <v>23309.862931285803</v>
      </c>
      <c r="I81">
        <f t="shared" si="1"/>
        <v>11476.962587077734</v>
      </c>
      <c r="J81">
        <f t="shared" si="13"/>
        <v>1</v>
      </c>
      <c r="K81">
        <f t="shared" si="2"/>
        <v>1438.4106494385687</v>
      </c>
      <c r="L81">
        <f t="shared" si="14"/>
        <v>9984.957450757629</v>
      </c>
      <c r="M81">
        <f t="shared" si="15"/>
        <v>1492.0051363201055</v>
      </c>
      <c r="N81">
        <f t="shared" si="3"/>
        <v>500</v>
      </c>
      <c r="O81">
        <f t="shared" si="4"/>
        <v>992.00513632010552</v>
      </c>
      <c r="P81">
        <f t="shared" si="5"/>
        <v>8.6434466331452076E-2</v>
      </c>
      <c r="Q81">
        <f t="shared" si="16"/>
        <v>0.91356553366854798</v>
      </c>
      <c r="R81">
        <f>IF(G81&gt;$H$5,VLOOKUP(G81-$H$5,G$26:I$567,3,FALSE),0)</f>
        <v>10038.551937639166</v>
      </c>
      <c r="S81">
        <f>IF(G81&gt;$H$6,VLOOKUP(G81-$H$6,G$26:H$567,2,FALSE),0)</f>
        <v>11832.900344208068</v>
      </c>
      <c r="T81">
        <f t="shared" si="17"/>
        <v>690.81675539030766</v>
      </c>
      <c r="U81">
        <f t="shared" si="18"/>
        <v>8.0825560380665991</v>
      </c>
      <c r="V81">
        <f t="shared" si="19"/>
        <v>682.73419935224103</v>
      </c>
      <c r="W81">
        <f t="shared" si="23"/>
        <v>138.44493402723441</v>
      </c>
      <c r="X81">
        <f t="shared" si="24"/>
        <v>11694.455410180832</v>
      </c>
      <c r="Y81">
        <f t="shared" si="20"/>
        <v>10767.939313229343</v>
      </c>
      <c r="Z81">
        <f t="shared" si="6"/>
        <v>7976690.137068714</v>
      </c>
      <c r="AA81">
        <f t="shared" si="7"/>
        <v>7999861.5550659727</v>
      </c>
      <c r="AB81">
        <f t="shared" si="8"/>
        <v>7964718.7917904789</v>
      </c>
      <c r="AC81">
        <f t="shared" si="21"/>
        <v>0.99560707856834851</v>
      </c>
      <c r="AD81">
        <f t="shared" si="9"/>
        <v>7976690.137068714</v>
      </c>
      <c r="AE81">
        <f t="shared" si="22"/>
        <v>999.44533676895651</v>
      </c>
      <c r="AF81" s="1"/>
    </row>
    <row r="82" spans="2:34" x14ac:dyDescent="0.35">
      <c r="B82">
        <f>W87</f>
        <v>192.10106056420628</v>
      </c>
      <c r="F82" s="10">
        <f t="shared" si="11"/>
        <v>43936</v>
      </c>
      <c r="G82">
        <v>56</v>
      </c>
      <c r="H82">
        <f t="shared" si="12"/>
        <v>24309.30826805476</v>
      </c>
      <c r="I82">
        <f t="shared" si="1"/>
        <v>11754.504101191162</v>
      </c>
      <c r="J82">
        <f t="shared" si="13"/>
        <v>1</v>
      </c>
      <c r="K82">
        <f t="shared" si="2"/>
        <v>1458.5670023295352</v>
      </c>
      <c r="L82">
        <f t="shared" si="14"/>
        <v>10226.41856803631</v>
      </c>
      <c r="M82">
        <f t="shared" si="15"/>
        <v>1528.085533154851</v>
      </c>
      <c r="N82">
        <f t="shared" si="3"/>
        <v>500</v>
      </c>
      <c r="O82">
        <f t="shared" si="4"/>
        <v>1028.085533154851</v>
      </c>
      <c r="P82">
        <f t="shared" si="5"/>
        <v>8.7463114079875837E-2</v>
      </c>
      <c r="Q82">
        <f t="shared" si="16"/>
        <v>0.91253688592012416</v>
      </c>
      <c r="R82">
        <f>IF(G82&gt;$H$5,VLOOKUP(G82-$H$5,G$26:I$567,3,FALSE),0)</f>
        <v>10295.937098861627</v>
      </c>
      <c r="S82">
        <f>IF(G82&gt;$H$6,VLOOKUP(G82-$H$6,G$26:H$567,2,FALSE),0)</f>
        <v>12554.804166863598</v>
      </c>
      <c r="T82">
        <f t="shared" si="17"/>
        <v>721.90382265552944</v>
      </c>
      <c r="U82">
        <f t="shared" si="18"/>
        <v>8.4462747250696957</v>
      </c>
      <c r="V82">
        <f t="shared" si="19"/>
        <v>713.45754793045978</v>
      </c>
      <c r="W82">
        <f t="shared" si="23"/>
        <v>146.8912087523041</v>
      </c>
      <c r="X82">
        <f t="shared" si="24"/>
        <v>12407.912958111292</v>
      </c>
      <c r="Y82">
        <f t="shared" si="20"/>
        <v>11424.871791845875</v>
      </c>
      <c r="Z82">
        <f t="shared" si="6"/>
        <v>7975690.6917319456</v>
      </c>
      <c r="AA82">
        <f t="shared" si="7"/>
        <v>7999853.1087912479</v>
      </c>
      <c r="AB82">
        <f t="shared" si="8"/>
        <v>7962988.9963563299</v>
      </c>
      <c r="AC82">
        <f t="shared" si="21"/>
        <v>0.99539190133448741</v>
      </c>
      <c r="AD82">
        <f t="shared" si="9"/>
        <v>7975690.6917319456</v>
      </c>
      <c r="AE82">
        <f t="shared" si="22"/>
        <v>1024.8492404856161</v>
      </c>
      <c r="AF82" s="1"/>
      <c r="AH82" s="2"/>
    </row>
    <row r="83" spans="2:34" x14ac:dyDescent="0.35">
      <c r="B83">
        <f>W88</f>
        <v>201.06487275876435</v>
      </c>
      <c r="F83" s="10">
        <f t="shared" si="11"/>
        <v>43937</v>
      </c>
      <c r="G83">
        <v>57</v>
      </c>
      <c r="H83">
        <f t="shared" si="12"/>
        <v>25334.157508540375</v>
      </c>
      <c r="I83">
        <f t="shared" si="1"/>
        <v>12031.553949921243</v>
      </c>
      <c r="J83">
        <f t="shared" si="13"/>
        <v>1</v>
      </c>
      <c r="K83">
        <f t="shared" si="2"/>
        <v>1449.788443817406</v>
      </c>
      <c r="L83">
        <f t="shared" si="14"/>
        <v>10467.451936431482</v>
      </c>
      <c r="M83">
        <f t="shared" si="15"/>
        <v>1564.1020134897617</v>
      </c>
      <c r="N83">
        <f t="shared" si="3"/>
        <v>500</v>
      </c>
      <c r="O83">
        <f t="shared" si="4"/>
        <v>1064.1020134897617</v>
      </c>
      <c r="P83">
        <f t="shared" si="5"/>
        <v>8.8442608321323876E-2</v>
      </c>
      <c r="Q83">
        <f t="shared" si="16"/>
        <v>0.91155739167867611</v>
      </c>
      <c r="R83">
        <f>IF(G83&gt;$H$5,VLOOKUP(G83-$H$5,G$26:I$567,3,FALSE),0)</f>
        <v>10581.765506103837</v>
      </c>
      <c r="S83">
        <f>IF(G83&gt;$H$6,VLOOKUP(G83-$H$6,G$26:H$567,2,FALSE),0)</f>
        <v>13302.603558619132</v>
      </c>
      <c r="T83">
        <f t="shared" si="17"/>
        <v>747.79939175553409</v>
      </c>
      <c r="U83">
        <f t="shared" si="18"/>
        <v>8.7492528835397483</v>
      </c>
      <c r="V83">
        <f t="shared" si="19"/>
        <v>739.05013887199436</v>
      </c>
      <c r="W83">
        <f t="shared" si="23"/>
        <v>155.64046163584385</v>
      </c>
      <c r="X83">
        <f t="shared" si="24"/>
        <v>13146.963096983287</v>
      </c>
      <c r="Y83">
        <f t="shared" si="20"/>
        <v>12105.36923834341</v>
      </c>
      <c r="Z83">
        <f t="shared" si="6"/>
        <v>7974665.84249146</v>
      </c>
      <c r="AA83">
        <f t="shared" si="7"/>
        <v>7999844.3595383642</v>
      </c>
      <c r="AB83">
        <f t="shared" si="8"/>
        <v>7961207.5984712048</v>
      </c>
      <c r="AC83">
        <f t="shared" si="21"/>
        <v>0.99517031090472508</v>
      </c>
      <c r="AD83">
        <f t="shared" si="9"/>
        <v>7974665.84249146</v>
      </c>
      <c r="AE83">
        <f t="shared" si="22"/>
        <v>1053.0658868630251</v>
      </c>
      <c r="AF83" s="1"/>
    </row>
    <row r="84" spans="2:34" x14ac:dyDescent="0.35">
      <c r="B84">
        <f>W89</f>
        <v>209.64808519095521</v>
      </c>
      <c r="F84" s="10">
        <f t="shared" si="11"/>
        <v>43938</v>
      </c>
      <c r="G84">
        <v>58</v>
      </c>
      <c r="H84">
        <f t="shared" si="12"/>
        <v>26387.223395403398</v>
      </c>
      <c r="I84">
        <f t="shared" si="1"/>
        <v>12316.703857056187</v>
      </c>
      <c r="J84">
        <f t="shared" si="13"/>
        <v>1</v>
      </c>
      <c r="K84">
        <f t="shared" si="2"/>
        <v>1432.1435252394731</v>
      </c>
      <c r="L84">
        <f t="shared" si="14"/>
        <v>10715.532355638883</v>
      </c>
      <c r="M84">
        <f t="shared" si="15"/>
        <v>1601.1715014173044</v>
      </c>
      <c r="N84">
        <f t="shared" si="3"/>
        <v>500</v>
      </c>
      <c r="O84">
        <f t="shared" si="4"/>
        <v>1101.1715014173044</v>
      </c>
      <c r="P84">
        <f t="shared" si="5"/>
        <v>8.9404723390052759E-2</v>
      </c>
      <c r="Q84">
        <f t="shared" si="16"/>
        <v>0.91059527660994721</v>
      </c>
      <c r="R84">
        <f>IF(G84&gt;$H$5,VLOOKUP(G84-$H$5,G$26:I$567,3,FALSE),0)</f>
        <v>10884.560331816714</v>
      </c>
      <c r="S84">
        <f>IF(G84&gt;$H$6,VLOOKUP(G84-$H$6,G$26:H$567,2,FALSE),0)</f>
        <v>14070.519538347211</v>
      </c>
      <c r="T84">
        <f t="shared" si="17"/>
        <v>767.91597972807904</v>
      </c>
      <c r="U84">
        <f t="shared" si="18"/>
        <v>8.9846169628185244</v>
      </c>
      <c r="V84">
        <f t="shared" si="19"/>
        <v>758.93136276526047</v>
      </c>
      <c r="W84">
        <f t="shared" si="23"/>
        <v>164.62507859866238</v>
      </c>
      <c r="X84">
        <f t="shared" si="24"/>
        <v>13905.894459748548</v>
      </c>
      <c r="Y84">
        <f t="shared" si="20"/>
        <v>12804.172779895962</v>
      </c>
      <c r="Z84">
        <f t="shared" si="6"/>
        <v>7973612.7766045965</v>
      </c>
      <c r="AA84">
        <f t="shared" si="7"/>
        <v>7999835.374921401</v>
      </c>
      <c r="AB84">
        <f t="shared" si="8"/>
        <v>7959377.6319876499</v>
      </c>
      <c r="AC84">
        <f t="shared" si="21"/>
        <v>0.9949426780630285</v>
      </c>
      <c r="AD84">
        <f t="shared" si="9"/>
        <v>7973612.7766045965</v>
      </c>
      <c r="AE84">
        <f t="shared" si="22"/>
        <v>1082.9513606076328</v>
      </c>
      <c r="AF84" s="1"/>
    </row>
    <row r="85" spans="2:34" x14ac:dyDescent="0.35">
      <c r="B85">
        <f>W90</f>
        <v>218.88906587626911</v>
      </c>
      <c r="F85" s="10">
        <f t="shared" si="11"/>
        <v>43939</v>
      </c>
      <c r="G85">
        <v>59</v>
      </c>
      <c r="H85">
        <f t="shared" si="12"/>
        <v>27470.174756011031</v>
      </c>
      <c r="I85">
        <f t="shared" si="1"/>
        <v>12618.539947953552</v>
      </c>
      <c r="J85">
        <f t="shared" si="13"/>
        <v>1</v>
      </c>
      <c r="K85">
        <f t="shared" si="2"/>
        <v>1428.5846833158867</v>
      </c>
      <c r="L85">
        <f t="shared" si="14"/>
        <v>10978.12975471959</v>
      </c>
      <c r="M85">
        <f t="shared" si="15"/>
        <v>1640.4101932339618</v>
      </c>
      <c r="N85">
        <f t="shared" si="3"/>
        <v>500</v>
      </c>
      <c r="O85">
        <f t="shared" si="4"/>
        <v>1140.4101932339618</v>
      </c>
      <c r="P85">
        <f t="shared" si="5"/>
        <v>9.0375764386188842E-2</v>
      </c>
      <c r="Q85">
        <f t="shared" si="16"/>
        <v>0.90962423561381112</v>
      </c>
      <c r="R85">
        <f>IF(G85&gt;$H$5,VLOOKUP(G85-$H$5,G$26:I$567,3,FALSE),0)</f>
        <v>11189.955264637665</v>
      </c>
      <c r="S85">
        <f>IF(G85&gt;$H$6,VLOOKUP(G85-$H$6,G$26:H$567,2,FALSE),0)</f>
        <v>14851.634808057479</v>
      </c>
      <c r="T85">
        <f t="shared" si="17"/>
        <v>781.11526971026797</v>
      </c>
      <c r="U85">
        <f t="shared" si="18"/>
        <v>9.1390486556101358</v>
      </c>
      <c r="V85">
        <f t="shared" si="19"/>
        <v>771.9762210546578</v>
      </c>
      <c r="W85">
        <f t="shared" si="23"/>
        <v>173.76412725427252</v>
      </c>
      <c r="X85">
        <f t="shared" si="24"/>
        <v>14677.870680803206</v>
      </c>
      <c r="Y85">
        <f t="shared" si="20"/>
        <v>13514.987675332306</v>
      </c>
      <c r="Z85">
        <f t="shared" si="6"/>
        <v>7972529.825243989</v>
      </c>
      <c r="AA85">
        <f t="shared" si="7"/>
        <v>7999826.2358727455</v>
      </c>
      <c r="AB85">
        <f t="shared" si="8"/>
        <v>7957504.4263086766</v>
      </c>
      <c r="AC85">
        <f t="shared" si="21"/>
        <v>0.99470965889555329</v>
      </c>
      <c r="AD85">
        <f t="shared" si="9"/>
        <v>7972529.825243989</v>
      </c>
      <c r="AE85">
        <f t="shared" si="22"/>
        <v>1113.0756584344233</v>
      </c>
      <c r="AF85" s="1"/>
    </row>
    <row r="86" spans="2:34" x14ac:dyDescent="0.35">
      <c r="B86">
        <f>W91</f>
        <v>228.74814515861615</v>
      </c>
      <c r="F86" s="10">
        <f t="shared" si="11"/>
        <v>43940</v>
      </c>
      <c r="G86">
        <v>60</v>
      </c>
      <c r="H86">
        <f t="shared" si="12"/>
        <v>28583.250414445454</v>
      </c>
      <c r="I86">
        <f t="shared" si="1"/>
        <v>12946.170614001459</v>
      </c>
      <c r="J86">
        <f t="shared" si="13"/>
        <v>1</v>
      </c>
      <c r="K86">
        <f t="shared" si="2"/>
        <v>1469.2080269237249</v>
      </c>
      <c r="L86">
        <f t="shared" si="14"/>
        <v>11263.168434181269</v>
      </c>
      <c r="M86">
        <f t="shared" si="15"/>
        <v>1683.0021798201897</v>
      </c>
      <c r="N86">
        <f t="shared" si="3"/>
        <v>500</v>
      </c>
      <c r="O86">
        <f t="shared" si="4"/>
        <v>1183.0021798201897</v>
      </c>
      <c r="P86">
        <f t="shared" si="5"/>
        <v>9.1378540812737066E-2</v>
      </c>
      <c r="Q86">
        <f t="shared" si="16"/>
        <v>0.90862145918726289</v>
      </c>
      <c r="R86">
        <f>IF(G86&gt;$H$5,VLOOKUP(G86-$H$5,G$26:I$567,3,FALSE),0)</f>
        <v>11476.962587077734</v>
      </c>
      <c r="S86">
        <f>IF(G86&gt;$H$6,VLOOKUP(G86-$H$6,G$26:H$567,2,FALSE),0)</f>
        <v>15637.079800443995</v>
      </c>
      <c r="T86">
        <f t="shared" si="17"/>
        <v>785.44499238651588</v>
      </c>
      <c r="U86">
        <f t="shared" si="18"/>
        <v>9.1897064109222359</v>
      </c>
      <c r="V86">
        <f t="shared" si="19"/>
        <v>776.25528597559367</v>
      </c>
      <c r="W86">
        <f t="shared" si="23"/>
        <v>182.95383366519476</v>
      </c>
      <c r="X86">
        <f t="shared" si="24"/>
        <v>15454.1259667788</v>
      </c>
      <c r="Y86">
        <f t="shared" si="20"/>
        <v>14229.742618404036</v>
      </c>
      <c r="Z86">
        <f t="shared" si="6"/>
        <v>7971416.7495855549</v>
      </c>
      <c r="AA86">
        <f t="shared" si="7"/>
        <v>7999817.0461663352</v>
      </c>
      <c r="AB86">
        <f t="shared" si="8"/>
        <v>7955596.7159514464</v>
      </c>
      <c r="AC86">
        <f t="shared" si="21"/>
        <v>0.9944723323096395</v>
      </c>
      <c r="AD86">
        <f t="shared" si="9"/>
        <v>7971416.7495855549</v>
      </c>
      <c r="AE86">
        <f t="shared" si="22"/>
        <v>1141.3521751801668</v>
      </c>
      <c r="AF86" s="1"/>
    </row>
    <row r="87" spans="2:34" x14ac:dyDescent="0.35">
      <c r="B87">
        <f>W92</f>
        <v>239.16173776679639</v>
      </c>
      <c r="F87" s="10">
        <f t="shared" si="11"/>
        <v>43941</v>
      </c>
      <c r="G87">
        <v>61</v>
      </c>
      <c r="H87">
        <f t="shared" si="12"/>
        <v>29724.602589625621</v>
      </c>
      <c r="I87">
        <f t="shared" si="1"/>
        <v>13305.708524308848</v>
      </c>
      <c r="J87">
        <f t="shared" si="13"/>
        <v>1</v>
      </c>
      <c r="K87">
        <f t="shared" si="2"/>
        <v>1551.204423117686</v>
      </c>
      <c r="L87">
        <f t="shared" si="14"/>
        <v>11575.966416148698</v>
      </c>
      <c r="M87">
        <f t="shared" si="15"/>
        <v>1729.7421081601503</v>
      </c>
      <c r="N87">
        <f t="shared" si="3"/>
        <v>500</v>
      </c>
      <c r="O87">
        <f t="shared" si="4"/>
        <v>1229.7421081601503</v>
      </c>
      <c r="P87">
        <f t="shared" si="5"/>
        <v>9.2422143917663194E-2</v>
      </c>
      <c r="Q87">
        <f t="shared" si="16"/>
        <v>0.90757785608233676</v>
      </c>
      <c r="R87">
        <f>IF(G87&gt;$H$5,VLOOKUP(G87-$H$5,G$26:I$567,3,FALSE),0)</f>
        <v>11754.504101191162</v>
      </c>
      <c r="S87">
        <f>IF(G87&gt;$H$6,VLOOKUP(G87-$H$6,G$26:H$567,2,FALSE),0)</f>
        <v>16418.894065316774</v>
      </c>
      <c r="T87">
        <f t="shared" si="17"/>
        <v>781.81426487277895</v>
      </c>
      <c r="U87">
        <f t="shared" si="18"/>
        <v>9.147226899011514</v>
      </c>
      <c r="V87">
        <f t="shared" si="19"/>
        <v>772.66703797376749</v>
      </c>
      <c r="W87">
        <f t="shared" si="23"/>
        <v>192.10106056420628</v>
      </c>
      <c r="X87">
        <f t="shared" si="24"/>
        <v>16226.793004752568</v>
      </c>
      <c r="Y87">
        <f t="shared" si="20"/>
        <v>14941.193599438264</v>
      </c>
      <c r="Z87">
        <f t="shared" si="6"/>
        <v>7970275.3974103741</v>
      </c>
      <c r="AA87">
        <f t="shared" si="7"/>
        <v>7999807.8989394354</v>
      </c>
      <c r="AB87">
        <f t="shared" si="8"/>
        <v>7953664.4022844927</v>
      </c>
      <c r="AC87">
        <f t="shared" si="21"/>
        <v>0.99423192441145247</v>
      </c>
      <c r="AD87">
        <f t="shared" si="9"/>
        <v>7970275.3974103741</v>
      </c>
      <c r="AE87">
        <f t="shared" si="22"/>
        <v>1168.67032330296</v>
      </c>
      <c r="AF87" s="1"/>
    </row>
    <row r="88" spans="2:34" x14ac:dyDescent="0.35">
      <c r="B88">
        <f>W93</f>
        <v>250.04540183927622</v>
      </c>
      <c r="F88" s="10">
        <f t="shared" si="11"/>
        <v>43942</v>
      </c>
      <c r="G88">
        <v>62</v>
      </c>
      <c r="H88">
        <f t="shared" si="12"/>
        <v>30893.27291292858</v>
      </c>
      <c r="I88">
        <f t="shared" si="1"/>
        <v>13708.241053205133</v>
      </c>
      <c r="J88">
        <f t="shared" si="13"/>
        <v>1</v>
      </c>
      <c r="K88">
        <f t="shared" si="2"/>
        <v>1676.6871032838899</v>
      </c>
      <c r="L88">
        <f t="shared" si="14"/>
        <v>11926.169716288465</v>
      </c>
      <c r="M88">
        <f t="shared" si="15"/>
        <v>1782.0713369166674</v>
      </c>
      <c r="N88">
        <f t="shared" si="3"/>
        <v>500</v>
      </c>
      <c r="O88">
        <f t="shared" si="4"/>
        <v>1282.0713369166674</v>
      </c>
      <c r="P88">
        <f t="shared" si="5"/>
        <v>9.3525590332167785E-2</v>
      </c>
      <c r="Q88">
        <f t="shared" si="16"/>
        <v>0.90647440966783221</v>
      </c>
      <c r="R88">
        <f>IF(G88&gt;$H$5,VLOOKUP(G88-$H$5,G$26:I$567,3,FALSE),0)</f>
        <v>12031.553949921243</v>
      </c>
      <c r="S88">
        <f>IF(G88&gt;$H$6,VLOOKUP(G88-$H$6,G$26:H$567,2,FALSE),0)</f>
        <v>17185.031859723447</v>
      </c>
      <c r="T88">
        <f t="shared" si="17"/>
        <v>766.13779440667349</v>
      </c>
      <c r="U88">
        <f t="shared" si="18"/>
        <v>8.9638121945580806</v>
      </c>
      <c r="V88">
        <f t="shared" si="19"/>
        <v>757.17398221211545</v>
      </c>
      <c r="W88">
        <f t="shared" si="23"/>
        <v>201.06487275876435</v>
      </c>
      <c r="X88">
        <f t="shared" si="24"/>
        <v>16983.966986964682</v>
      </c>
      <c r="Y88">
        <f t="shared" si="20"/>
        <v>15638.378992348338</v>
      </c>
      <c r="Z88">
        <f t="shared" si="6"/>
        <v>7969106.7270870712</v>
      </c>
      <c r="AA88">
        <f t="shared" si="7"/>
        <v>7999798.9351272415</v>
      </c>
      <c r="AB88">
        <f t="shared" si="8"/>
        <v>7951720.6303545889</v>
      </c>
      <c r="AC88">
        <f t="shared" si="21"/>
        <v>0.99399006085496222</v>
      </c>
      <c r="AD88">
        <f t="shared" si="9"/>
        <v>7969106.7270870712</v>
      </c>
      <c r="AE88">
        <f t="shared" si="22"/>
        <v>1195.9245042861976</v>
      </c>
      <c r="AF88" s="1"/>
    </row>
    <row r="89" spans="2:34" x14ac:dyDescent="0.35">
      <c r="B89">
        <f>W94</f>
        <v>261.28485458542849</v>
      </c>
      <c r="F89" s="10">
        <f t="shared" si="11"/>
        <v>43943</v>
      </c>
      <c r="G89">
        <v>63</v>
      </c>
      <c r="H89">
        <f t="shared" si="12"/>
        <v>32089.197417214778</v>
      </c>
      <c r="I89">
        <f t="shared" si="1"/>
        <v>14170.557657304078</v>
      </c>
      <c r="J89">
        <f t="shared" si="13"/>
        <v>1</v>
      </c>
      <c r="K89">
        <f t="shared" si="2"/>
        <v>1853.8538002478908</v>
      </c>
      <c r="L89">
        <f t="shared" si="14"/>
        <v>12328.385161854549</v>
      </c>
      <c r="M89">
        <f t="shared" si="15"/>
        <v>1842.1724954495303</v>
      </c>
      <c r="N89">
        <f t="shared" si="3"/>
        <v>500</v>
      </c>
      <c r="O89">
        <f t="shared" si="4"/>
        <v>1342.1724954495303</v>
      </c>
      <c r="P89">
        <f t="shared" si="5"/>
        <v>9.4715573508691128E-2</v>
      </c>
      <c r="Q89">
        <f t="shared" si="16"/>
        <v>0.90528442649130891</v>
      </c>
      <c r="R89">
        <f>IF(G89&gt;$H$5,VLOOKUP(G89-$H$5,G$26:I$567,3,FALSE),0)</f>
        <v>12316.703857056187</v>
      </c>
      <c r="S89">
        <f>IF(G89&gt;$H$6,VLOOKUP(G89-$H$6,G$26:H$567,2,FALSE),0)</f>
        <v>17918.6397599107</v>
      </c>
      <c r="T89">
        <f t="shared" si="17"/>
        <v>733.60790018725311</v>
      </c>
      <c r="U89">
        <f t="shared" si="18"/>
        <v>8.5832124321908623</v>
      </c>
      <c r="V89">
        <f t="shared" si="19"/>
        <v>725.02468775506225</v>
      </c>
      <c r="W89">
        <f t="shared" si="23"/>
        <v>209.64808519095521</v>
      </c>
      <c r="X89">
        <f t="shared" si="24"/>
        <v>17708.991674719746</v>
      </c>
      <c r="Y89">
        <f t="shared" si="20"/>
        <v>16305.962181518738</v>
      </c>
      <c r="Z89">
        <f t="shared" si="6"/>
        <v>7967910.8025827855</v>
      </c>
      <c r="AA89">
        <f t="shared" si="7"/>
        <v>7999790.3519148091</v>
      </c>
      <c r="AB89">
        <f t="shared" si="8"/>
        <v>7949782.5147376843</v>
      </c>
      <c r="AC89">
        <f t="shared" si="21"/>
        <v>0.99374885653532719</v>
      </c>
      <c r="AD89">
        <f t="shared" si="9"/>
        <v>7967910.8025827855</v>
      </c>
      <c r="AE89">
        <f t="shared" si="22"/>
        <v>1223.9710374233841</v>
      </c>
      <c r="AF89" s="1"/>
    </row>
    <row r="90" spans="2:34" x14ac:dyDescent="0.35">
      <c r="B90">
        <f>W95</f>
        <v>272.72539629604393</v>
      </c>
      <c r="F90" s="10">
        <f t="shared" si="11"/>
        <v>43944</v>
      </c>
      <c r="G90">
        <v>64</v>
      </c>
      <c r="H90">
        <f t="shared" si="12"/>
        <v>33313.168454638166</v>
      </c>
      <c r="I90">
        <f t="shared" si="1"/>
        <v>14604.701285726278</v>
      </c>
      <c r="J90">
        <f t="shared" si="13"/>
        <v>1</v>
      </c>
      <c r="K90">
        <f t="shared" si="2"/>
        <v>1986.1613377727263</v>
      </c>
      <c r="L90">
        <f t="shared" si="14"/>
        <v>12706.090118581862</v>
      </c>
      <c r="M90">
        <f t="shared" si="15"/>
        <v>1898.6111671444162</v>
      </c>
      <c r="N90">
        <f t="shared" si="3"/>
        <v>500</v>
      </c>
      <c r="O90">
        <f t="shared" si="4"/>
        <v>1398.6111671444162</v>
      </c>
      <c r="P90">
        <f t="shared" si="5"/>
        <v>9.576444870607051E-2</v>
      </c>
      <c r="Q90">
        <f t="shared" si="16"/>
        <v>0.90423555129392952</v>
      </c>
      <c r="R90">
        <f>IF(G90&gt;$H$5,VLOOKUP(G90-$H$5,G$26:I$567,3,FALSE),0)</f>
        <v>12618.539947953552</v>
      </c>
      <c r="S90">
        <f>IF(G90&gt;$H$6,VLOOKUP(G90-$H$6,G$26:H$567,2,FALSE),0)</f>
        <v>18708.467168911888</v>
      </c>
      <c r="T90">
        <f t="shared" si="17"/>
        <v>789.82740900118733</v>
      </c>
      <c r="U90">
        <f t="shared" si="18"/>
        <v>9.2409806853138914</v>
      </c>
      <c r="V90">
        <f t="shared" si="19"/>
        <v>780.58642831587349</v>
      </c>
      <c r="W90">
        <f t="shared" si="23"/>
        <v>218.88906587626911</v>
      </c>
      <c r="X90">
        <f t="shared" si="24"/>
        <v>18489.578103035619</v>
      </c>
      <c r="Y90">
        <f t="shared" si="20"/>
        <v>17024.705123709817</v>
      </c>
      <c r="Z90">
        <f t="shared" si="6"/>
        <v>7966686.8315453622</v>
      </c>
      <c r="AA90">
        <f t="shared" si="7"/>
        <v>7999781.1109341234</v>
      </c>
      <c r="AB90">
        <f t="shared" si="8"/>
        <v>7947759.4753105734</v>
      </c>
      <c r="AC90">
        <f t="shared" si="21"/>
        <v>0.99349711762082504</v>
      </c>
      <c r="AD90">
        <f t="shared" si="9"/>
        <v>7966686.8315453622</v>
      </c>
      <c r="AE90">
        <f t="shared" si="22"/>
        <v>1253.6483066875089</v>
      </c>
      <c r="AF90" s="1"/>
    </row>
    <row r="91" spans="2:34" x14ac:dyDescent="0.35">
      <c r="B91">
        <f>W96</f>
        <v>284.41890673624073</v>
      </c>
      <c r="F91" s="10">
        <f t="shared" si="11"/>
        <v>43945</v>
      </c>
      <c r="G91">
        <v>65</v>
      </c>
      <c r="H91">
        <f t="shared" si="12"/>
        <v>34566.816761325674</v>
      </c>
      <c r="I91">
        <f t="shared" ref="I91:I154" si="25">H91-S91</f>
        <v>15015.693243495236</v>
      </c>
      <c r="J91">
        <f t="shared" si="13"/>
        <v>1</v>
      </c>
      <c r="K91">
        <f t="shared" ref="K91:K154" si="26">MAX(I91-R91,0)</f>
        <v>2069.5226294937765</v>
      </c>
      <c r="L91">
        <f t="shared" si="14"/>
        <v>13063.653121840855</v>
      </c>
      <c r="M91">
        <f t="shared" si="15"/>
        <v>1952.0401216543808</v>
      </c>
      <c r="N91">
        <f t="shared" ref="N91:N154" si="27">MIN($H$12,M91)</f>
        <v>500</v>
      </c>
      <c r="O91">
        <f t="shared" ref="O91:O154" si="28">ABS(N91-M91)</f>
        <v>1452.0401216543808</v>
      </c>
      <c r="P91">
        <f t="shared" ref="P91:P154" si="29">IFERROR(O91/I91,0)</f>
        <v>9.670150409361894E-2</v>
      </c>
      <c r="Q91">
        <f t="shared" si="16"/>
        <v>0.903298495906381</v>
      </c>
      <c r="R91">
        <f>IF(G91&gt;$H$5,VLOOKUP(G91-$H$5,G$26:I$567,3,FALSE),0)</f>
        <v>12946.170614001459</v>
      </c>
      <c r="S91">
        <f>IF(G91&gt;$H$6,VLOOKUP(G91-$H$6,G$26:H$567,2,FALSE),0)</f>
        <v>19551.123517830438</v>
      </c>
      <c r="T91">
        <f t="shared" si="17"/>
        <v>842.65634891855007</v>
      </c>
      <c r="U91">
        <f t="shared" si="18"/>
        <v>9.8590792823470359</v>
      </c>
      <c r="V91">
        <f t="shared" si="19"/>
        <v>832.79726963620305</v>
      </c>
      <c r="W91">
        <f t="shared" si="23"/>
        <v>228.74814515861615</v>
      </c>
      <c r="X91">
        <f t="shared" si="24"/>
        <v>19322.375372671821</v>
      </c>
      <c r="Y91">
        <f t="shared" si="20"/>
        <v>17791.522401225699</v>
      </c>
      <c r="Z91">
        <f t="shared" ref="Z91:Z154" si="30">$H$3-H91</f>
        <v>7965433.183238674</v>
      </c>
      <c r="AA91">
        <f t="shared" ref="AA91:AA154" si="31">$H$3-W91</f>
        <v>7999771.2518548416</v>
      </c>
      <c r="AB91">
        <f t="shared" ref="AB91:AB154" si="32">AA91-H91-S91</f>
        <v>7945653.3115756847</v>
      </c>
      <c r="AC91">
        <f t="shared" si="21"/>
        <v>0.99323506403178607</v>
      </c>
      <c r="AD91">
        <f t="shared" ref="AD91:AD154" si="33">$H$3-H91</f>
        <v>7965433.183238674</v>
      </c>
      <c r="AE91">
        <f t="shared" si="22"/>
        <v>1285.8590598764167</v>
      </c>
      <c r="AF91" s="1"/>
    </row>
    <row r="92" spans="2:34" x14ac:dyDescent="0.35">
      <c r="B92">
        <f>W97</f>
        <v>296.40964284992242</v>
      </c>
      <c r="F92" s="10">
        <f t="shared" ref="F92:F155" si="34">$H$14+G92</f>
        <v>43946</v>
      </c>
      <c r="G92">
        <v>66</v>
      </c>
      <c r="H92">
        <f t="shared" ref="H92:H155" si="35">H91+AE91</f>
        <v>35852.675821202094</v>
      </c>
      <c r="I92">
        <f t="shared" si="25"/>
        <v>15411.50165309984</v>
      </c>
      <c r="J92">
        <f t="shared" ref="J92:J155" si="36">IF(I92&gt;1,1,0)</f>
        <v>1</v>
      </c>
      <c r="K92">
        <f t="shared" si="26"/>
        <v>2105.7931287909923</v>
      </c>
      <c r="L92">
        <f t="shared" ref="L92:L155" si="37">I92*(1-$H$11)</f>
        <v>13408.00643819686</v>
      </c>
      <c r="M92">
        <f t="shared" ref="M92:M155" si="38">I92*$H$11</f>
        <v>2003.4952149029793</v>
      </c>
      <c r="N92">
        <f t="shared" si="27"/>
        <v>500</v>
      </c>
      <c r="O92">
        <f t="shared" si="28"/>
        <v>1503.4952149029793</v>
      </c>
      <c r="P92">
        <f t="shared" si="29"/>
        <v>9.7556698156053417E-2</v>
      </c>
      <c r="Q92">
        <f t="shared" ref="Q92:Q155" si="39">1-P92</f>
        <v>0.90244330184394661</v>
      </c>
      <c r="R92">
        <f>IF(G92&gt;$H$5,VLOOKUP(G92-$H$5,G$26:I$567,3,FALSE),0)</f>
        <v>13305.708524308848</v>
      </c>
      <c r="S92">
        <f>IF(G92&gt;$H$6,VLOOKUP(G92-$H$6,G$26:H$567,2,FALSE),0)</f>
        <v>20441.174168102254</v>
      </c>
      <c r="T92">
        <f t="shared" si="17"/>
        <v>890.05065027181627</v>
      </c>
      <c r="U92">
        <f t="shared" ref="U92:U155" si="40">MIN(T92*$H$11,$H$12)*$H$9+MAX($H$11*T92-$H$12,0)*$H$10</f>
        <v>10.413592608180251</v>
      </c>
      <c r="V92">
        <f t="shared" ref="V92:V155" si="41">T92-U92</f>
        <v>879.63705766363603</v>
      </c>
      <c r="W92">
        <f t="shared" si="23"/>
        <v>239.16173776679639</v>
      </c>
      <c r="X92">
        <f t="shared" si="24"/>
        <v>20202.012430335457</v>
      </c>
      <c r="Y92">
        <f t="shared" ref="Y92:Y155" si="42">S92*(1-$H$9)</f>
        <v>18601.46849297305</v>
      </c>
      <c r="Z92">
        <f t="shared" si="30"/>
        <v>7964147.3241787981</v>
      </c>
      <c r="AA92">
        <f t="shared" si="31"/>
        <v>7999760.838262233</v>
      </c>
      <c r="AB92">
        <f t="shared" si="32"/>
        <v>7943466.9882729286</v>
      </c>
      <c r="AC92">
        <f t="shared" ref="AC92:AC104" si="43">AB92/AA92</f>
        <v>0.99296305838043863</v>
      </c>
      <c r="AD92">
        <f t="shared" si="33"/>
        <v>7964147.3241787981</v>
      </c>
      <c r="AE92">
        <f t="shared" ref="AE92:AE155" si="44">R92*IF(F92&lt;=$H$4,$H$7,$H$8)*MAX(AC92,0)</f>
        <v>1321.2077030216387</v>
      </c>
      <c r="AF92" s="1"/>
    </row>
    <row r="93" spans="2:34" x14ac:dyDescent="0.35">
      <c r="B93">
        <f>W98</f>
        <v>308.73051372621978</v>
      </c>
      <c r="F93" s="10">
        <f t="shared" si="34"/>
        <v>43947</v>
      </c>
      <c r="G93">
        <v>67</v>
      </c>
      <c r="H93">
        <f t="shared" si="35"/>
        <v>37173.883524223733</v>
      </c>
      <c r="I93">
        <f t="shared" si="25"/>
        <v>15802.48165761893</v>
      </c>
      <c r="J93">
        <f t="shared" si="36"/>
        <v>1</v>
      </c>
      <c r="K93">
        <f t="shared" si="26"/>
        <v>2094.240604413797</v>
      </c>
      <c r="L93">
        <f t="shared" si="37"/>
        <v>13748.159042128469</v>
      </c>
      <c r="M93">
        <f t="shared" si="38"/>
        <v>2054.322615490461</v>
      </c>
      <c r="N93">
        <f t="shared" si="27"/>
        <v>500</v>
      </c>
      <c r="O93">
        <f t="shared" si="28"/>
        <v>1554.322615490461</v>
      </c>
      <c r="P93">
        <f t="shared" si="29"/>
        <v>9.835940007189109E-2</v>
      </c>
      <c r="Q93">
        <f t="shared" si="39"/>
        <v>0.90164059992810897</v>
      </c>
      <c r="R93">
        <f>IF(G93&gt;$H$5,VLOOKUP(G93-$H$5,G$26:I$567,3,FALSE),0)</f>
        <v>13708.241053205133</v>
      </c>
      <c r="S93">
        <f>IF(G93&gt;$H$6,VLOOKUP(G93-$H$6,G$26:H$567,2,FALSE),0)</f>
        <v>21371.401866604803</v>
      </c>
      <c r="T93">
        <f t="shared" ref="T93:T156" si="45">S93-S92</f>
        <v>930.22769850254917</v>
      </c>
      <c r="U93">
        <f t="shared" si="40"/>
        <v>10.883664072479824</v>
      </c>
      <c r="V93">
        <f t="shared" si="41"/>
        <v>919.34403443006931</v>
      </c>
      <c r="W93">
        <f t="shared" ref="W93:W156" si="46">W92+U93</f>
        <v>250.04540183927622</v>
      </c>
      <c r="X93">
        <f t="shared" ref="X93:X156" si="47">X92+V93</f>
        <v>21121.356464765526</v>
      </c>
      <c r="Y93">
        <f t="shared" si="42"/>
        <v>19447.975698610371</v>
      </c>
      <c r="Z93">
        <f t="shared" si="30"/>
        <v>7962826.1164757758</v>
      </c>
      <c r="AA93">
        <f t="shared" si="31"/>
        <v>7999749.9545981605</v>
      </c>
      <c r="AB93">
        <f t="shared" si="32"/>
        <v>7941204.6692073317</v>
      </c>
      <c r="AC93">
        <f t="shared" si="43"/>
        <v>0.99268161058494364</v>
      </c>
      <c r="AD93">
        <f t="shared" si="33"/>
        <v>7962826.1164757758</v>
      </c>
      <c r="AE93">
        <f t="shared" si="44"/>
        <v>1360.7918806982316</v>
      </c>
      <c r="AF93" s="1"/>
    </row>
    <row r="94" spans="2:34" x14ac:dyDescent="0.35">
      <c r="B94">
        <f>W99</f>
        <v>321.40104464532908</v>
      </c>
      <c r="F94" s="10">
        <f t="shared" si="34"/>
        <v>43948</v>
      </c>
      <c r="G94">
        <v>68</v>
      </c>
      <c r="H94">
        <f t="shared" si="35"/>
        <v>38534.675404921967</v>
      </c>
      <c r="I94">
        <f t="shared" si="25"/>
        <v>16202.636551466541</v>
      </c>
      <c r="J94">
        <f t="shared" si="36"/>
        <v>1</v>
      </c>
      <c r="K94">
        <f t="shared" si="26"/>
        <v>2032.0788941624633</v>
      </c>
      <c r="L94">
        <f t="shared" si="37"/>
        <v>14096.293799775891</v>
      </c>
      <c r="M94">
        <f t="shared" si="38"/>
        <v>2106.3427516906504</v>
      </c>
      <c r="N94">
        <f t="shared" si="27"/>
        <v>500</v>
      </c>
      <c r="O94">
        <f t="shared" si="28"/>
        <v>1606.3427516906504</v>
      </c>
      <c r="P94">
        <f t="shared" si="29"/>
        <v>9.9140824802692762E-2</v>
      </c>
      <c r="Q94">
        <f t="shared" si="39"/>
        <v>0.90085917519730718</v>
      </c>
      <c r="R94">
        <f>IF(G94&gt;$H$5,VLOOKUP(G94-$H$5,G$26:I$567,3,FALSE),0)</f>
        <v>14170.557657304078</v>
      </c>
      <c r="S94">
        <f>IF(G94&gt;$H$6,VLOOKUP(G94-$H$6,G$26:H$567,2,FALSE),0)</f>
        <v>22332.038853455426</v>
      </c>
      <c r="T94">
        <f t="shared" si="45"/>
        <v>960.63698685062263</v>
      </c>
      <c r="U94">
        <f t="shared" si="40"/>
        <v>11.239452746152285</v>
      </c>
      <c r="V94">
        <f t="shared" si="41"/>
        <v>949.39753410447031</v>
      </c>
      <c r="W94">
        <f t="shared" si="46"/>
        <v>261.28485458542849</v>
      </c>
      <c r="X94">
        <f t="shared" si="47"/>
        <v>22070.753998869997</v>
      </c>
      <c r="Y94">
        <f t="shared" si="42"/>
        <v>20322.155356644438</v>
      </c>
      <c r="Z94">
        <f t="shared" si="30"/>
        <v>7961465.3245950779</v>
      </c>
      <c r="AA94">
        <f t="shared" si="31"/>
        <v>7999738.7151454147</v>
      </c>
      <c r="AB94">
        <f t="shared" si="32"/>
        <v>7938872.0008870373</v>
      </c>
      <c r="AC94">
        <f t="shared" si="43"/>
        <v>0.99239141221660876</v>
      </c>
      <c r="AD94">
        <f t="shared" si="33"/>
        <v>7961465.3245950779</v>
      </c>
      <c r="AE94">
        <f t="shared" si="44"/>
        <v>1406.2739725428876</v>
      </c>
      <c r="AF94" s="1"/>
    </row>
    <row r="95" spans="2:34" x14ac:dyDescent="0.35">
      <c r="B95">
        <f>W100</f>
        <v>334.42402984901184</v>
      </c>
      <c r="F95" s="10">
        <f t="shared" si="34"/>
        <v>43949</v>
      </c>
      <c r="G95">
        <v>69</v>
      </c>
      <c r="H95">
        <f t="shared" si="35"/>
        <v>39940.949377464858</v>
      </c>
      <c r="I95">
        <f t="shared" si="25"/>
        <v>16631.086446179055</v>
      </c>
      <c r="J95">
        <f t="shared" si="36"/>
        <v>1</v>
      </c>
      <c r="K95">
        <f t="shared" si="26"/>
        <v>2026.3851604527772</v>
      </c>
      <c r="L95">
        <f t="shared" si="37"/>
        <v>14469.045208175778</v>
      </c>
      <c r="M95">
        <f t="shared" si="38"/>
        <v>2162.0412380032772</v>
      </c>
      <c r="N95">
        <f t="shared" si="27"/>
        <v>500</v>
      </c>
      <c r="O95">
        <f t="shared" si="28"/>
        <v>1662.0412380032772</v>
      </c>
      <c r="P95">
        <f t="shared" si="29"/>
        <v>9.9935818587794448E-2</v>
      </c>
      <c r="Q95">
        <f t="shared" si="39"/>
        <v>0.90006418141220557</v>
      </c>
      <c r="R95">
        <f>IF(G95&gt;$H$5,VLOOKUP(G95-$H$5,G$26:I$567,3,FALSE),0)</f>
        <v>14604.701285726278</v>
      </c>
      <c r="S95">
        <f>IF(G95&gt;$H$6,VLOOKUP(G95-$H$6,G$26:H$567,2,FALSE),0)</f>
        <v>23309.862931285803</v>
      </c>
      <c r="T95">
        <f t="shared" si="45"/>
        <v>977.82407783037706</v>
      </c>
      <c r="U95">
        <f t="shared" si="40"/>
        <v>11.440541710615411</v>
      </c>
      <c r="V95">
        <f t="shared" si="41"/>
        <v>966.38353611976163</v>
      </c>
      <c r="W95">
        <f t="shared" si="46"/>
        <v>272.72539629604393</v>
      </c>
      <c r="X95">
        <f t="shared" si="47"/>
        <v>23037.137534989757</v>
      </c>
      <c r="Y95">
        <f t="shared" si="42"/>
        <v>21211.975267470083</v>
      </c>
      <c r="Z95">
        <f t="shared" si="30"/>
        <v>7960059.0506225349</v>
      </c>
      <c r="AA95">
        <f t="shared" si="31"/>
        <v>7999727.274603704</v>
      </c>
      <c r="AB95">
        <f t="shared" si="32"/>
        <v>7936476.4622949529</v>
      </c>
      <c r="AC95">
        <f t="shared" si="43"/>
        <v>0.99209337891936022</v>
      </c>
      <c r="AD95">
        <f t="shared" si="33"/>
        <v>7960059.0506225349</v>
      </c>
      <c r="AE95">
        <f t="shared" si="44"/>
        <v>1448.9227446664108</v>
      </c>
      <c r="AF95" s="1"/>
    </row>
    <row r="96" spans="2:34" x14ac:dyDescent="0.35">
      <c r="B96">
        <f>W101</f>
        <v>347.7778502986198</v>
      </c>
      <c r="F96" s="10">
        <f t="shared" si="34"/>
        <v>43950</v>
      </c>
      <c r="G96">
        <v>70</v>
      </c>
      <c r="H96">
        <f t="shared" si="35"/>
        <v>41389.872122131266</v>
      </c>
      <c r="I96">
        <f t="shared" si="25"/>
        <v>17080.563854076507</v>
      </c>
      <c r="J96">
        <f t="shared" si="36"/>
        <v>1</v>
      </c>
      <c r="K96">
        <f t="shared" si="26"/>
        <v>2064.8706105812707</v>
      </c>
      <c r="L96">
        <f t="shared" si="37"/>
        <v>14860.090553046561</v>
      </c>
      <c r="M96">
        <f t="shared" si="38"/>
        <v>2220.473301029946</v>
      </c>
      <c r="N96">
        <f t="shared" si="27"/>
        <v>500</v>
      </c>
      <c r="O96">
        <f t="shared" si="28"/>
        <v>1720.473301029946</v>
      </c>
      <c r="P96">
        <f t="shared" si="29"/>
        <v>0.10072696169332442</v>
      </c>
      <c r="Q96">
        <f t="shared" si="39"/>
        <v>0.8992730383066756</v>
      </c>
      <c r="R96">
        <f>IF(G96&gt;$H$5,VLOOKUP(G96-$H$5,G$26:I$567,3,FALSE),0)</f>
        <v>15015.693243495236</v>
      </c>
      <c r="S96">
        <f>IF(G96&gt;$H$6,VLOOKUP(G96-$H$6,G$26:H$567,2,FALSE),0)</f>
        <v>24309.30826805476</v>
      </c>
      <c r="T96">
        <f t="shared" si="45"/>
        <v>999.44533676895662</v>
      </c>
      <c r="U96">
        <f t="shared" si="40"/>
        <v>11.693510440196793</v>
      </c>
      <c r="V96">
        <f t="shared" si="41"/>
        <v>987.75182632875988</v>
      </c>
      <c r="W96">
        <f t="shared" si="46"/>
        <v>284.41890673624073</v>
      </c>
      <c r="X96">
        <f t="shared" si="47"/>
        <v>24024.889361318517</v>
      </c>
      <c r="Y96">
        <f t="shared" si="42"/>
        <v>22121.470523929831</v>
      </c>
      <c r="Z96">
        <f t="shared" si="30"/>
        <v>7958610.1278778687</v>
      </c>
      <c r="AA96">
        <f t="shared" si="31"/>
        <v>7999715.5810932638</v>
      </c>
      <c r="AB96">
        <f t="shared" si="32"/>
        <v>7934016.4007030781</v>
      </c>
      <c r="AC96">
        <f t="shared" si="43"/>
        <v>0.99178731047070467</v>
      </c>
      <c r="AD96">
        <f t="shared" si="33"/>
        <v>7958610.1278778687</v>
      </c>
      <c r="AE96">
        <f t="shared" si="44"/>
        <v>1489.2374016819272</v>
      </c>
      <c r="AF96" s="1"/>
    </row>
    <row r="97" spans="2:32" x14ac:dyDescent="0.35">
      <c r="B97">
        <f>W102</f>
        <v>361.4512930812644</v>
      </c>
      <c r="F97" s="10">
        <f t="shared" si="34"/>
        <v>43951</v>
      </c>
      <c r="G97">
        <v>71</v>
      </c>
      <c r="H97">
        <f t="shared" si="35"/>
        <v>42879.109523813197</v>
      </c>
      <c r="I97">
        <f t="shared" si="25"/>
        <v>17544.952015272822</v>
      </c>
      <c r="J97">
        <f t="shared" si="36"/>
        <v>1</v>
      </c>
      <c r="K97">
        <f t="shared" si="26"/>
        <v>2133.4503621729818</v>
      </c>
      <c r="L97">
        <f t="shared" si="37"/>
        <v>15264.108253287355</v>
      </c>
      <c r="M97">
        <f t="shared" si="38"/>
        <v>2280.8437619854667</v>
      </c>
      <c r="N97">
        <f t="shared" si="27"/>
        <v>500</v>
      </c>
      <c r="O97">
        <f t="shared" si="28"/>
        <v>1780.8437619854667</v>
      </c>
      <c r="P97">
        <f t="shared" si="29"/>
        <v>0.10150177443832552</v>
      </c>
      <c r="Q97">
        <f t="shared" si="39"/>
        <v>0.89849822556167447</v>
      </c>
      <c r="R97">
        <f>IF(G97&gt;$H$5,VLOOKUP(G97-$H$5,G$26:I$567,3,FALSE),0)</f>
        <v>15411.50165309984</v>
      </c>
      <c r="S97">
        <f>IF(G97&gt;$H$6,VLOOKUP(G97-$H$6,G$26:H$567,2,FALSE),0)</f>
        <v>25334.157508540375</v>
      </c>
      <c r="T97">
        <f t="shared" si="45"/>
        <v>1024.8492404856152</v>
      </c>
      <c r="U97">
        <f t="shared" si="40"/>
        <v>11.990736113681697</v>
      </c>
      <c r="V97">
        <f t="shared" si="41"/>
        <v>1012.8585043719335</v>
      </c>
      <c r="W97">
        <f t="shared" si="46"/>
        <v>296.40964284992242</v>
      </c>
      <c r="X97">
        <f t="shared" si="47"/>
        <v>25037.74786569045</v>
      </c>
      <c r="Y97">
        <f t="shared" si="42"/>
        <v>23054.083332771741</v>
      </c>
      <c r="Z97">
        <f t="shared" si="30"/>
        <v>7957120.8904761868</v>
      </c>
      <c r="AA97">
        <f t="shared" si="31"/>
        <v>7999703.59035715</v>
      </c>
      <c r="AB97">
        <f t="shared" si="32"/>
        <v>7931490.3233247967</v>
      </c>
      <c r="AC97">
        <f t="shared" si="43"/>
        <v>0.99147302568627949</v>
      </c>
      <c r="AD97">
        <f t="shared" si="33"/>
        <v>7957120.8904761868</v>
      </c>
      <c r="AE97">
        <f t="shared" si="44"/>
        <v>1528.0088174367997</v>
      </c>
      <c r="AF97" s="1"/>
    </row>
    <row r="98" spans="2:32" x14ac:dyDescent="0.35">
      <c r="B98">
        <f>W103</f>
        <v>375.44360978141293</v>
      </c>
      <c r="F98" s="10">
        <f t="shared" si="34"/>
        <v>43952</v>
      </c>
      <c r="G98">
        <v>72</v>
      </c>
      <c r="H98">
        <f t="shared" si="35"/>
        <v>44407.118341249996</v>
      </c>
      <c r="I98">
        <f t="shared" si="25"/>
        <v>18019.894945846598</v>
      </c>
      <c r="J98">
        <f t="shared" si="36"/>
        <v>1</v>
      </c>
      <c r="K98">
        <f t="shared" si="26"/>
        <v>2217.4132882276681</v>
      </c>
      <c r="L98">
        <f t="shared" si="37"/>
        <v>15677.30860288654</v>
      </c>
      <c r="M98">
        <f t="shared" si="38"/>
        <v>2342.5863429600577</v>
      </c>
      <c r="N98">
        <f t="shared" si="27"/>
        <v>500</v>
      </c>
      <c r="O98">
        <f t="shared" si="28"/>
        <v>1842.5863429600577</v>
      </c>
      <c r="P98">
        <f t="shared" si="29"/>
        <v>0.10225289040238024</v>
      </c>
      <c r="Q98">
        <f t="shared" si="39"/>
        <v>0.89774710959761972</v>
      </c>
      <c r="R98">
        <f>IF(G98&gt;$H$5,VLOOKUP(G98-$H$5,G$26:I$567,3,FALSE),0)</f>
        <v>15802.48165761893</v>
      </c>
      <c r="S98">
        <f>IF(G98&gt;$H$6,VLOOKUP(G98-$H$6,G$26:H$567,2,FALSE),0)</f>
        <v>26387.223395403398</v>
      </c>
      <c r="T98">
        <f t="shared" si="45"/>
        <v>1053.0658868630235</v>
      </c>
      <c r="U98">
        <f t="shared" si="40"/>
        <v>12.320870876297375</v>
      </c>
      <c r="V98">
        <f t="shared" si="41"/>
        <v>1040.745015986726</v>
      </c>
      <c r="W98">
        <f t="shared" si="46"/>
        <v>308.73051372621978</v>
      </c>
      <c r="X98">
        <f t="shared" si="47"/>
        <v>26078.492881677175</v>
      </c>
      <c r="Y98">
        <f t="shared" si="42"/>
        <v>24012.373289817093</v>
      </c>
      <c r="Z98">
        <f t="shared" si="30"/>
        <v>7955592.8816587497</v>
      </c>
      <c r="AA98">
        <f t="shared" si="31"/>
        <v>7999691.2694862736</v>
      </c>
      <c r="AB98">
        <f t="shared" si="32"/>
        <v>7928896.9277496198</v>
      </c>
      <c r="AC98">
        <f t="shared" si="43"/>
        <v>0.99115036576390281</v>
      </c>
      <c r="AD98">
        <f t="shared" si="33"/>
        <v>7955592.8816587497</v>
      </c>
      <c r="AE98">
        <f t="shared" si="44"/>
        <v>1566.2635474926367</v>
      </c>
      <c r="AF98" s="1"/>
    </row>
    <row r="99" spans="2:32" x14ac:dyDescent="0.35">
      <c r="B99">
        <f>W104</f>
        <v>389.76407091926654</v>
      </c>
      <c r="F99" s="10">
        <f t="shared" si="34"/>
        <v>43953</v>
      </c>
      <c r="G99">
        <v>73</v>
      </c>
      <c r="H99">
        <f t="shared" si="35"/>
        <v>45973.381888742631</v>
      </c>
      <c r="I99">
        <f t="shared" si="25"/>
        <v>18503.207132731601</v>
      </c>
      <c r="J99">
        <f t="shared" si="36"/>
        <v>1</v>
      </c>
      <c r="K99">
        <f t="shared" si="26"/>
        <v>2300.5705812650594</v>
      </c>
      <c r="L99">
        <f t="shared" si="37"/>
        <v>16097.790205476493</v>
      </c>
      <c r="M99">
        <f t="shared" si="38"/>
        <v>2405.416927255108</v>
      </c>
      <c r="N99">
        <f t="shared" si="27"/>
        <v>500</v>
      </c>
      <c r="O99">
        <f t="shared" si="28"/>
        <v>1905.416927255108</v>
      </c>
      <c r="P99">
        <f t="shared" si="29"/>
        <v>0.10297765752643413</v>
      </c>
      <c r="Q99">
        <f t="shared" si="39"/>
        <v>0.89702234247356583</v>
      </c>
      <c r="R99">
        <f>IF(G99&gt;$H$5,VLOOKUP(G99-$H$5,G$26:I$567,3,FALSE),0)</f>
        <v>16202.636551466541</v>
      </c>
      <c r="S99">
        <f>IF(G99&gt;$H$6,VLOOKUP(G99-$H$6,G$26:H$567,2,FALSE),0)</f>
        <v>27470.174756011031</v>
      </c>
      <c r="T99">
        <f t="shared" si="45"/>
        <v>1082.9513606076325</v>
      </c>
      <c r="U99">
        <f t="shared" si="40"/>
        <v>12.6705309191093</v>
      </c>
      <c r="V99">
        <f t="shared" si="41"/>
        <v>1070.2808296885232</v>
      </c>
      <c r="W99">
        <f t="shared" si="46"/>
        <v>321.40104464532908</v>
      </c>
      <c r="X99">
        <f t="shared" si="47"/>
        <v>27148.773711365699</v>
      </c>
      <c r="Y99">
        <f t="shared" si="42"/>
        <v>24997.85902797004</v>
      </c>
      <c r="Z99">
        <f t="shared" si="30"/>
        <v>7954026.6181112574</v>
      </c>
      <c r="AA99">
        <f t="shared" si="31"/>
        <v>7999678.5989553547</v>
      </c>
      <c r="AB99">
        <f t="shared" si="32"/>
        <v>7926235.0423106011</v>
      </c>
      <c r="AC99">
        <f t="shared" si="43"/>
        <v>0.99081918657902779</v>
      </c>
      <c r="AD99">
        <f t="shared" si="33"/>
        <v>7954026.6181112574</v>
      </c>
      <c r="AE99">
        <f t="shared" si="44"/>
        <v>1605.3883168359703</v>
      </c>
      <c r="AF99" s="1"/>
    </row>
    <row r="100" spans="2:32" x14ac:dyDescent="0.35">
      <c r="B100">
        <f>W105</f>
        <v>404.43175610751041</v>
      </c>
      <c r="F100" s="10">
        <f t="shared" si="34"/>
        <v>43954</v>
      </c>
      <c r="G100">
        <v>74</v>
      </c>
      <c r="H100">
        <f t="shared" si="35"/>
        <v>47578.770205578599</v>
      </c>
      <c r="I100">
        <f t="shared" si="25"/>
        <v>18995.519791133145</v>
      </c>
      <c r="J100">
        <f t="shared" si="36"/>
        <v>1</v>
      </c>
      <c r="K100">
        <f t="shared" si="26"/>
        <v>2364.43334495409</v>
      </c>
      <c r="L100">
        <f t="shared" si="37"/>
        <v>16526.102218285836</v>
      </c>
      <c r="M100">
        <f t="shared" si="38"/>
        <v>2469.4175728473087</v>
      </c>
      <c r="N100">
        <f t="shared" si="27"/>
        <v>500</v>
      </c>
      <c r="O100">
        <f t="shared" si="28"/>
        <v>1969.4175728473087</v>
      </c>
      <c r="P100">
        <f t="shared" si="29"/>
        <v>0.10367800378732497</v>
      </c>
      <c r="Q100">
        <f t="shared" si="39"/>
        <v>0.89632199621267505</v>
      </c>
      <c r="R100">
        <f>IF(G100&gt;$H$5,VLOOKUP(G100-$H$5,G$26:I$567,3,FALSE),0)</f>
        <v>16631.086446179055</v>
      </c>
      <c r="S100">
        <f>IF(G100&gt;$H$6,VLOOKUP(G100-$H$6,G$26:H$567,2,FALSE),0)</f>
        <v>28583.250414445454</v>
      </c>
      <c r="T100">
        <f t="shared" si="45"/>
        <v>1113.0756584344235</v>
      </c>
      <c r="U100">
        <f t="shared" si="40"/>
        <v>13.022985203682754</v>
      </c>
      <c r="V100">
        <f t="shared" si="41"/>
        <v>1100.0526732307408</v>
      </c>
      <c r="W100">
        <f t="shared" si="46"/>
        <v>334.42402984901184</v>
      </c>
      <c r="X100">
        <f t="shared" si="47"/>
        <v>28248.826384596439</v>
      </c>
      <c r="Y100">
        <f t="shared" si="42"/>
        <v>26010.757877145363</v>
      </c>
      <c r="Z100">
        <f t="shared" si="30"/>
        <v>7952421.2297944212</v>
      </c>
      <c r="AA100">
        <f t="shared" si="31"/>
        <v>7999665.5759701505</v>
      </c>
      <c r="AB100">
        <f t="shared" si="32"/>
        <v>7923503.5553501267</v>
      </c>
      <c r="AC100">
        <f t="shared" si="43"/>
        <v>0.9904793494307057</v>
      </c>
      <c r="AD100">
        <f t="shared" si="33"/>
        <v>7952421.2297944212</v>
      </c>
      <c r="AE100">
        <f t="shared" si="44"/>
        <v>1647.2747683537259</v>
      </c>
      <c r="AF100" s="1"/>
    </row>
    <row r="101" spans="2:32" x14ac:dyDescent="0.35">
      <c r="B101">
        <f>W106</f>
        <v>419.47630710806453</v>
      </c>
      <c r="F101" s="10">
        <f t="shared" si="34"/>
        <v>43955</v>
      </c>
      <c r="G101">
        <v>75</v>
      </c>
      <c r="H101">
        <f t="shared" si="35"/>
        <v>49226.044973932323</v>
      </c>
      <c r="I101">
        <f t="shared" si="25"/>
        <v>19501.442384306702</v>
      </c>
      <c r="J101">
        <f t="shared" si="36"/>
        <v>1</v>
      </c>
      <c r="K101">
        <f t="shared" si="26"/>
        <v>2420.8785302301949</v>
      </c>
      <c r="L101">
        <f t="shared" si="37"/>
        <v>16966.254874346829</v>
      </c>
      <c r="M101">
        <f t="shared" si="38"/>
        <v>2535.1875099598715</v>
      </c>
      <c r="N101">
        <f t="shared" si="27"/>
        <v>500</v>
      </c>
      <c r="O101">
        <f t="shared" si="28"/>
        <v>2035.1875099598715</v>
      </c>
      <c r="P101">
        <f t="shared" si="29"/>
        <v>0.10436087084500159</v>
      </c>
      <c r="Q101">
        <f t="shared" si="39"/>
        <v>0.89563912915499844</v>
      </c>
      <c r="R101">
        <f>IF(G101&gt;$H$5,VLOOKUP(G101-$H$5,G$26:I$567,3,FALSE),0)</f>
        <v>17080.563854076507</v>
      </c>
      <c r="S101">
        <f>IF(G101&gt;$H$6,VLOOKUP(G101-$H$6,G$26:H$567,2,FALSE),0)</f>
        <v>29724.602589625621</v>
      </c>
      <c r="T101">
        <f t="shared" si="45"/>
        <v>1141.3521751801673</v>
      </c>
      <c r="U101">
        <f t="shared" si="40"/>
        <v>13.353820449607957</v>
      </c>
      <c r="V101">
        <f t="shared" si="41"/>
        <v>1127.9983547305592</v>
      </c>
      <c r="W101">
        <f t="shared" si="46"/>
        <v>347.7778502986198</v>
      </c>
      <c r="X101">
        <f t="shared" si="47"/>
        <v>29376.824739326999</v>
      </c>
      <c r="Y101">
        <f t="shared" si="42"/>
        <v>27049.388356559317</v>
      </c>
      <c r="Z101">
        <f t="shared" si="30"/>
        <v>7950773.9550260678</v>
      </c>
      <c r="AA101">
        <f t="shared" si="31"/>
        <v>7999652.2221497018</v>
      </c>
      <c r="AB101">
        <f t="shared" si="32"/>
        <v>7920701.5745861437</v>
      </c>
      <c r="AC101">
        <f t="shared" si="43"/>
        <v>0.99013074001580259</v>
      </c>
      <c r="AD101">
        <f t="shared" si="33"/>
        <v>7950773.9550260678</v>
      </c>
      <c r="AE101">
        <f t="shared" si="44"/>
        <v>1691.1991328723943</v>
      </c>
      <c r="AF101" s="1"/>
    </row>
    <row r="102" spans="2:32" x14ac:dyDescent="0.35">
      <c r="B102">
        <f>W107</f>
        <v>434.93443723341773</v>
      </c>
      <c r="F102" s="10">
        <f t="shared" si="34"/>
        <v>43956</v>
      </c>
      <c r="G102">
        <v>76</v>
      </c>
      <c r="H102">
        <f t="shared" si="35"/>
        <v>50917.244106804719</v>
      </c>
      <c r="I102">
        <f t="shared" si="25"/>
        <v>20023.971193876139</v>
      </c>
      <c r="J102">
        <f t="shared" si="36"/>
        <v>1</v>
      </c>
      <c r="K102">
        <f t="shared" si="26"/>
        <v>2479.0191786033174</v>
      </c>
      <c r="L102">
        <f t="shared" si="37"/>
        <v>17420.854938672241</v>
      </c>
      <c r="M102">
        <f t="shared" si="38"/>
        <v>2603.1162552038982</v>
      </c>
      <c r="N102">
        <f t="shared" si="27"/>
        <v>500</v>
      </c>
      <c r="O102">
        <f t="shared" si="28"/>
        <v>2103.1162552038982</v>
      </c>
      <c r="P102">
        <f t="shared" si="29"/>
        <v>0.10502992812170479</v>
      </c>
      <c r="Q102">
        <f t="shared" si="39"/>
        <v>0.89497007187829525</v>
      </c>
      <c r="R102">
        <f>IF(G102&gt;$H$5,VLOOKUP(G102-$H$5,G$26:I$567,3,FALSE),0)</f>
        <v>17544.952015272822</v>
      </c>
      <c r="S102">
        <f>IF(G102&gt;$H$6,VLOOKUP(G102-$H$6,G$26:H$567,2,FALSE),0)</f>
        <v>30893.27291292858</v>
      </c>
      <c r="T102">
        <f t="shared" si="45"/>
        <v>1168.6703233029584</v>
      </c>
      <c r="U102">
        <f t="shared" si="40"/>
        <v>13.673442782644615</v>
      </c>
      <c r="V102">
        <f t="shared" si="41"/>
        <v>1154.9968805203139</v>
      </c>
      <c r="W102">
        <f t="shared" si="46"/>
        <v>361.4512930812644</v>
      </c>
      <c r="X102">
        <f t="shared" si="47"/>
        <v>30531.821619847313</v>
      </c>
      <c r="Y102">
        <f t="shared" si="42"/>
        <v>28112.878350765008</v>
      </c>
      <c r="Z102">
        <f t="shared" si="30"/>
        <v>7949082.755893195</v>
      </c>
      <c r="AA102">
        <f t="shared" si="31"/>
        <v>7999638.548706919</v>
      </c>
      <c r="AB102">
        <f t="shared" si="32"/>
        <v>7917828.0316871852</v>
      </c>
      <c r="AC102">
        <f t="shared" si="43"/>
        <v>0.98977322331232609</v>
      </c>
      <c r="AD102">
        <f t="shared" si="33"/>
        <v>7949082.755893195</v>
      </c>
      <c r="AE102">
        <f t="shared" si="44"/>
        <v>1736.5523709016672</v>
      </c>
      <c r="AF102" s="1"/>
    </row>
    <row r="103" spans="2:32" x14ac:dyDescent="0.35">
      <c r="B103">
        <f>W108</f>
        <v>450.85570223758708</v>
      </c>
      <c r="F103" s="10">
        <f t="shared" si="34"/>
        <v>43957</v>
      </c>
      <c r="G103">
        <v>77</v>
      </c>
      <c r="H103">
        <f t="shared" si="35"/>
        <v>52653.79647770639</v>
      </c>
      <c r="I103">
        <f t="shared" si="25"/>
        <v>20564.599060491611</v>
      </c>
      <c r="J103">
        <f t="shared" si="36"/>
        <v>1</v>
      </c>
      <c r="K103">
        <f t="shared" si="26"/>
        <v>2544.7041146450138</v>
      </c>
      <c r="L103">
        <f t="shared" si="37"/>
        <v>17891.201182627701</v>
      </c>
      <c r="M103">
        <f t="shared" si="38"/>
        <v>2673.3978778639098</v>
      </c>
      <c r="N103">
        <f t="shared" si="27"/>
        <v>500</v>
      </c>
      <c r="O103">
        <f t="shared" si="28"/>
        <v>2173.3978778639098</v>
      </c>
      <c r="P103">
        <f t="shared" si="29"/>
        <v>0.10568637256047496</v>
      </c>
      <c r="Q103">
        <f t="shared" si="39"/>
        <v>0.89431362743952503</v>
      </c>
      <c r="R103">
        <f>IF(G103&gt;$H$5,VLOOKUP(G103-$H$5,G$26:I$567,3,FALSE),0)</f>
        <v>18019.894945846598</v>
      </c>
      <c r="S103">
        <f>IF(G103&gt;$H$6,VLOOKUP(G103-$H$6,G$26:H$567,2,FALSE),0)</f>
        <v>32089.197417214778</v>
      </c>
      <c r="T103">
        <f t="shared" si="45"/>
        <v>1195.9245042861985</v>
      </c>
      <c r="U103">
        <f t="shared" si="40"/>
        <v>13.992316700148523</v>
      </c>
      <c r="V103">
        <f t="shared" si="41"/>
        <v>1181.9321875860501</v>
      </c>
      <c r="W103">
        <f t="shared" si="46"/>
        <v>375.44360978141293</v>
      </c>
      <c r="X103">
        <f t="shared" si="47"/>
        <v>31713.753807433364</v>
      </c>
      <c r="Y103">
        <f t="shared" si="42"/>
        <v>29201.169649665448</v>
      </c>
      <c r="Z103">
        <f t="shared" si="30"/>
        <v>7947346.2035222938</v>
      </c>
      <c r="AA103">
        <f t="shared" si="31"/>
        <v>7999624.5563902184</v>
      </c>
      <c r="AB103">
        <f t="shared" si="32"/>
        <v>7914881.5624952978</v>
      </c>
      <c r="AC103">
        <f t="shared" si="43"/>
        <v>0.98940662861143569</v>
      </c>
      <c r="AD103">
        <f t="shared" si="33"/>
        <v>7947346.2035222938</v>
      </c>
      <c r="AE103">
        <f t="shared" si="44"/>
        <v>1782.9003506302333</v>
      </c>
      <c r="AF103" s="1"/>
    </row>
    <row r="104" spans="2:32" x14ac:dyDescent="0.35">
      <c r="B104">
        <f>W109</f>
        <v>467.30910771633893</v>
      </c>
      <c r="F104" s="10">
        <f t="shared" si="34"/>
        <v>43958</v>
      </c>
      <c r="G104">
        <v>78</v>
      </c>
      <c r="H104">
        <f t="shared" si="35"/>
        <v>54436.696828336622</v>
      </c>
      <c r="I104">
        <f t="shared" si="25"/>
        <v>21123.528373698457</v>
      </c>
      <c r="J104">
        <f t="shared" si="36"/>
        <v>1</v>
      </c>
      <c r="K104">
        <f t="shared" si="26"/>
        <v>2620.3212409668558</v>
      </c>
      <c r="L104">
        <f t="shared" si="37"/>
        <v>18377.469685117656</v>
      </c>
      <c r="M104">
        <f t="shared" si="38"/>
        <v>2746.0586885807993</v>
      </c>
      <c r="N104">
        <f t="shared" si="27"/>
        <v>500</v>
      </c>
      <c r="O104">
        <f t="shared" si="28"/>
        <v>2246.0586885807993</v>
      </c>
      <c r="P104">
        <f t="shared" si="29"/>
        <v>0.10632971200859771</v>
      </c>
      <c r="Q104">
        <f t="shared" si="39"/>
        <v>0.89367028799140225</v>
      </c>
      <c r="R104">
        <f>IF(G104&gt;$H$5,VLOOKUP(G104-$H$5,G$26:I$567,3,FALSE),0)</f>
        <v>18503.207132731601</v>
      </c>
      <c r="S104">
        <f>IF(G104&gt;$H$6,VLOOKUP(G104-$H$6,G$26:H$567,2,FALSE),0)</f>
        <v>33313.168454638166</v>
      </c>
      <c r="T104">
        <f t="shared" si="45"/>
        <v>1223.9710374233873</v>
      </c>
      <c r="U104">
        <f t="shared" si="40"/>
        <v>14.320461137853631</v>
      </c>
      <c r="V104">
        <f t="shared" si="41"/>
        <v>1209.6505762855336</v>
      </c>
      <c r="W104">
        <f t="shared" si="46"/>
        <v>389.76407091926654</v>
      </c>
      <c r="X104">
        <f t="shared" si="47"/>
        <v>32923.404383718895</v>
      </c>
      <c r="Y104">
        <f t="shared" si="42"/>
        <v>30314.983293720732</v>
      </c>
      <c r="Z104">
        <f t="shared" si="30"/>
        <v>7945563.3031716635</v>
      </c>
      <c r="AA104">
        <f t="shared" si="31"/>
        <v>7999610.2359290803</v>
      </c>
      <c r="AB104">
        <f t="shared" si="32"/>
        <v>7911860.3706461061</v>
      </c>
      <c r="AC104">
        <f t="shared" si="43"/>
        <v>0.98903073241132944</v>
      </c>
      <c r="AD104">
        <f t="shared" si="33"/>
        <v>7945563.3031716635</v>
      </c>
      <c r="AE104">
        <f t="shared" si="44"/>
        <v>1830.0240502444071</v>
      </c>
      <c r="AF104" s="1"/>
    </row>
    <row r="105" spans="2:32" x14ac:dyDescent="0.35">
      <c r="F105" s="10">
        <f t="shared" si="34"/>
        <v>43959</v>
      </c>
      <c r="G105">
        <v>79</v>
      </c>
      <c r="H105">
        <f t="shared" si="35"/>
        <v>56266.720878581029</v>
      </c>
      <c r="I105">
        <f t="shared" si="25"/>
        <v>21699.904117255355</v>
      </c>
      <c r="J105">
        <f t="shared" si="36"/>
        <v>1</v>
      </c>
      <c r="K105">
        <f t="shared" si="26"/>
        <v>2704.38432612221</v>
      </c>
      <c r="L105">
        <f t="shared" si="37"/>
        <v>18878.91658201216</v>
      </c>
      <c r="M105">
        <f t="shared" si="38"/>
        <v>2820.9875352431964</v>
      </c>
      <c r="N105">
        <f t="shared" si="27"/>
        <v>500</v>
      </c>
      <c r="O105">
        <f t="shared" si="28"/>
        <v>2320.9875352431964</v>
      </c>
      <c r="P105">
        <f t="shared" si="29"/>
        <v>0.10695842353504183</v>
      </c>
      <c r="Q105">
        <f t="shared" si="39"/>
        <v>0.89304157646495819</v>
      </c>
      <c r="R105">
        <f>IF(G105&gt;$H$5,VLOOKUP(G105-$H$5,G$26:I$567,3,FALSE),0)</f>
        <v>18995.519791133145</v>
      </c>
      <c r="S105">
        <f>IF(G105&gt;$H$6,VLOOKUP(G105-$H$6,G$26:H$567,2,FALSE),0)</f>
        <v>34566.816761325674</v>
      </c>
      <c r="T105">
        <f t="shared" si="45"/>
        <v>1253.648306687508</v>
      </c>
      <c r="U105">
        <f t="shared" si="40"/>
        <v>14.667685188243842</v>
      </c>
      <c r="V105">
        <f t="shared" si="41"/>
        <v>1238.9806214992641</v>
      </c>
      <c r="W105">
        <f t="shared" si="46"/>
        <v>404.43175610751041</v>
      </c>
      <c r="X105">
        <f t="shared" si="47"/>
        <v>34162.385005218159</v>
      </c>
      <c r="Y105">
        <f t="shared" si="42"/>
        <v>31455.803252806363</v>
      </c>
      <c r="Z105">
        <f t="shared" si="30"/>
        <v>7943733.2791214194</v>
      </c>
      <c r="AA105">
        <f t="shared" si="31"/>
        <v>7999595.5682438929</v>
      </c>
      <c r="AB105">
        <f t="shared" si="32"/>
        <v>7908762.0306039862</v>
      </c>
      <c r="AC105">
        <f t="shared" ref="AC105:AC136" si="48">AB105/AA105</f>
        <v>0.9886452337665057</v>
      </c>
      <c r="AD105">
        <f t="shared" si="33"/>
        <v>7943733.2791214194</v>
      </c>
      <c r="AE105">
        <f t="shared" si="44"/>
        <v>1877.9830104421117</v>
      </c>
      <c r="AF105" s="1"/>
    </row>
    <row r="106" spans="2:32" x14ac:dyDescent="0.35">
      <c r="F106" s="10">
        <f t="shared" si="34"/>
        <v>43960</v>
      </c>
      <c r="G106">
        <v>80</v>
      </c>
      <c r="H106">
        <f t="shared" si="35"/>
        <v>58144.703889023142</v>
      </c>
      <c r="I106">
        <f t="shared" si="25"/>
        <v>22292.028067821047</v>
      </c>
      <c r="J106">
        <f t="shared" si="36"/>
        <v>1</v>
      </c>
      <c r="K106">
        <f t="shared" si="26"/>
        <v>2790.5856835143459</v>
      </c>
      <c r="L106">
        <f t="shared" si="37"/>
        <v>19394.064419004309</v>
      </c>
      <c r="M106">
        <f t="shared" si="38"/>
        <v>2897.9636488167362</v>
      </c>
      <c r="N106">
        <f t="shared" si="27"/>
        <v>500</v>
      </c>
      <c r="O106">
        <f t="shared" si="28"/>
        <v>2397.9636488167362</v>
      </c>
      <c r="P106">
        <f t="shared" si="29"/>
        <v>0.10757045709440143</v>
      </c>
      <c r="Q106">
        <f t="shared" si="39"/>
        <v>0.89242954290559862</v>
      </c>
      <c r="R106">
        <f>IF(G106&gt;$H$5,VLOOKUP(G106-$H$5,G$26:I$567,3,FALSE),0)</f>
        <v>19501.442384306702</v>
      </c>
      <c r="S106">
        <f>IF(G106&gt;$H$6,VLOOKUP(G106-$H$6,G$26:H$567,2,FALSE),0)</f>
        <v>35852.675821202094</v>
      </c>
      <c r="T106">
        <f t="shared" si="45"/>
        <v>1285.8590598764204</v>
      </c>
      <c r="U106">
        <f t="shared" si="40"/>
        <v>15.044551000554119</v>
      </c>
      <c r="V106">
        <f t="shared" si="41"/>
        <v>1270.8145088758663</v>
      </c>
      <c r="W106">
        <f t="shared" si="46"/>
        <v>419.47630710806453</v>
      </c>
      <c r="X106">
        <f t="shared" si="47"/>
        <v>35433.199514094027</v>
      </c>
      <c r="Y106">
        <f t="shared" si="42"/>
        <v>32625.934997293905</v>
      </c>
      <c r="Z106">
        <f t="shared" si="30"/>
        <v>7941855.2961109765</v>
      </c>
      <c r="AA106">
        <f t="shared" si="31"/>
        <v>7999580.5236928919</v>
      </c>
      <c r="AB106">
        <f t="shared" si="32"/>
        <v>7905583.1439826665</v>
      </c>
      <c r="AC106">
        <f t="shared" si="48"/>
        <v>0.98824971141526397</v>
      </c>
      <c r="AD106">
        <f t="shared" si="33"/>
        <v>7941855.2961109765</v>
      </c>
      <c r="AE106">
        <f t="shared" si="44"/>
        <v>1927.2294808472495</v>
      </c>
      <c r="AF106" s="1"/>
    </row>
    <row r="107" spans="2:32" x14ac:dyDescent="0.35">
      <c r="F107" s="10">
        <f t="shared" si="34"/>
        <v>43961</v>
      </c>
      <c r="G107">
        <v>81</v>
      </c>
      <c r="H107">
        <f t="shared" si="35"/>
        <v>60071.933369870392</v>
      </c>
      <c r="I107">
        <f t="shared" si="25"/>
        <v>22898.049845646659</v>
      </c>
      <c r="J107">
        <f t="shared" si="36"/>
        <v>1</v>
      </c>
      <c r="K107">
        <f t="shared" si="26"/>
        <v>2874.0786517705201</v>
      </c>
      <c r="L107">
        <f t="shared" si="37"/>
        <v>19921.303365712592</v>
      </c>
      <c r="M107">
        <f t="shared" si="38"/>
        <v>2976.746479934066</v>
      </c>
      <c r="N107">
        <f t="shared" si="27"/>
        <v>500</v>
      </c>
      <c r="O107">
        <f t="shared" si="28"/>
        <v>2476.746479934066</v>
      </c>
      <c r="P107">
        <f t="shared" si="29"/>
        <v>0.10816407932682272</v>
      </c>
      <c r="Q107">
        <f t="shared" si="39"/>
        <v>0.8918359206731773</v>
      </c>
      <c r="R107">
        <f>IF(G107&gt;$H$5,VLOOKUP(G107-$H$5,G$26:I$567,3,FALSE),0)</f>
        <v>20023.971193876139</v>
      </c>
      <c r="S107">
        <f>IF(G107&gt;$H$6,VLOOKUP(G107-$H$6,G$26:H$567,2,FALSE),0)</f>
        <v>37173.883524223733</v>
      </c>
      <c r="T107">
        <f t="shared" si="45"/>
        <v>1321.2077030216387</v>
      </c>
      <c r="U107">
        <f t="shared" si="40"/>
        <v>15.458130125353172</v>
      </c>
      <c r="V107">
        <f t="shared" si="41"/>
        <v>1305.7495728962856</v>
      </c>
      <c r="W107">
        <f t="shared" si="46"/>
        <v>434.93443723341773</v>
      </c>
      <c r="X107">
        <f t="shared" si="47"/>
        <v>36738.949086990309</v>
      </c>
      <c r="Y107">
        <f t="shared" si="42"/>
        <v>33828.234007043597</v>
      </c>
      <c r="Z107">
        <f t="shared" si="30"/>
        <v>7939928.0666301297</v>
      </c>
      <c r="AA107">
        <f t="shared" si="31"/>
        <v>7999565.065562767</v>
      </c>
      <c r="AB107">
        <f t="shared" si="32"/>
        <v>7902319.2486686725</v>
      </c>
      <c r="AC107">
        <f t="shared" si="48"/>
        <v>0.98784361198426562</v>
      </c>
      <c r="AD107">
        <f t="shared" si="33"/>
        <v>7939928.0666301297</v>
      </c>
      <c r="AE107">
        <f t="shared" si="44"/>
        <v>1978.0552030427496</v>
      </c>
      <c r="AF107" s="1"/>
    </row>
    <row r="108" spans="2:32" x14ac:dyDescent="0.35">
      <c r="F108" s="10">
        <f t="shared" si="34"/>
        <v>43962</v>
      </c>
      <c r="G108">
        <v>82</v>
      </c>
      <c r="H108">
        <f t="shared" si="35"/>
        <v>62049.988572913142</v>
      </c>
      <c r="I108">
        <f t="shared" si="25"/>
        <v>23515.313167991175</v>
      </c>
      <c r="J108">
        <f t="shared" si="36"/>
        <v>1</v>
      </c>
      <c r="K108">
        <f t="shared" si="26"/>
        <v>2950.7141074995634</v>
      </c>
      <c r="L108">
        <f t="shared" si="37"/>
        <v>20458.32245615232</v>
      </c>
      <c r="M108">
        <f t="shared" si="38"/>
        <v>3056.9907118388528</v>
      </c>
      <c r="N108">
        <f t="shared" si="27"/>
        <v>500</v>
      </c>
      <c r="O108">
        <f t="shared" si="28"/>
        <v>2556.9907118388528</v>
      </c>
      <c r="P108">
        <f t="shared" si="29"/>
        <v>0.10873725957089973</v>
      </c>
      <c r="Q108">
        <f t="shared" si="39"/>
        <v>0.89126274042910025</v>
      </c>
      <c r="R108">
        <f>IF(G108&gt;$H$5,VLOOKUP(G108-$H$5,G$26:I$567,3,FALSE),0)</f>
        <v>20564.599060491611</v>
      </c>
      <c r="S108">
        <f>IF(G108&gt;$H$6,VLOOKUP(G108-$H$6,G$26:H$567,2,FALSE),0)</f>
        <v>38534.675404921967</v>
      </c>
      <c r="T108">
        <f t="shared" si="45"/>
        <v>1360.7918806982343</v>
      </c>
      <c r="U108">
        <f t="shared" si="40"/>
        <v>15.921265004169342</v>
      </c>
      <c r="V108">
        <f t="shared" si="41"/>
        <v>1344.870615694065</v>
      </c>
      <c r="W108">
        <f t="shared" si="46"/>
        <v>450.85570223758708</v>
      </c>
      <c r="X108">
        <f t="shared" si="47"/>
        <v>38083.819702684377</v>
      </c>
      <c r="Y108">
        <f t="shared" si="42"/>
        <v>35066.554618478993</v>
      </c>
      <c r="Z108">
        <f t="shared" si="30"/>
        <v>7937950.0114270868</v>
      </c>
      <c r="AA108">
        <f t="shared" si="31"/>
        <v>7999549.1442977628</v>
      </c>
      <c r="AB108">
        <f t="shared" si="32"/>
        <v>7898964.4803199274</v>
      </c>
      <c r="AC108">
        <f t="shared" si="48"/>
        <v>0.98742620838206441</v>
      </c>
      <c r="AD108">
        <f t="shared" si="33"/>
        <v>7937950.0114270868</v>
      </c>
      <c r="AE108">
        <f t="shared" si="44"/>
        <v>2030.6024077198599</v>
      </c>
      <c r="AF108" s="1"/>
    </row>
    <row r="109" spans="2:32" x14ac:dyDescent="0.35">
      <c r="F109" s="10">
        <f t="shared" si="34"/>
        <v>43963</v>
      </c>
      <c r="G109">
        <v>83</v>
      </c>
      <c r="H109">
        <f t="shared" si="35"/>
        <v>64080.590980633002</v>
      </c>
      <c r="I109">
        <f t="shared" si="25"/>
        <v>24139.641603168144</v>
      </c>
      <c r="J109">
        <f t="shared" si="36"/>
        <v>1</v>
      </c>
      <c r="K109">
        <f t="shared" si="26"/>
        <v>3016.1132294696872</v>
      </c>
      <c r="L109">
        <f t="shared" si="37"/>
        <v>21001.488194756286</v>
      </c>
      <c r="M109">
        <f t="shared" si="38"/>
        <v>3138.1534084118589</v>
      </c>
      <c r="N109">
        <f t="shared" si="27"/>
        <v>500</v>
      </c>
      <c r="O109">
        <f t="shared" si="28"/>
        <v>2638.1534084118589</v>
      </c>
      <c r="P109">
        <f t="shared" si="29"/>
        <v>0.10928718212890209</v>
      </c>
      <c r="Q109">
        <f t="shared" si="39"/>
        <v>0.89071281787109791</v>
      </c>
      <c r="R109">
        <f>IF(G109&gt;$H$5,VLOOKUP(G109-$H$5,G$26:I$567,3,FALSE),0)</f>
        <v>21123.528373698457</v>
      </c>
      <c r="S109">
        <f>IF(G109&gt;$H$6,VLOOKUP(G109-$H$6,G$26:H$567,2,FALSE),0)</f>
        <v>39940.949377464858</v>
      </c>
      <c r="T109">
        <f t="shared" si="45"/>
        <v>1406.273972542891</v>
      </c>
      <c r="U109">
        <f t="shared" si="40"/>
        <v>16.453405478751826</v>
      </c>
      <c r="V109">
        <f t="shared" si="41"/>
        <v>1389.8205670641391</v>
      </c>
      <c r="W109">
        <f t="shared" si="46"/>
        <v>467.30910771633893</v>
      </c>
      <c r="X109">
        <f t="shared" si="47"/>
        <v>39473.640269748517</v>
      </c>
      <c r="Y109">
        <f t="shared" si="42"/>
        <v>36346.263933493021</v>
      </c>
      <c r="Z109">
        <f t="shared" si="30"/>
        <v>7935919.4090193668</v>
      </c>
      <c r="AA109">
        <f t="shared" si="31"/>
        <v>7999532.6908922838</v>
      </c>
      <c r="AB109">
        <f t="shared" si="32"/>
        <v>7895511.1505341856</v>
      </c>
      <c r="AC109">
        <f t="shared" si="48"/>
        <v>0.98699654787628655</v>
      </c>
      <c r="AD109">
        <f t="shared" si="33"/>
        <v>7935919.4090193668</v>
      </c>
      <c r="AE109">
        <f t="shared" si="44"/>
        <v>2084.8849583807169</v>
      </c>
      <c r="AF109" s="1"/>
    </row>
    <row r="110" spans="2:32" x14ac:dyDescent="0.35">
      <c r="F110" s="10">
        <f t="shared" si="34"/>
        <v>43964</v>
      </c>
      <c r="G110">
        <v>84</v>
      </c>
      <c r="H110">
        <f t="shared" si="35"/>
        <v>66165.475939013719</v>
      </c>
      <c r="I110">
        <f t="shared" si="25"/>
        <v>24775.603816882453</v>
      </c>
      <c r="J110">
        <f t="shared" si="36"/>
        <v>1</v>
      </c>
      <c r="K110">
        <f t="shared" si="26"/>
        <v>3075.6996996270973</v>
      </c>
      <c r="L110">
        <f t="shared" si="37"/>
        <v>21554.775320687735</v>
      </c>
      <c r="M110">
        <f t="shared" si="38"/>
        <v>3220.8284961947188</v>
      </c>
      <c r="N110">
        <f t="shared" si="27"/>
        <v>500</v>
      </c>
      <c r="O110">
        <f t="shared" si="28"/>
        <v>2720.8284961947188</v>
      </c>
      <c r="P110">
        <f t="shared" si="29"/>
        <v>0.10981885714287647</v>
      </c>
      <c r="Q110">
        <f t="shared" si="39"/>
        <v>0.89018114285712358</v>
      </c>
      <c r="R110">
        <f>IF(G110&gt;$H$5,VLOOKUP(G110-$H$5,G$26:I$567,3,FALSE),0)</f>
        <v>21699.904117255355</v>
      </c>
      <c r="S110">
        <f>IF(G110&gt;$H$6,VLOOKUP(G110-$H$6,G$26:H$567,2,FALSE),0)</f>
        <v>41389.872122131266</v>
      </c>
      <c r="T110">
        <f t="shared" si="45"/>
        <v>1448.9227446664081</v>
      </c>
      <c r="U110">
        <f t="shared" si="40"/>
        <v>16.952396112596976</v>
      </c>
      <c r="V110">
        <f t="shared" si="41"/>
        <v>1431.9703485538112</v>
      </c>
      <c r="W110">
        <f t="shared" si="46"/>
        <v>484.26150382893593</v>
      </c>
      <c r="X110">
        <f t="shared" si="47"/>
        <v>40905.610618302329</v>
      </c>
      <c r="Y110">
        <f t="shared" si="42"/>
        <v>37664.783631139457</v>
      </c>
      <c r="Z110">
        <f t="shared" si="30"/>
        <v>7933834.524060986</v>
      </c>
      <c r="AA110">
        <f t="shared" si="31"/>
        <v>7999515.7384961713</v>
      </c>
      <c r="AB110">
        <f t="shared" si="32"/>
        <v>7891960.390435026</v>
      </c>
      <c r="AC110">
        <f t="shared" si="48"/>
        <v>0.98655476761630012</v>
      </c>
      <c r="AD110">
        <f t="shared" si="33"/>
        <v>7933834.524060986</v>
      </c>
      <c r="AE110">
        <f t="shared" si="44"/>
        <v>2140.814386369485</v>
      </c>
      <c r="AF110" s="1"/>
    </row>
    <row r="111" spans="2:32" x14ac:dyDescent="0.35">
      <c r="F111" s="10">
        <f t="shared" si="34"/>
        <v>43965</v>
      </c>
      <c r="G111">
        <v>85</v>
      </c>
      <c r="H111">
        <f t="shared" si="35"/>
        <v>68306.290325383205</v>
      </c>
      <c r="I111">
        <f t="shared" si="25"/>
        <v>25427.180801570008</v>
      </c>
      <c r="J111">
        <f t="shared" si="36"/>
        <v>1</v>
      </c>
      <c r="K111">
        <f t="shared" si="26"/>
        <v>3135.1527337489606</v>
      </c>
      <c r="L111">
        <f t="shared" si="37"/>
        <v>22121.647297365907</v>
      </c>
      <c r="M111">
        <f t="shared" si="38"/>
        <v>3305.5335042041011</v>
      </c>
      <c r="N111">
        <f t="shared" si="27"/>
        <v>500</v>
      </c>
      <c r="O111">
        <f t="shared" si="28"/>
        <v>2805.5335042041011</v>
      </c>
      <c r="P111">
        <f t="shared" si="29"/>
        <v>0.11033600327531681</v>
      </c>
      <c r="Q111">
        <f t="shared" si="39"/>
        <v>0.88966399672468321</v>
      </c>
      <c r="R111">
        <f>IF(G111&gt;$H$5,VLOOKUP(G111-$H$5,G$26:I$567,3,FALSE),0)</f>
        <v>22292.028067821047</v>
      </c>
      <c r="S111">
        <f>IF(G111&gt;$H$6,VLOOKUP(G111-$H$6,G$26:H$567,2,FALSE),0)</f>
        <v>42879.109523813197</v>
      </c>
      <c r="T111">
        <f t="shared" si="45"/>
        <v>1489.2374016819304</v>
      </c>
      <c r="U111">
        <f t="shared" si="40"/>
        <v>17.424077599678583</v>
      </c>
      <c r="V111">
        <f t="shared" si="41"/>
        <v>1471.8133240822517</v>
      </c>
      <c r="W111">
        <f t="shared" si="46"/>
        <v>501.68558142861451</v>
      </c>
      <c r="X111">
        <f t="shared" si="47"/>
        <v>42377.423942384579</v>
      </c>
      <c r="Y111">
        <f t="shared" si="42"/>
        <v>39019.989666670008</v>
      </c>
      <c r="Z111">
        <f t="shared" si="30"/>
        <v>7931693.7096746163</v>
      </c>
      <c r="AA111">
        <f t="shared" si="31"/>
        <v>7999498.3144185711</v>
      </c>
      <c r="AB111">
        <f t="shared" si="32"/>
        <v>7888312.9145693742</v>
      </c>
      <c r="AC111">
        <f t="shared" si="48"/>
        <v>0.98610095339994108</v>
      </c>
      <c r="AD111">
        <f t="shared" si="33"/>
        <v>7931693.7096746163</v>
      </c>
      <c r="AE111">
        <f t="shared" si="44"/>
        <v>2198.2190130896583</v>
      </c>
      <c r="AF111" s="1"/>
    </row>
    <row r="112" spans="2:32" x14ac:dyDescent="0.35">
      <c r="F112" s="10">
        <f t="shared" si="34"/>
        <v>43966</v>
      </c>
      <c r="G112">
        <v>86</v>
      </c>
      <c r="H112">
        <f t="shared" si="35"/>
        <v>70504.509338472868</v>
      </c>
      <c r="I112">
        <f t="shared" si="25"/>
        <v>26097.390997222872</v>
      </c>
      <c r="J112">
        <f t="shared" si="36"/>
        <v>1</v>
      </c>
      <c r="K112">
        <f t="shared" si="26"/>
        <v>3199.3411515762127</v>
      </c>
      <c r="L112">
        <f t="shared" si="37"/>
        <v>22704.730167583897</v>
      </c>
      <c r="M112">
        <f t="shared" si="38"/>
        <v>3392.6608296389736</v>
      </c>
      <c r="N112">
        <f t="shared" si="27"/>
        <v>500</v>
      </c>
      <c r="O112">
        <f t="shared" si="28"/>
        <v>2892.6608296389736</v>
      </c>
      <c r="P112">
        <f t="shared" si="29"/>
        <v>0.1108409967090884</v>
      </c>
      <c r="Q112">
        <f t="shared" si="39"/>
        <v>0.88915900329091158</v>
      </c>
      <c r="R112">
        <f>IF(G112&gt;$H$5,VLOOKUP(G112-$H$5,G$26:I$567,3,FALSE),0)</f>
        <v>22898.049845646659</v>
      </c>
      <c r="S112">
        <f>IF(G112&gt;$H$6,VLOOKUP(G112-$H$6,G$26:H$567,2,FALSE),0)</f>
        <v>44407.118341249996</v>
      </c>
      <c r="T112">
        <f t="shared" si="45"/>
        <v>1528.0088174367993</v>
      </c>
      <c r="U112">
        <f t="shared" si="40"/>
        <v>17.877703164010551</v>
      </c>
      <c r="V112">
        <f t="shared" si="41"/>
        <v>1510.1311142727886</v>
      </c>
      <c r="W112">
        <f t="shared" si="46"/>
        <v>519.56328459262511</v>
      </c>
      <c r="X112">
        <f t="shared" si="47"/>
        <v>43887.555056657366</v>
      </c>
      <c r="Y112">
        <f t="shared" si="42"/>
        <v>40410.477690537497</v>
      </c>
      <c r="Z112">
        <f t="shared" si="30"/>
        <v>7929495.490661527</v>
      </c>
      <c r="AA112">
        <f t="shared" si="31"/>
        <v>7999480.4367154073</v>
      </c>
      <c r="AB112">
        <f t="shared" si="32"/>
        <v>7884568.809035684</v>
      </c>
      <c r="AC112">
        <f t="shared" si="48"/>
        <v>0.98563511360658995</v>
      </c>
      <c r="AD112">
        <f t="shared" si="33"/>
        <v>7929495.490661527</v>
      </c>
      <c r="AE112">
        <f t="shared" si="44"/>
        <v>2256.9121960983307</v>
      </c>
      <c r="AF112" s="1"/>
    </row>
    <row r="113" spans="6:32" x14ac:dyDescent="0.35">
      <c r="F113" s="10">
        <f t="shared" si="34"/>
        <v>43967</v>
      </c>
      <c r="G113">
        <v>87</v>
      </c>
      <c r="H113">
        <f t="shared" si="35"/>
        <v>72761.4215345712</v>
      </c>
      <c r="I113">
        <f t="shared" si="25"/>
        <v>26788.039645828569</v>
      </c>
      <c r="J113">
        <f t="shared" si="36"/>
        <v>1</v>
      </c>
      <c r="K113">
        <f t="shared" si="26"/>
        <v>3272.7264778373938</v>
      </c>
      <c r="L113">
        <f t="shared" si="37"/>
        <v>23305.594491870856</v>
      </c>
      <c r="M113">
        <f t="shared" si="38"/>
        <v>3482.445153957714</v>
      </c>
      <c r="N113">
        <f t="shared" si="27"/>
        <v>500</v>
      </c>
      <c r="O113">
        <f t="shared" si="28"/>
        <v>2982.445153957714</v>
      </c>
      <c r="P113">
        <f t="shared" si="29"/>
        <v>0.11133495371028913</v>
      </c>
      <c r="Q113">
        <f t="shared" si="39"/>
        <v>0.88866504628971088</v>
      </c>
      <c r="R113">
        <f>IF(G113&gt;$H$5,VLOOKUP(G113-$H$5,G$26:I$567,3,FALSE),0)</f>
        <v>23515.313167991175</v>
      </c>
      <c r="S113">
        <f>IF(G113&gt;$H$6,VLOOKUP(G113-$H$6,G$26:H$567,2,FALSE),0)</f>
        <v>45973.381888742631</v>
      </c>
      <c r="T113">
        <f t="shared" si="45"/>
        <v>1566.2635474926356</v>
      </c>
      <c r="U113">
        <f t="shared" si="40"/>
        <v>18.325283505663837</v>
      </c>
      <c r="V113">
        <f t="shared" si="41"/>
        <v>1547.9382639869716</v>
      </c>
      <c r="W113">
        <f t="shared" si="46"/>
        <v>537.88856809828894</v>
      </c>
      <c r="X113">
        <f t="shared" si="47"/>
        <v>45435.493320644338</v>
      </c>
      <c r="Y113">
        <f t="shared" si="42"/>
        <v>41835.777518755793</v>
      </c>
      <c r="Z113">
        <f t="shared" si="30"/>
        <v>7927238.5784654291</v>
      </c>
      <c r="AA113">
        <f t="shared" si="31"/>
        <v>7999462.1114319013</v>
      </c>
      <c r="AB113">
        <f t="shared" si="32"/>
        <v>7880727.3080085879</v>
      </c>
      <c r="AC113">
        <f t="shared" si="48"/>
        <v>0.98515715159727657</v>
      </c>
      <c r="AD113">
        <f t="shared" si="33"/>
        <v>7927238.5784654291</v>
      </c>
      <c r="AE113">
        <f t="shared" si="44"/>
        <v>2316.6278939496115</v>
      </c>
      <c r="AF113" s="1"/>
    </row>
    <row r="114" spans="6:32" x14ac:dyDescent="0.35">
      <c r="F114" s="10">
        <f t="shared" si="34"/>
        <v>43968</v>
      </c>
      <c r="G114">
        <v>88</v>
      </c>
      <c r="H114">
        <f t="shared" si="35"/>
        <v>75078.049428520811</v>
      </c>
      <c r="I114">
        <f t="shared" si="25"/>
        <v>27499.279222942212</v>
      </c>
      <c r="J114">
        <f t="shared" si="36"/>
        <v>1</v>
      </c>
      <c r="K114">
        <f t="shared" si="26"/>
        <v>3359.6376197740683</v>
      </c>
      <c r="L114">
        <f t="shared" si="37"/>
        <v>23924.372923959723</v>
      </c>
      <c r="M114">
        <f t="shared" si="38"/>
        <v>3574.9062989824879</v>
      </c>
      <c r="N114">
        <f t="shared" si="27"/>
        <v>500</v>
      </c>
      <c r="O114">
        <f t="shared" si="28"/>
        <v>3074.9062989824879</v>
      </c>
      <c r="P114">
        <f t="shared" si="29"/>
        <v>0.1118177052588761</v>
      </c>
      <c r="Q114">
        <f t="shared" si="39"/>
        <v>0.88818229474112387</v>
      </c>
      <c r="R114">
        <f>IF(G114&gt;$H$5,VLOOKUP(G114-$H$5,G$26:I$567,3,FALSE),0)</f>
        <v>24139.641603168144</v>
      </c>
      <c r="S114">
        <f>IF(G114&gt;$H$6,VLOOKUP(G114-$H$6,G$26:H$567,2,FALSE),0)</f>
        <v>47578.770205578599</v>
      </c>
      <c r="T114">
        <f t="shared" si="45"/>
        <v>1605.388316835968</v>
      </c>
      <c r="U114">
        <f t="shared" si="40"/>
        <v>18.783043306980826</v>
      </c>
      <c r="V114">
        <f t="shared" si="41"/>
        <v>1586.6052735289873</v>
      </c>
      <c r="W114">
        <f t="shared" si="46"/>
        <v>556.6716114052698</v>
      </c>
      <c r="X114">
        <f t="shared" si="47"/>
        <v>47022.098594173323</v>
      </c>
      <c r="Y114">
        <f t="shared" si="42"/>
        <v>43296.680887076524</v>
      </c>
      <c r="Z114">
        <f t="shared" si="30"/>
        <v>7924921.9505714793</v>
      </c>
      <c r="AA114">
        <f t="shared" si="31"/>
        <v>7999443.328388595</v>
      </c>
      <c r="AB114">
        <f t="shared" si="32"/>
        <v>7876786.5087544955</v>
      </c>
      <c r="AC114">
        <f t="shared" si="48"/>
        <v>0.98466683060322302</v>
      </c>
      <c r="AD114">
        <f t="shared" si="33"/>
        <v>7924921.9505714793</v>
      </c>
      <c r="AE114">
        <f t="shared" si="44"/>
        <v>2376.9504389289282</v>
      </c>
      <c r="AF114" s="1"/>
    </row>
    <row r="115" spans="6:32" x14ac:dyDescent="0.35">
      <c r="F115" s="10">
        <f t="shared" si="34"/>
        <v>43969</v>
      </c>
      <c r="G115">
        <v>89</v>
      </c>
      <c r="H115">
        <f t="shared" si="35"/>
        <v>77454.999867449733</v>
      </c>
      <c r="I115">
        <f t="shared" si="25"/>
        <v>28228.95489351741</v>
      </c>
      <c r="J115">
        <f t="shared" si="36"/>
        <v>1</v>
      </c>
      <c r="K115">
        <f t="shared" si="26"/>
        <v>3453.3510766349573</v>
      </c>
      <c r="L115">
        <f t="shared" si="37"/>
        <v>24559.190757360146</v>
      </c>
      <c r="M115">
        <f t="shared" si="38"/>
        <v>3669.7641361572632</v>
      </c>
      <c r="N115">
        <f t="shared" si="27"/>
        <v>500</v>
      </c>
      <c r="O115">
        <f t="shared" si="28"/>
        <v>3169.7641361572632</v>
      </c>
      <c r="P115">
        <f t="shared" si="29"/>
        <v>0.11228769000177113</v>
      </c>
      <c r="Q115">
        <f t="shared" si="39"/>
        <v>0.88771230999822892</v>
      </c>
      <c r="R115">
        <f>IF(G115&gt;$H$5,VLOOKUP(G115-$H$5,G$26:I$567,3,FALSE),0)</f>
        <v>24775.603816882453</v>
      </c>
      <c r="S115">
        <f>IF(G115&gt;$H$6,VLOOKUP(G115-$H$6,G$26:H$567,2,FALSE),0)</f>
        <v>49226.044973932323</v>
      </c>
      <c r="T115">
        <f t="shared" si="45"/>
        <v>1647.2747683537236</v>
      </c>
      <c r="U115">
        <f t="shared" si="40"/>
        <v>19.273114789738568</v>
      </c>
      <c r="V115">
        <f t="shared" si="41"/>
        <v>1628.001653563985</v>
      </c>
      <c r="W115">
        <f t="shared" si="46"/>
        <v>575.94472619500834</v>
      </c>
      <c r="X115">
        <f t="shared" si="47"/>
        <v>48650.100247737311</v>
      </c>
      <c r="Y115">
        <f t="shared" si="42"/>
        <v>44795.700926278412</v>
      </c>
      <c r="Z115">
        <f t="shared" si="30"/>
        <v>7922545.0001325505</v>
      </c>
      <c r="AA115">
        <f t="shared" si="31"/>
        <v>7999424.0552738048</v>
      </c>
      <c r="AB115">
        <f t="shared" si="32"/>
        <v>7872743.0104324231</v>
      </c>
      <c r="AC115">
        <f t="shared" si="48"/>
        <v>0.98416372929275275</v>
      </c>
      <c r="AD115">
        <f t="shared" si="33"/>
        <v>7922545.0001325505</v>
      </c>
      <c r="AE115">
        <f t="shared" si="44"/>
        <v>2438.3250647902796</v>
      </c>
      <c r="AF115" s="1"/>
    </row>
    <row r="116" spans="6:32" x14ac:dyDescent="0.35">
      <c r="F116" s="10">
        <f t="shared" si="34"/>
        <v>43970</v>
      </c>
      <c r="G116">
        <v>90</v>
      </c>
      <c r="H116">
        <f t="shared" si="35"/>
        <v>79893.324932240008</v>
      </c>
      <c r="I116">
        <f t="shared" si="25"/>
        <v>28976.080825435289</v>
      </c>
      <c r="J116">
        <f t="shared" si="36"/>
        <v>1</v>
      </c>
      <c r="K116">
        <f t="shared" si="26"/>
        <v>3548.9000238652807</v>
      </c>
      <c r="L116">
        <f t="shared" si="37"/>
        <v>25209.190318128702</v>
      </c>
      <c r="M116">
        <f t="shared" si="38"/>
        <v>3766.8905073065876</v>
      </c>
      <c r="N116">
        <f t="shared" si="27"/>
        <v>500</v>
      </c>
      <c r="O116">
        <f t="shared" si="28"/>
        <v>3266.8905073065876</v>
      </c>
      <c r="P116">
        <f t="shared" si="29"/>
        <v>0.11274438827623995</v>
      </c>
      <c r="Q116">
        <f t="shared" si="39"/>
        <v>0.88725561172376</v>
      </c>
      <c r="R116">
        <f>IF(G116&gt;$H$5,VLOOKUP(G116-$H$5,G$26:I$567,3,FALSE),0)</f>
        <v>25427.180801570008</v>
      </c>
      <c r="S116">
        <f>IF(G116&gt;$H$6,VLOOKUP(G116-$H$6,G$26:H$567,2,FALSE),0)</f>
        <v>50917.244106804719</v>
      </c>
      <c r="T116">
        <f t="shared" si="45"/>
        <v>1691.1991328723961</v>
      </c>
      <c r="U116">
        <f t="shared" si="40"/>
        <v>19.787029854607034</v>
      </c>
      <c r="V116">
        <f t="shared" si="41"/>
        <v>1671.4121030177891</v>
      </c>
      <c r="W116">
        <f t="shared" si="46"/>
        <v>595.73175604961534</v>
      </c>
      <c r="X116">
        <f t="shared" si="47"/>
        <v>50321.512350755103</v>
      </c>
      <c r="Y116">
        <f t="shared" si="42"/>
        <v>46334.692137192294</v>
      </c>
      <c r="Z116">
        <f t="shared" si="30"/>
        <v>7920106.6750677601</v>
      </c>
      <c r="AA116">
        <f t="shared" si="31"/>
        <v>7999404.2682439508</v>
      </c>
      <c r="AB116">
        <f t="shared" si="32"/>
        <v>7868593.6992049059</v>
      </c>
      <c r="AC116">
        <f t="shared" si="48"/>
        <v>0.98364746115428403</v>
      </c>
      <c r="AD116">
        <f t="shared" si="33"/>
        <v>7920106.6750677601</v>
      </c>
      <c r="AE116">
        <f t="shared" si="44"/>
        <v>2501.1381839775295</v>
      </c>
      <c r="AF116" s="1"/>
    </row>
    <row r="117" spans="6:32" x14ac:dyDescent="0.35">
      <c r="F117" s="10">
        <f t="shared" si="34"/>
        <v>43971</v>
      </c>
      <c r="G117">
        <v>91</v>
      </c>
      <c r="H117">
        <f t="shared" si="35"/>
        <v>82394.463116217536</v>
      </c>
      <c r="I117">
        <f t="shared" si="25"/>
        <v>29740.666638511146</v>
      </c>
      <c r="J117">
        <f t="shared" si="36"/>
        <v>1</v>
      </c>
      <c r="K117">
        <f t="shared" si="26"/>
        <v>3643.2756412882736</v>
      </c>
      <c r="L117">
        <f t="shared" si="37"/>
        <v>25874.379975504697</v>
      </c>
      <c r="M117">
        <f t="shared" si="38"/>
        <v>3866.2866630064491</v>
      </c>
      <c r="N117">
        <f t="shared" si="27"/>
        <v>500</v>
      </c>
      <c r="O117">
        <f t="shared" si="28"/>
        <v>3366.2866630064491</v>
      </c>
      <c r="P117">
        <f t="shared" si="29"/>
        <v>0.11318800294299555</v>
      </c>
      <c r="Q117">
        <f t="shared" si="39"/>
        <v>0.88681199705700442</v>
      </c>
      <c r="R117">
        <f>IF(G117&gt;$H$5,VLOOKUP(G117-$H$5,G$26:I$567,3,FALSE),0)</f>
        <v>26097.390997222872</v>
      </c>
      <c r="S117">
        <f>IF(G117&gt;$H$6,VLOOKUP(G117-$H$6,G$26:H$567,2,FALSE),0)</f>
        <v>52653.79647770639</v>
      </c>
      <c r="T117">
        <f t="shared" si="45"/>
        <v>1736.5523709016707</v>
      </c>
      <c r="U117">
        <f t="shared" si="40"/>
        <v>20.317662739549547</v>
      </c>
      <c r="V117">
        <f t="shared" si="41"/>
        <v>1716.234708162121</v>
      </c>
      <c r="W117">
        <f t="shared" si="46"/>
        <v>616.04941878916486</v>
      </c>
      <c r="X117">
        <f t="shared" si="47"/>
        <v>52037.747058917223</v>
      </c>
      <c r="Y117">
        <f t="shared" si="42"/>
        <v>47914.954794712816</v>
      </c>
      <c r="Z117">
        <f t="shared" si="30"/>
        <v>7917605.5368837826</v>
      </c>
      <c r="AA117">
        <f t="shared" si="31"/>
        <v>7999383.9505812107</v>
      </c>
      <c r="AB117">
        <f t="shared" si="32"/>
        <v>7864335.6909872871</v>
      </c>
      <c r="AC117">
        <f t="shared" si="48"/>
        <v>0.98311766750686957</v>
      </c>
      <c r="AD117">
        <f t="shared" si="33"/>
        <v>7917605.5368837826</v>
      </c>
      <c r="AE117">
        <f t="shared" si="44"/>
        <v>2565.680616520453</v>
      </c>
      <c r="AF117" s="1"/>
    </row>
    <row r="118" spans="6:32" x14ac:dyDescent="0.35">
      <c r="F118" s="10">
        <f t="shared" si="34"/>
        <v>43972</v>
      </c>
      <c r="G118">
        <v>92</v>
      </c>
      <c r="H118">
        <f t="shared" si="35"/>
        <v>84960.143732737983</v>
      </c>
      <c r="I118">
        <f t="shared" si="25"/>
        <v>30523.44690440136</v>
      </c>
      <c r="J118">
        <f t="shared" si="36"/>
        <v>1</v>
      </c>
      <c r="K118">
        <f t="shared" si="26"/>
        <v>3735.4072585727918</v>
      </c>
      <c r="L118">
        <f t="shared" si="37"/>
        <v>26555.398806829184</v>
      </c>
      <c r="M118">
        <f t="shared" si="38"/>
        <v>3968.0480975721771</v>
      </c>
      <c r="N118">
        <f t="shared" si="27"/>
        <v>500</v>
      </c>
      <c r="O118">
        <f t="shared" si="28"/>
        <v>3468.0480975721771</v>
      </c>
      <c r="P118">
        <f t="shared" si="29"/>
        <v>0.11361915017114592</v>
      </c>
      <c r="Q118">
        <f t="shared" si="39"/>
        <v>0.88638084982885412</v>
      </c>
      <c r="R118">
        <f>IF(G118&gt;$H$5,VLOOKUP(G118-$H$5,G$26:I$567,3,FALSE),0)</f>
        <v>26788.039645828569</v>
      </c>
      <c r="S118">
        <f>IF(G118&gt;$H$6,VLOOKUP(G118-$H$6,G$26:H$567,2,FALSE),0)</f>
        <v>54436.696828336622</v>
      </c>
      <c r="T118">
        <f t="shared" si="45"/>
        <v>1782.9003506302324</v>
      </c>
      <c r="U118">
        <f t="shared" si="40"/>
        <v>20.859934102373721</v>
      </c>
      <c r="V118">
        <f t="shared" si="41"/>
        <v>1762.0404165278587</v>
      </c>
      <c r="W118">
        <f t="shared" si="46"/>
        <v>636.90935289153856</v>
      </c>
      <c r="X118">
        <f t="shared" si="47"/>
        <v>53799.787475445082</v>
      </c>
      <c r="Y118">
        <f t="shared" si="42"/>
        <v>49537.394113786329</v>
      </c>
      <c r="Z118">
        <f t="shared" si="30"/>
        <v>7915039.8562672623</v>
      </c>
      <c r="AA118">
        <f t="shared" si="31"/>
        <v>7999363.0906471089</v>
      </c>
      <c r="AB118">
        <f t="shared" si="32"/>
        <v>7859966.2500860346</v>
      </c>
      <c r="AC118">
        <f t="shared" si="48"/>
        <v>0.98257400758267144</v>
      </c>
      <c r="AD118">
        <f t="shared" si="33"/>
        <v>7915039.8562672623</v>
      </c>
      <c r="AE118">
        <f t="shared" si="44"/>
        <v>2632.1231470085268</v>
      </c>
      <c r="AF118" s="1"/>
    </row>
    <row r="119" spans="6:32" x14ac:dyDescent="0.35">
      <c r="F119" s="10">
        <f t="shared" si="34"/>
        <v>43973</v>
      </c>
      <c r="G119">
        <v>93</v>
      </c>
      <c r="H119">
        <f t="shared" si="35"/>
        <v>87592.266879746516</v>
      </c>
      <c r="I119">
        <f t="shared" si="25"/>
        <v>31325.546001165487</v>
      </c>
      <c r="J119">
        <f t="shared" si="36"/>
        <v>1</v>
      </c>
      <c r="K119">
        <f t="shared" si="26"/>
        <v>3826.2667782232747</v>
      </c>
      <c r="L119">
        <f t="shared" si="37"/>
        <v>27253.225021013972</v>
      </c>
      <c r="M119">
        <f t="shared" si="38"/>
        <v>4072.3209801515136</v>
      </c>
      <c r="N119">
        <f t="shared" si="27"/>
        <v>500</v>
      </c>
      <c r="O119">
        <f t="shared" si="28"/>
        <v>3572.3209801515136</v>
      </c>
      <c r="P119">
        <f t="shared" si="29"/>
        <v>0.11403858627136469</v>
      </c>
      <c r="Q119">
        <f t="shared" si="39"/>
        <v>0.88596141372863535</v>
      </c>
      <c r="R119">
        <f>IF(G119&gt;$H$5,VLOOKUP(G119-$H$5,G$26:I$567,3,FALSE),0)</f>
        <v>27499.279222942212</v>
      </c>
      <c r="S119">
        <f>IF(G119&gt;$H$6,VLOOKUP(G119-$H$6,G$26:H$567,2,FALSE),0)</f>
        <v>56266.720878581029</v>
      </c>
      <c r="T119">
        <f t="shared" si="45"/>
        <v>1830.0240502444067</v>
      </c>
      <c r="U119">
        <f t="shared" si="40"/>
        <v>21.411281387859557</v>
      </c>
      <c r="V119">
        <f t="shared" si="41"/>
        <v>1808.6127688565471</v>
      </c>
      <c r="W119">
        <f t="shared" si="46"/>
        <v>658.32063427939806</v>
      </c>
      <c r="X119">
        <f t="shared" si="47"/>
        <v>55608.400244301629</v>
      </c>
      <c r="Y119">
        <f t="shared" si="42"/>
        <v>51202.715999508735</v>
      </c>
      <c r="Z119">
        <f t="shared" si="30"/>
        <v>7912407.7331202533</v>
      </c>
      <c r="AA119">
        <f t="shared" si="31"/>
        <v>7999341.6793657206</v>
      </c>
      <c r="AB119">
        <f t="shared" si="32"/>
        <v>7855482.6916073933</v>
      </c>
      <c r="AC119">
        <f t="shared" si="48"/>
        <v>0.98201614663749004</v>
      </c>
      <c r="AD119">
        <f t="shared" si="33"/>
        <v>7912407.7331202533</v>
      </c>
      <c r="AE119">
        <f t="shared" si="44"/>
        <v>2700.4736217822106</v>
      </c>
      <c r="AF119" s="1"/>
    </row>
    <row r="120" spans="6:32" x14ac:dyDescent="0.35">
      <c r="F120" s="10">
        <f t="shared" si="34"/>
        <v>43974</v>
      </c>
      <c r="G120">
        <v>94</v>
      </c>
      <c r="H120">
        <f t="shared" si="35"/>
        <v>90292.740501528722</v>
      </c>
      <c r="I120">
        <f t="shared" si="25"/>
        <v>32148.036612505581</v>
      </c>
      <c r="J120">
        <f t="shared" si="36"/>
        <v>1</v>
      </c>
      <c r="K120">
        <f t="shared" si="26"/>
        <v>3919.0817189881709</v>
      </c>
      <c r="L120">
        <f t="shared" si="37"/>
        <v>27968.791852879855</v>
      </c>
      <c r="M120">
        <f t="shared" si="38"/>
        <v>4179.2447596257252</v>
      </c>
      <c r="N120">
        <f t="shared" si="27"/>
        <v>500</v>
      </c>
      <c r="O120">
        <f t="shared" si="28"/>
        <v>3679.2447596257252</v>
      </c>
      <c r="P120">
        <f t="shared" si="29"/>
        <v>0.11444695064813071</v>
      </c>
      <c r="Q120">
        <f t="shared" si="39"/>
        <v>0.88555304935186929</v>
      </c>
      <c r="R120">
        <f>IF(G120&gt;$H$5,VLOOKUP(G120-$H$5,G$26:I$567,3,FALSE),0)</f>
        <v>28228.95489351741</v>
      </c>
      <c r="S120">
        <f>IF(G120&gt;$H$6,VLOOKUP(G120-$H$6,G$26:H$567,2,FALSE),0)</f>
        <v>58144.703889023142</v>
      </c>
      <c r="T120">
        <f t="shared" si="45"/>
        <v>1877.9830104421126</v>
      </c>
      <c r="U120">
        <f t="shared" si="40"/>
        <v>21.972401222172717</v>
      </c>
      <c r="V120">
        <f t="shared" si="41"/>
        <v>1856.0106092199399</v>
      </c>
      <c r="W120">
        <f t="shared" si="46"/>
        <v>680.29303550157078</v>
      </c>
      <c r="X120">
        <f t="shared" si="47"/>
        <v>57464.410853521571</v>
      </c>
      <c r="Y120">
        <f t="shared" si="42"/>
        <v>52911.68053901106</v>
      </c>
      <c r="Z120">
        <f t="shared" si="30"/>
        <v>7909707.2594984714</v>
      </c>
      <c r="AA120">
        <f t="shared" si="31"/>
        <v>7999319.7069644984</v>
      </c>
      <c r="AB120">
        <f t="shared" si="32"/>
        <v>7850882.2625739463</v>
      </c>
      <c r="AC120">
        <f t="shared" si="48"/>
        <v>0.98144374148950231</v>
      </c>
      <c r="AD120">
        <f t="shared" si="33"/>
        <v>7909707.2594984714</v>
      </c>
      <c r="AE120">
        <f t="shared" si="44"/>
        <v>2770.5131109032122</v>
      </c>
      <c r="AF120" s="1"/>
    </row>
    <row r="121" spans="6:32" x14ac:dyDescent="0.35">
      <c r="F121" s="10">
        <f t="shared" si="34"/>
        <v>43975</v>
      </c>
      <c r="G121">
        <v>95</v>
      </c>
      <c r="H121">
        <f t="shared" si="35"/>
        <v>93063.25361243193</v>
      </c>
      <c r="I121">
        <f t="shared" si="25"/>
        <v>32991.320242561538</v>
      </c>
      <c r="J121">
        <f t="shared" si="36"/>
        <v>1</v>
      </c>
      <c r="K121">
        <f t="shared" si="26"/>
        <v>4015.2394171262495</v>
      </c>
      <c r="L121">
        <f t="shared" si="37"/>
        <v>28702.44861102854</v>
      </c>
      <c r="M121">
        <f t="shared" si="38"/>
        <v>4288.8716315330003</v>
      </c>
      <c r="N121">
        <f t="shared" si="27"/>
        <v>500</v>
      </c>
      <c r="O121">
        <f t="shared" si="28"/>
        <v>3788.8716315330003</v>
      </c>
      <c r="P121">
        <f t="shared" si="29"/>
        <v>0.11484449860375827</v>
      </c>
      <c r="Q121">
        <f t="shared" si="39"/>
        <v>0.88515550139624177</v>
      </c>
      <c r="R121">
        <f>IF(G121&gt;$H$5,VLOOKUP(G121-$H$5,G$26:I$567,3,FALSE),0)</f>
        <v>28976.080825435289</v>
      </c>
      <c r="S121">
        <f>IF(G121&gt;$H$6,VLOOKUP(G121-$H$6,G$26:H$567,2,FALSE),0)</f>
        <v>60071.933369870392</v>
      </c>
      <c r="T121">
        <f t="shared" si="45"/>
        <v>1927.2294808472507</v>
      </c>
      <c r="U121">
        <f t="shared" si="40"/>
        <v>22.548584925912831</v>
      </c>
      <c r="V121">
        <f t="shared" si="41"/>
        <v>1904.6808959213379</v>
      </c>
      <c r="W121">
        <f t="shared" si="46"/>
        <v>702.84162042748358</v>
      </c>
      <c r="X121">
        <f t="shared" si="47"/>
        <v>59369.091749442909</v>
      </c>
      <c r="Y121">
        <f t="shared" si="42"/>
        <v>54665.459366582058</v>
      </c>
      <c r="Z121">
        <f t="shared" si="30"/>
        <v>7906936.7463875683</v>
      </c>
      <c r="AA121">
        <f t="shared" si="31"/>
        <v>7999297.1583795724</v>
      </c>
      <c r="AB121">
        <f t="shared" si="32"/>
        <v>7846161.9713972704</v>
      </c>
      <c r="AC121">
        <f t="shared" si="48"/>
        <v>0.98085641976409299</v>
      </c>
      <c r="AD121">
        <f t="shared" si="33"/>
        <v>7906936.7463875683</v>
      </c>
      <c r="AE121">
        <f t="shared" si="44"/>
        <v>2842.1374897231444</v>
      </c>
      <c r="AF121" s="1"/>
    </row>
    <row r="122" spans="6:32" x14ac:dyDescent="0.35">
      <c r="F122" s="10">
        <f t="shared" si="34"/>
        <v>43976</v>
      </c>
      <c r="G122">
        <v>96</v>
      </c>
      <c r="H122">
        <f t="shared" si="35"/>
        <v>95905.391102155074</v>
      </c>
      <c r="I122">
        <f t="shared" si="25"/>
        <v>33855.402529241932</v>
      </c>
      <c r="J122">
        <f t="shared" si="36"/>
        <v>1</v>
      </c>
      <c r="K122">
        <f t="shared" si="26"/>
        <v>4114.7358907307862</v>
      </c>
      <c r="L122">
        <f t="shared" si="37"/>
        <v>29454.200200440482</v>
      </c>
      <c r="M122">
        <f t="shared" si="38"/>
        <v>4401.2023288014516</v>
      </c>
      <c r="N122">
        <f t="shared" si="27"/>
        <v>500</v>
      </c>
      <c r="O122">
        <f t="shared" si="28"/>
        <v>3901.2023288014516</v>
      </c>
      <c r="P122">
        <f t="shared" si="29"/>
        <v>0.1152313083689336</v>
      </c>
      <c r="Q122">
        <f t="shared" si="39"/>
        <v>0.88476869163106642</v>
      </c>
      <c r="R122">
        <f>IF(G122&gt;$H$5,VLOOKUP(G122-$H$5,G$26:I$567,3,FALSE),0)</f>
        <v>29740.666638511146</v>
      </c>
      <c r="S122">
        <f>IF(G122&gt;$H$6,VLOOKUP(G122-$H$6,G$26:H$567,2,FALSE),0)</f>
        <v>62049.988572913142</v>
      </c>
      <c r="T122">
        <f t="shared" si="45"/>
        <v>1978.0552030427498</v>
      </c>
      <c r="U122">
        <f t="shared" si="40"/>
        <v>23.143245875600172</v>
      </c>
      <c r="V122">
        <f t="shared" si="41"/>
        <v>1954.9119571671497</v>
      </c>
      <c r="W122">
        <f t="shared" si="46"/>
        <v>725.98486630308378</v>
      </c>
      <c r="X122">
        <f t="shared" si="47"/>
        <v>61324.003706610056</v>
      </c>
      <c r="Y122">
        <f t="shared" si="42"/>
        <v>56465.489601350964</v>
      </c>
      <c r="Z122">
        <f t="shared" si="30"/>
        <v>7904094.6088978453</v>
      </c>
      <c r="AA122">
        <f t="shared" si="31"/>
        <v>7999274.0151336966</v>
      </c>
      <c r="AB122">
        <f t="shared" si="32"/>
        <v>7841318.6354586286</v>
      </c>
      <c r="AC122">
        <f t="shared" si="48"/>
        <v>0.98025378560901466</v>
      </c>
      <c r="AD122">
        <f t="shared" si="33"/>
        <v>7904094.6088978453</v>
      </c>
      <c r="AE122">
        <f t="shared" si="44"/>
        <v>2915.3401058936283</v>
      </c>
      <c r="AF122" s="1"/>
    </row>
    <row r="123" spans="6:32" x14ac:dyDescent="0.35">
      <c r="F123" s="10">
        <f t="shared" si="34"/>
        <v>43977</v>
      </c>
      <c r="G123">
        <v>97</v>
      </c>
      <c r="H123">
        <f t="shared" si="35"/>
        <v>98820.731208048703</v>
      </c>
      <c r="I123">
        <f t="shared" si="25"/>
        <v>34740.140227415701</v>
      </c>
      <c r="J123">
        <f t="shared" si="36"/>
        <v>1</v>
      </c>
      <c r="K123">
        <f t="shared" si="26"/>
        <v>4216.6933230143404</v>
      </c>
      <c r="L123">
        <f t="shared" si="37"/>
        <v>30223.921997851659</v>
      </c>
      <c r="M123">
        <f t="shared" si="38"/>
        <v>4516.2182295640414</v>
      </c>
      <c r="N123">
        <f t="shared" si="27"/>
        <v>500</v>
      </c>
      <c r="O123">
        <f t="shared" si="28"/>
        <v>4016.2182295640414</v>
      </c>
      <c r="P123">
        <f t="shared" si="29"/>
        <v>0.11560742712243235</v>
      </c>
      <c r="Q123">
        <f t="shared" si="39"/>
        <v>0.88439257287756767</v>
      </c>
      <c r="R123">
        <f>IF(G123&gt;$H$5,VLOOKUP(G123-$H$5,G$26:I$567,3,FALSE),0)</f>
        <v>30523.44690440136</v>
      </c>
      <c r="S123">
        <f>IF(G123&gt;$H$6,VLOOKUP(G123-$H$6,G$26:H$567,2,FALSE),0)</f>
        <v>64080.590980633002</v>
      </c>
      <c r="T123">
        <f t="shared" si="45"/>
        <v>2030.6024077198599</v>
      </c>
      <c r="U123">
        <f t="shared" si="40"/>
        <v>23.758048170322358</v>
      </c>
      <c r="V123">
        <f t="shared" si="41"/>
        <v>2006.8443595495376</v>
      </c>
      <c r="W123">
        <f t="shared" si="46"/>
        <v>749.74291447340613</v>
      </c>
      <c r="X123">
        <f t="shared" si="47"/>
        <v>63330.848066159597</v>
      </c>
      <c r="Y123">
        <f t="shared" si="42"/>
        <v>58313.337792376034</v>
      </c>
      <c r="Z123">
        <f t="shared" si="30"/>
        <v>7901179.2687919512</v>
      </c>
      <c r="AA123">
        <f t="shared" si="31"/>
        <v>7999250.2570855264</v>
      </c>
      <c r="AB123">
        <f t="shared" si="32"/>
        <v>7836348.9348968444</v>
      </c>
      <c r="AC123">
        <f t="shared" si="48"/>
        <v>0.9796354262020508</v>
      </c>
      <c r="AD123">
        <f t="shared" si="33"/>
        <v>7901179.2687919512</v>
      </c>
      <c r="AE123">
        <f t="shared" si="44"/>
        <v>2990.1849917348895</v>
      </c>
      <c r="AF123" s="1"/>
    </row>
    <row r="124" spans="6:32" x14ac:dyDescent="0.35">
      <c r="F124" s="10">
        <f t="shared" si="34"/>
        <v>43978</v>
      </c>
      <c r="G124">
        <v>98</v>
      </c>
      <c r="H124">
        <f t="shared" si="35"/>
        <v>101810.91619978359</v>
      </c>
      <c r="I124">
        <f t="shared" si="25"/>
        <v>35645.440260769872</v>
      </c>
      <c r="J124">
        <f t="shared" si="36"/>
        <v>1</v>
      </c>
      <c r="K124">
        <f t="shared" si="26"/>
        <v>4319.8942596043853</v>
      </c>
      <c r="L124">
        <f t="shared" si="37"/>
        <v>31011.533026869787</v>
      </c>
      <c r="M124">
        <f t="shared" si="38"/>
        <v>4633.9072339000832</v>
      </c>
      <c r="N124">
        <f t="shared" si="27"/>
        <v>500</v>
      </c>
      <c r="O124">
        <f t="shared" si="28"/>
        <v>4133.9072339000832</v>
      </c>
      <c r="P124">
        <f t="shared" si="29"/>
        <v>0.11597296045883651</v>
      </c>
      <c r="Q124">
        <f t="shared" si="39"/>
        <v>0.88402703954116346</v>
      </c>
      <c r="R124">
        <f>IF(G124&gt;$H$5,VLOOKUP(G124-$H$5,G$26:I$567,3,FALSE),0)</f>
        <v>31325.546001165487</v>
      </c>
      <c r="S124">
        <f>IF(G124&gt;$H$6,VLOOKUP(G124-$H$6,G$26:H$567,2,FALSE),0)</f>
        <v>66165.475939013719</v>
      </c>
      <c r="T124">
        <f t="shared" si="45"/>
        <v>2084.8849583807169</v>
      </c>
      <c r="U124">
        <f t="shared" si="40"/>
        <v>24.393154013054389</v>
      </c>
      <c r="V124">
        <f t="shared" si="41"/>
        <v>2060.4918043676626</v>
      </c>
      <c r="W124">
        <f t="shared" si="46"/>
        <v>774.13606848646054</v>
      </c>
      <c r="X124">
        <f t="shared" si="47"/>
        <v>65391.339870527256</v>
      </c>
      <c r="Y124">
        <f t="shared" si="42"/>
        <v>60210.58310450249</v>
      </c>
      <c r="Z124">
        <f t="shared" si="30"/>
        <v>7898189.0838002162</v>
      </c>
      <c r="AA124">
        <f t="shared" si="31"/>
        <v>7999225.8639315134</v>
      </c>
      <c r="AB124">
        <f t="shared" si="32"/>
        <v>7831249.4717927156</v>
      </c>
      <c r="AC124">
        <f t="shared" si="48"/>
        <v>0.97900091896439589</v>
      </c>
      <c r="AD124">
        <f t="shared" si="33"/>
        <v>7898189.0838002162</v>
      </c>
      <c r="AE124">
        <f t="shared" si="44"/>
        <v>3066.7738322202472</v>
      </c>
      <c r="AF124" s="1"/>
    </row>
    <row r="125" spans="6:32" x14ac:dyDescent="0.35">
      <c r="F125" s="10">
        <f t="shared" si="34"/>
        <v>43979</v>
      </c>
      <c r="G125">
        <v>99</v>
      </c>
      <c r="H125">
        <f t="shared" si="35"/>
        <v>104877.69003200384</v>
      </c>
      <c r="I125">
        <f t="shared" si="25"/>
        <v>36571.399706620636</v>
      </c>
      <c r="J125">
        <f t="shared" si="36"/>
        <v>1</v>
      </c>
      <c r="K125">
        <f t="shared" si="26"/>
        <v>4423.363094115055</v>
      </c>
      <c r="L125">
        <f t="shared" si="37"/>
        <v>31817.117744759951</v>
      </c>
      <c r="M125">
        <f t="shared" si="38"/>
        <v>4754.2819618606827</v>
      </c>
      <c r="N125">
        <f t="shared" si="27"/>
        <v>500</v>
      </c>
      <c r="O125">
        <f t="shared" si="28"/>
        <v>4254.2819618606827</v>
      </c>
      <c r="P125">
        <f t="shared" si="29"/>
        <v>0.1163281142091621</v>
      </c>
      <c r="Q125">
        <f t="shared" si="39"/>
        <v>0.88367188579083789</v>
      </c>
      <c r="R125">
        <f>IF(G125&gt;$H$5,VLOOKUP(G125-$H$5,G$26:I$567,3,FALSE),0)</f>
        <v>32148.036612505581</v>
      </c>
      <c r="S125">
        <f>IF(G125&gt;$H$6,VLOOKUP(G125-$H$6,G$26:H$567,2,FALSE),0)</f>
        <v>68306.290325383205</v>
      </c>
      <c r="T125">
        <f t="shared" si="45"/>
        <v>2140.8143863694859</v>
      </c>
      <c r="U125">
        <f t="shared" si="40"/>
        <v>25.047528320522986</v>
      </c>
      <c r="V125">
        <f t="shared" si="41"/>
        <v>2115.7668580489631</v>
      </c>
      <c r="W125">
        <f t="shared" si="46"/>
        <v>799.18359680698359</v>
      </c>
      <c r="X125">
        <f t="shared" si="47"/>
        <v>67507.106728576226</v>
      </c>
      <c r="Y125">
        <f t="shared" si="42"/>
        <v>62158.724196098716</v>
      </c>
      <c r="Z125">
        <f t="shared" si="30"/>
        <v>7895122.3099679966</v>
      </c>
      <c r="AA125">
        <f t="shared" si="31"/>
        <v>7999200.8164031934</v>
      </c>
      <c r="AB125">
        <f t="shared" si="32"/>
        <v>7826016.8360458063</v>
      </c>
      <c r="AC125">
        <f t="shared" si="48"/>
        <v>0.97834983964869904</v>
      </c>
      <c r="AD125">
        <f t="shared" si="33"/>
        <v>7895122.3099679966</v>
      </c>
      <c r="AE125">
        <f t="shared" si="44"/>
        <v>3145.2026464865344</v>
      </c>
      <c r="AF125" s="1"/>
    </row>
    <row r="126" spans="6:32" x14ac:dyDescent="0.35">
      <c r="F126" s="10">
        <f t="shared" si="34"/>
        <v>43980</v>
      </c>
      <c r="G126">
        <v>100</v>
      </c>
      <c r="H126">
        <f t="shared" si="35"/>
        <v>108022.89267849037</v>
      </c>
      <c r="I126">
        <f t="shared" si="25"/>
        <v>37518.383340017506</v>
      </c>
      <c r="J126">
        <f t="shared" si="36"/>
        <v>1</v>
      </c>
      <c r="K126">
        <f t="shared" si="26"/>
        <v>4527.0630974559681</v>
      </c>
      <c r="L126">
        <f t="shared" si="37"/>
        <v>32640.99350581523</v>
      </c>
      <c r="M126">
        <f t="shared" si="38"/>
        <v>4877.3898342022758</v>
      </c>
      <c r="N126">
        <f t="shared" si="27"/>
        <v>500</v>
      </c>
      <c r="O126">
        <f t="shared" si="28"/>
        <v>4377.3898342022758</v>
      </c>
      <c r="P126">
        <f t="shared" si="29"/>
        <v>0.11667319976266956</v>
      </c>
      <c r="Q126">
        <f t="shared" si="39"/>
        <v>0.88332680023733046</v>
      </c>
      <c r="R126">
        <f>IF(G126&gt;$H$5,VLOOKUP(G126-$H$5,G$26:I$567,3,FALSE),0)</f>
        <v>32991.320242561538</v>
      </c>
      <c r="S126">
        <f>IF(G126&gt;$H$6,VLOOKUP(G126-$H$6,G$26:H$567,2,FALSE),0)</f>
        <v>70504.509338472868</v>
      </c>
      <c r="T126">
        <f t="shared" si="45"/>
        <v>2198.2190130896633</v>
      </c>
      <c r="U126">
        <f t="shared" si="40"/>
        <v>25.719162453149064</v>
      </c>
      <c r="V126">
        <f t="shared" si="41"/>
        <v>2172.4998506365141</v>
      </c>
      <c r="W126">
        <f t="shared" si="46"/>
        <v>824.9027592601326</v>
      </c>
      <c r="X126">
        <f t="shared" si="47"/>
        <v>69679.606579212734</v>
      </c>
      <c r="Y126">
        <f t="shared" si="42"/>
        <v>64159.103498010314</v>
      </c>
      <c r="Z126">
        <f t="shared" si="30"/>
        <v>7891977.1073215101</v>
      </c>
      <c r="AA126">
        <f t="shared" si="31"/>
        <v>7999175.0972407395</v>
      </c>
      <c r="AB126">
        <f t="shared" si="32"/>
        <v>7820647.6952237757</v>
      </c>
      <c r="AC126">
        <f t="shared" si="48"/>
        <v>0.97768177345204688</v>
      </c>
      <c r="AD126">
        <f t="shared" si="33"/>
        <v>7891977.1073215101</v>
      </c>
      <c r="AE126">
        <f t="shared" si="44"/>
        <v>3225.501248327198</v>
      </c>
      <c r="AF126" s="1"/>
    </row>
    <row r="127" spans="6:32" x14ac:dyDescent="0.35">
      <c r="F127" s="10">
        <f t="shared" si="34"/>
        <v>43981</v>
      </c>
      <c r="G127">
        <v>101</v>
      </c>
      <c r="H127">
        <f t="shared" si="35"/>
        <v>111248.39392681757</v>
      </c>
      <c r="I127">
        <f t="shared" si="25"/>
        <v>38486.972392246375</v>
      </c>
      <c r="J127">
        <f t="shared" si="36"/>
        <v>1</v>
      </c>
      <c r="K127">
        <f t="shared" si="26"/>
        <v>4631.5698630044426</v>
      </c>
      <c r="L127">
        <f t="shared" si="37"/>
        <v>33483.665981254344</v>
      </c>
      <c r="M127">
        <f t="shared" si="38"/>
        <v>5003.3064109920288</v>
      </c>
      <c r="N127">
        <f t="shared" si="27"/>
        <v>500</v>
      </c>
      <c r="O127">
        <f t="shared" si="28"/>
        <v>4503.3064109920288</v>
      </c>
      <c r="P127">
        <f t="shared" si="29"/>
        <v>0.11700859098751216</v>
      </c>
      <c r="Q127">
        <f t="shared" si="39"/>
        <v>0.88299140901248785</v>
      </c>
      <c r="R127">
        <f>IF(G127&gt;$H$5,VLOOKUP(G127-$H$5,G$26:I$567,3,FALSE),0)</f>
        <v>33855.402529241932</v>
      </c>
      <c r="S127">
        <f>IF(G127&gt;$H$6,VLOOKUP(G127-$H$6,G$26:H$567,2,FALSE),0)</f>
        <v>72761.4215345712</v>
      </c>
      <c r="T127">
        <f t="shared" si="45"/>
        <v>2256.9121960983321</v>
      </c>
      <c r="U127">
        <f t="shared" si="40"/>
        <v>26.405872694350485</v>
      </c>
      <c r="V127">
        <f t="shared" si="41"/>
        <v>2230.5063234039817</v>
      </c>
      <c r="W127">
        <f t="shared" si="46"/>
        <v>851.30863195448308</v>
      </c>
      <c r="X127">
        <f t="shared" si="47"/>
        <v>71910.112902616718</v>
      </c>
      <c r="Y127">
        <f t="shared" si="42"/>
        <v>66212.893596459791</v>
      </c>
      <c r="Z127">
        <f t="shared" si="30"/>
        <v>7888751.6060731821</v>
      </c>
      <c r="AA127">
        <f t="shared" si="31"/>
        <v>7999148.6913680453</v>
      </c>
      <c r="AB127">
        <f t="shared" si="32"/>
        <v>7815138.8759066565</v>
      </c>
      <c r="AC127">
        <f t="shared" si="48"/>
        <v>0.97699632516395707</v>
      </c>
      <c r="AD127">
        <f t="shared" si="33"/>
        <v>7888751.6060731821</v>
      </c>
      <c r="AE127">
        <f t="shared" si="44"/>
        <v>3307.6603858015906</v>
      </c>
      <c r="AF127" s="1"/>
    </row>
    <row r="128" spans="6:32" x14ac:dyDescent="0.35">
      <c r="F128" s="10">
        <f t="shared" si="34"/>
        <v>43982</v>
      </c>
      <c r="G128">
        <v>102</v>
      </c>
      <c r="H128">
        <f t="shared" si="35"/>
        <v>114556.05431261916</v>
      </c>
      <c r="I128">
        <f t="shared" si="25"/>
        <v>39478.004884098351</v>
      </c>
      <c r="J128">
        <f t="shared" si="36"/>
        <v>1</v>
      </c>
      <c r="K128">
        <f t="shared" si="26"/>
        <v>4737.8646566826501</v>
      </c>
      <c r="L128">
        <f t="shared" si="37"/>
        <v>34345.864249165563</v>
      </c>
      <c r="M128">
        <f t="shared" si="38"/>
        <v>5132.1406349327854</v>
      </c>
      <c r="N128">
        <f t="shared" si="27"/>
        <v>500</v>
      </c>
      <c r="O128">
        <f t="shared" si="28"/>
        <v>4632.1406349327854</v>
      </c>
      <c r="P128">
        <f t="shared" si="29"/>
        <v>0.1173347196377343</v>
      </c>
      <c r="Q128">
        <f t="shared" si="39"/>
        <v>0.88266528036226566</v>
      </c>
      <c r="R128">
        <f>IF(G128&gt;$H$5,VLOOKUP(G128-$H$5,G$26:I$567,3,FALSE),0)</f>
        <v>34740.140227415701</v>
      </c>
      <c r="S128">
        <f>IF(G128&gt;$H$6,VLOOKUP(G128-$H$6,G$26:H$567,2,FALSE),0)</f>
        <v>75078.049428520811</v>
      </c>
      <c r="T128">
        <f t="shared" si="45"/>
        <v>2316.6278939496115</v>
      </c>
      <c r="U128">
        <f t="shared" si="40"/>
        <v>27.104546359210453</v>
      </c>
      <c r="V128">
        <f t="shared" si="41"/>
        <v>2289.523347590401</v>
      </c>
      <c r="W128">
        <f t="shared" si="46"/>
        <v>878.41317831369349</v>
      </c>
      <c r="X128">
        <f t="shared" si="47"/>
        <v>74199.636250207113</v>
      </c>
      <c r="Y128">
        <f t="shared" si="42"/>
        <v>68321.024979953945</v>
      </c>
      <c r="Z128">
        <f t="shared" si="30"/>
        <v>7885443.9456873806</v>
      </c>
      <c r="AA128">
        <f t="shared" si="31"/>
        <v>7999121.5868216865</v>
      </c>
      <c r="AB128">
        <f t="shared" si="32"/>
        <v>7809487.4830805464</v>
      </c>
      <c r="AC128">
        <f t="shared" si="48"/>
        <v>0.97629313397941642</v>
      </c>
      <c r="AD128">
        <f t="shared" si="33"/>
        <v>7885443.9456873806</v>
      </c>
      <c r="AE128">
        <f t="shared" si="44"/>
        <v>3391.6560377508076</v>
      </c>
      <c r="AF128" s="1"/>
    </row>
    <row r="129" spans="6:32" x14ac:dyDescent="0.35">
      <c r="F129" s="10">
        <f t="shared" si="34"/>
        <v>43983</v>
      </c>
      <c r="G129">
        <v>103</v>
      </c>
      <c r="H129">
        <f t="shared" si="35"/>
        <v>117947.71035036998</v>
      </c>
      <c r="I129">
        <f t="shared" si="25"/>
        <v>40492.710482920244</v>
      </c>
      <c r="J129">
        <f t="shared" si="36"/>
        <v>1</v>
      </c>
      <c r="K129">
        <f t="shared" si="26"/>
        <v>4847.2702221503714</v>
      </c>
      <c r="L129">
        <f t="shared" si="37"/>
        <v>35228.658120140615</v>
      </c>
      <c r="M129">
        <f t="shared" si="38"/>
        <v>5264.0523627796319</v>
      </c>
      <c r="N129">
        <f t="shared" si="27"/>
        <v>500</v>
      </c>
      <c r="O129">
        <f t="shared" si="28"/>
        <v>4764.0523627796319</v>
      </c>
      <c r="P129">
        <f t="shared" si="29"/>
        <v>0.11765209851262244</v>
      </c>
      <c r="Q129">
        <f t="shared" si="39"/>
        <v>0.88234790148737752</v>
      </c>
      <c r="R129">
        <f>IF(G129&gt;$H$5,VLOOKUP(G129-$H$5,G$26:I$567,3,FALSE),0)</f>
        <v>35645.440260769872</v>
      </c>
      <c r="S129">
        <f>IF(G129&gt;$H$6,VLOOKUP(G129-$H$6,G$26:H$567,2,FALSE),0)</f>
        <v>77454.999867449733</v>
      </c>
      <c r="T129">
        <f t="shared" si="45"/>
        <v>2376.9504389289214</v>
      </c>
      <c r="U129">
        <f t="shared" si="40"/>
        <v>27.810320135468377</v>
      </c>
      <c r="V129">
        <f t="shared" si="41"/>
        <v>2349.140118793453</v>
      </c>
      <c r="W129">
        <f t="shared" si="46"/>
        <v>906.22349844916187</v>
      </c>
      <c r="X129">
        <f t="shared" si="47"/>
        <v>76548.776369000567</v>
      </c>
      <c r="Y129">
        <f t="shared" si="42"/>
        <v>70484.049879379265</v>
      </c>
      <c r="Z129">
        <f t="shared" si="30"/>
        <v>7882052.28964963</v>
      </c>
      <c r="AA129">
        <f t="shared" si="31"/>
        <v>7999093.7765015513</v>
      </c>
      <c r="AB129">
        <f t="shared" si="32"/>
        <v>7803691.0662837317</v>
      </c>
      <c r="AC129">
        <f t="shared" si="48"/>
        <v>0.97557189405731903</v>
      </c>
      <c r="AD129">
        <f t="shared" si="33"/>
        <v>7882052.28964963</v>
      </c>
      <c r="AE129">
        <f t="shared" si="44"/>
        <v>3477.4689669706281</v>
      </c>
      <c r="AF129" s="1"/>
    </row>
    <row r="130" spans="6:32" x14ac:dyDescent="0.35">
      <c r="F130" s="10">
        <f t="shared" si="34"/>
        <v>43984</v>
      </c>
      <c r="G130">
        <v>104</v>
      </c>
      <c r="H130">
        <f t="shared" si="35"/>
        <v>121425.1793173406</v>
      </c>
      <c r="I130">
        <f t="shared" si="25"/>
        <v>41531.854385100596</v>
      </c>
      <c r="J130">
        <f t="shared" si="36"/>
        <v>1</v>
      </c>
      <c r="K130">
        <f t="shared" si="26"/>
        <v>4960.4546784799604</v>
      </c>
      <c r="L130">
        <f t="shared" si="37"/>
        <v>36132.713315037516</v>
      </c>
      <c r="M130">
        <f t="shared" si="38"/>
        <v>5399.1410700630777</v>
      </c>
      <c r="N130">
        <f t="shared" si="27"/>
        <v>500</v>
      </c>
      <c r="O130">
        <f t="shared" si="28"/>
        <v>4899.1410700630777</v>
      </c>
      <c r="P130">
        <f t="shared" si="29"/>
        <v>0.11796104803402728</v>
      </c>
      <c r="Q130">
        <f t="shared" si="39"/>
        <v>0.88203895196597271</v>
      </c>
      <c r="R130">
        <f>IF(G130&gt;$H$5,VLOOKUP(G130-$H$5,G$26:I$567,3,FALSE),0)</f>
        <v>36571.399706620636</v>
      </c>
      <c r="S130">
        <f>IF(G130&gt;$H$6,VLOOKUP(G130-$H$6,G$26:H$567,2,FALSE),0)</f>
        <v>79893.324932240008</v>
      </c>
      <c r="T130">
        <f t="shared" si="45"/>
        <v>2438.3250647902751</v>
      </c>
      <c r="U130">
        <f t="shared" si="40"/>
        <v>28.528403258046218</v>
      </c>
      <c r="V130">
        <f t="shared" si="41"/>
        <v>2409.7966615322289</v>
      </c>
      <c r="W130">
        <f t="shared" si="46"/>
        <v>934.75190170720805</v>
      </c>
      <c r="X130">
        <f t="shared" si="47"/>
        <v>78958.573030532789</v>
      </c>
      <c r="Y130">
        <f t="shared" si="42"/>
        <v>72702.925688338408</v>
      </c>
      <c r="Z130">
        <f t="shared" si="30"/>
        <v>7878574.8206826597</v>
      </c>
      <c r="AA130">
        <f t="shared" si="31"/>
        <v>7999065.2480982924</v>
      </c>
      <c r="AB130">
        <f t="shared" si="32"/>
        <v>7797746.7438487122</v>
      </c>
      <c r="AC130">
        <f t="shared" si="48"/>
        <v>0.97483224626809462</v>
      </c>
      <c r="AD130">
        <f t="shared" si="33"/>
        <v>7878574.8206826597</v>
      </c>
      <c r="AE130">
        <f t="shared" si="44"/>
        <v>3565.0979725173333</v>
      </c>
      <c r="AF130" s="1"/>
    </row>
    <row r="131" spans="6:32" x14ac:dyDescent="0.35">
      <c r="F131" s="10">
        <f t="shared" si="34"/>
        <v>43985</v>
      </c>
      <c r="G131">
        <v>105</v>
      </c>
      <c r="H131">
        <f t="shared" si="35"/>
        <v>124990.27728985794</v>
      </c>
      <c r="I131">
        <f t="shared" si="25"/>
        <v>42595.814173640407</v>
      </c>
      <c r="J131">
        <f t="shared" si="36"/>
        <v>1</v>
      </c>
      <c r="K131">
        <f t="shared" si="26"/>
        <v>5077.4308336229005</v>
      </c>
      <c r="L131">
        <f t="shared" si="37"/>
        <v>37058.358331067153</v>
      </c>
      <c r="M131">
        <f t="shared" si="38"/>
        <v>5537.455842573253</v>
      </c>
      <c r="N131">
        <f t="shared" si="27"/>
        <v>500</v>
      </c>
      <c r="O131">
        <f t="shared" si="28"/>
        <v>5037.455842573253</v>
      </c>
      <c r="P131">
        <f t="shared" si="29"/>
        <v>0.11826175741208357</v>
      </c>
      <c r="Q131">
        <f t="shared" si="39"/>
        <v>0.88173824258791644</v>
      </c>
      <c r="R131">
        <f>IF(G131&gt;$H$5,VLOOKUP(G131-$H$5,G$26:I$567,3,FALSE),0)</f>
        <v>37518.383340017506</v>
      </c>
      <c r="S131">
        <f>IF(G131&gt;$H$6,VLOOKUP(G131-$H$6,G$26:H$567,2,FALSE),0)</f>
        <v>82394.463116217536</v>
      </c>
      <c r="T131">
        <f t="shared" si="45"/>
        <v>2501.1381839775277</v>
      </c>
      <c r="U131">
        <f t="shared" si="40"/>
        <v>29.263316752537072</v>
      </c>
      <c r="V131">
        <f t="shared" si="41"/>
        <v>2471.8748672249908</v>
      </c>
      <c r="W131">
        <f t="shared" si="46"/>
        <v>964.01521845974514</v>
      </c>
      <c r="X131">
        <f t="shared" si="47"/>
        <v>81430.447897757782</v>
      </c>
      <c r="Y131">
        <f t="shared" si="42"/>
        <v>74978.961435757956</v>
      </c>
      <c r="Z131">
        <f t="shared" si="30"/>
        <v>7875009.7227101419</v>
      </c>
      <c r="AA131">
        <f t="shared" si="31"/>
        <v>7999035.98478154</v>
      </c>
      <c r="AB131">
        <f t="shared" si="32"/>
        <v>7791651.2443754645</v>
      </c>
      <c r="AC131">
        <f t="shared" si="48"/>
        <v>0.97407378329080752</v>
      </c>
      <c r="AD131">
        <f t="shared" si="33"/>
        <v>7875009.7227101419</v>
      </c>
      <c r="AE131">
        <f t="shared" si="44"/>
        <v>3654.5673602965658</v>
      </c>
      <c r="AF131" s="1"/>
    </row>
    <row r="132" spans="6:32" x14ac:dyDescent="0.35">
      <c r="F132" s="10">
        <f t="shared" si="34"/>
        <v>43986</v>
      </c>
      <c r="G132">
        <v>106</v>
      </c>
      <c r="H132">
        <f t="shared" si="35"/>
        <v>128644.84465015451</v>
      </c>
      <c r="I132">
        <f t="shared" si="25"/>
        <v>43684.700917416529</v>
      </c>
      <c r="J132">
        <f t="shared" si="36"/>
        <v>1</v>
      </c>
      <c r="K132">
        <f t="shared" si="26"/>
        <v>5197.7285251701542</v>
      </c>
      <c r="L132">
        <f t="shared" si="37"/>
        <v>38005.68979815238</v>
      </c>
      <c r="M132">
        <f t="shared" si="38"/>
        <v>5679.0111192641489</v>
      </c>
      <c r="N132">
        <f t="shared" si="27"/>
        <v>500</v>
      </c>
      <c r="O132">
        <f t="shared" si="28"/>
        <v>5179.0111192641489</v>
      </c>
      <c r="P132">
        <f t="shared" si="29"/>
        <v>0.11855434535433305</v>
      </c>
      <c r="Q132">
        <f t="shared" si="39"/>
        <v>0.88144565464566693</v>
      </c>
      <c r="R132">
        <f>IF(G132&gt;$H$5,VLOOKUP(G132-$H$5,G$26:I$567,3,FALSE),0)</f>
        <v>38486.972392246375</v>
      </c>
      <c r="S132">
        <f>IF(G132&gt;$H$6,VLOOKUP(G132-$H$6,G$26:H$567,2,FALSE),0)</f>
        <v>84960.143732737983</v>
      </c>
      <c r="T132">
        <f t="shared" si="45"/>
        <v>2565.6806165204471</v>
      </c>
      <c r="U132">
        <f t="shared" si="40"/>
        <v>30.018463213289227</v>
      </c>
      <c r="V132">
        <f t="shared" si="41"/>
        <v>2535.662153307158</v>
      </c>
      <c r="W132">
        <f t="shared" si="46"/>
        <v>994.03368167303438</v>
      </c>
      <c r="X132">
        <f t="shared" si="47"/>
        <v>83966.110051064941</v>
      </c>
      <c r="Y132">
        <f t="shared" si="42"/>
        <v>77313.730796791569</v>
      </c>
      <c r="Z132">
        <f t="shared" si="30"/>
        <v>7871355.1553498451</v>
      </c>
      <c r="AA132">
        <f t="shared" si="31"/>
        <v>7999005.966318327</v>
      </c>
      <c r="AB132">
        <f t="shared" si="32"/>
        <v>7785400.9779354343</v>
      </c>
      <c r="AC132">
        <f t="shared" si="48"/>
        <v>0.97329605837496236</v>
      </c>
      <c r="AD132">
        <f t="shared" si="33"/>
        <v>7871355.1553498451</v>
      </c>
      <c r="AE132">
        <f t="shared" si="44"/>
        <v>3745.9218528159395</v>
      </c>
      <c r="AF132" s="1"/>
    </row>
    <row r="133" spans="6:32" x14ac:dyDescent="0.35">
      <c r="F133" s="10">
        <f t="shared" si="34"/>
        <v>43987</v>
      </c>
      <c r="G133">
        <v>107</v>
      </c>
      <c r="H133">
        <f t="shared" si="35"/>
        <v>132390.76650297045</v>
      </c>
      <c r="I133">
        <f t="shared" si="25"/>
        <v>44798.499623223935</v>
      </c>
      <c r="J133">
        <f t="shared" si="36"/>
        <v>1</v>
      </c>
      <c r="K133">
        <f t="shared" si="26"/>
        <v>5320.4947391255846</v>
      </c>
      <c r="L133">
        <f t="shared" si="37"/>
        <v>38974.694672204823</v>
      </c>
      <c r="M133">
        <f t="shared" si="38"/>
        <v>5823.8049510191122</v>
      </c>
      <c r="N133">
        <f t="shared" si="27"/>
        <v>500</v>
      </c>
      <c r="O133">
        <f t="shared" si="28"/>
        <v>5323.8049510191122</v>
      </c>
      <c r="P133">
        <f t="shared" si="29"/>
        <v>0.11883891192327355</v>
      </c>
      <c r="Q133">
        <f t="shared" si="39"/>
        <v>0.88116108807672644</v>
      </c>
      <c r="R133">
        <f>IF(G133&gt;$H$5,VLOOKUP(G133-$H$5,G$26:I$567,3,FALSE),0)</f>
        <v>39478.004884098351</v>
      </c>
      <c r="S133">
        <f>IF(G133&gt;$H$6,VLOOKUP(G133-$H$6,G$26:H$567,2,FALSE),0)</f>
        <v>87592.266879746516</v>
      </c>
      <c r="T133">
        <f t="shared" si="45"/>
        <v>2632.1231470085331</v>
      </c>
      <c r="U133">
        <f t="shared" si="40"/>
        <v>30.795840819999835</v>
      </c>
      <c r="V133">
        <f t="shared" si="41"/>
        <v>2601.3273061885334</v>
      </c>
      <c r="W133">
        <f t="shared" si="46"/>
        <v>1024.8295224930341</v>
      </c>
      <c r="X133">
        <f t="shared" si="47"/>
        <v>86567.437357253468</v>
      </c>
      <c r="Y133">
        <f t="shared" si="42"/>
        <v>79708.962860569329</v>
      </c>
      <c r="Z133">
        <f t="shared" si="30"/>
        <v>7867609.2334970292</v>
      </c>
      <c r="AA133">
        <f t="shared" si="31"/>
        <v>7998975.1704775067</v>
      </c>
      <c r="AB133">
        <f t="shared" si="32"/>
        <v>7778992.1370947892</v>
      </c>
      <c r="AC133">
        <f t="shared" si="48"/>
        <v>0.97249859779604919</v>
      </c>
      <c r="AD133">
        <f t="shared" si="33"/>
        <v>7867609.2334970292</v>
      </c>
      <c r="AE133">
        <f t="shared" si="44"/>
        <v>3839.230439357123</v>
      </c>
      <c r="AF133" s="1"/>
    </row>
    <row r="134" spans="6:32" x14ac:dyDescent="0.35">
      <c r="F134" s="10">
        <f t="shared" si="34"/>
        <v>43988</v>
      </c>
      <c r="G134">
        <v>108</v>
      </c>
      <c r="H134">
        <f t="shared" si="35"/>
        <v>136229.99694232756</v>
      </c>
      <c r="I134">
        <f t="shared" si="25"/>
        <v>45937.256440798839</v>
      </c>
      <c r="J134">
        <f t="shared" si="36"/>
        <v>1</v>
      </c>
      <c r="K134">
        <f t="shared" si="26"/>
        <v>5444.5459578785958</v>
      </c>
      <c r="L134">
        <f t="shared" si="37"/>
        <v>39965.41310349499</v>
      </c>
      <c r="M134">
        <f t="shared" si="38"/>
        <v>5971.8433373038497</v>
      </c>
      <c r="N134">
        <f t="shared" si="27"/>
        <v>500</v>
      </c>
      <c r="O134">
        <f t="shared" si="28"/>
        <v>5471.8433373038497</v>
      </c>
      <c r="P134">
        <f t="shared" si="29"/>
        <v>0.11911558854969127</v>
      </c>
      <c r="Q134">
        <f t="shared" si="39"/>
        <v>0.88088441145030871</v>
      </c>
      <c r="R134">
        <f>IF(G134&gt;$H$5,VLOOKUP(G134-$H$5,G$26:I$567,3,FALSE),0)</f>
        <v>40492.710482920244</v>
      </c>
      <c r="S134">
        <f>IF(G134&gt;$H$6,VLOOKUP(G134-$H$6,G$26:H$567,2,FALSE),0)</f>
        <v>90292.740501528722</v>
      </c>
      <c r="T134">
        <f t="shared" si="45"/>
        <v>2700.4736217822065</v>
      </c>
      <c r="U134">
        <f t="shared" si="40"/>
        <v>31.59554137485182</v>
      </c>
      <c r="V134">
        <f t="shared" si="41"/>
        <v>2668.8780804073544</v>
      </c>
      <c r="W134">
        <f t="shared" si="46"/>
        <v>1056.4250638678859</v>
      </c>
      <c r="X134">
        <f t="shared" si="47"/>
        <v>89236.315437660829</v>
      </c>
      <c r="Y134">
        <f t="shared" si="42"/>
        <v>82166.393856391136</v>
      </c>
      <c r="Z134">
        <f t="shared" si="30"/>
        <v>7863770.0030576726</v>
      </c>
      <c r="AA134">
        <f t="shared" si="31"/>
        <v>7998943.5749361319</v>
      </c>
      <c r="AB134">
        <f t="shared" si="32"/>
        <v>7772420.837492276</v>
      </c>
      <c r="AC134">
        <f t="shared" si="48"/>
        <v>0.97168091819604263</v>
      </c>
      <c r="AD134">
        <f t="shared" si="33"/>
        <v>7863770.0030576726</v>
      </c>
      <c r="AE134">
        <f t="shared" si="44"/>
        <v>3934.5994102290465</v>
      </c>
      <c r="AF134" s="1"/>
    </row>
    <row r="135" spans="6:32" x14ac:dyDescent="0.35">
      <c r="F135" s="10">
        <f t="shared" si="34"/>
        <v>43989</v>
      </c>
      <c r="G135">
        <v>109</v>
      </c>
      <c r="H135">
        <f t="shared" si="35"/>
        <v>140164.5963525566</v>
      </c>
      <c r="I135">
        <f t="shared" si="25"/>
        <v>47101.342740124674</v>
      </c>
      <c r="J135">
        <f t="shared" si="36"/>
        <v>1</v>
      </c>
      <c r="K135">
        <f t="shared" si="26"/>
        <v>5569.4883550240775</v>
      </c>
      <c r="L135">
        <f t="shared" si="37"/>
        <v>40978.168183908463</v>
      </c>
      <c r="M135">
        <f t="shared" si="38"/>
        <v>6123.1745562162077</v>
      </c>
      <c r="N135">
        <f t="shared" si="27"/>
        <v>500</v>
      </c>
      <c r="O135">
        <f t="shared" si="28"/>
        <v>5623.1745562162077</v>
      </c>
      <c r="P135">
        <f t="shared" si="29"/>
        <v>0.11938459137441829</v>
      </c>
      <c r="Q135">
        <f t="shared" si="39"/>
        <v>0.88061540862558174</v>
      </c>
      <c r="R135">
        <f>IF(G135&gt;$H$5,VLOOKUP(G135-$H$5,G$26:I$567,3,FALSE),0)</f>
        <v>41531.854385100596</v>
      </c>
      <c r="S135">
        <f>IF(G135&gt;$H$6,VLOOKUP(G135-$H$6,G$26:H$567,2,FALSE),0)</f>
        <v>93063.25361243193</v>
      </c>
      <c r="T135">
        <f t="shared" si="45"/>
        <v>2770.5131109032081</v>
      </c>
      <c r="U135">
        <f t="shared" si="40"/>
        <v>32.415003397567531</v>
      </c>
      <c r="V135">
        <f t="shared" si="41"/>
        <v>2738.0981075056407</v>
      </c>
      <c r="W135">
        <f t="shared" si="46"/>
        <v>1088.8400672654534</v>
      </c>
      <c r="X135">
        <f t="shared" si="47"/>
        <v>91974.413545166462</v>
      </c>
      <c r="Y135">
        <f t="shared" si="42"/>
        <v>84687.560787313065</v>
      </c>
      <c r="Z135">
        <f t="shared" si="30"/>
        <v>7859835.4036474433</v>
      </c>
      <c r="AA135">
        <f t="shared" si="31"/>
        <v>7998911.1599327344</v>
      </c>
      <c r="AB135">
        <f t="shared" si="32"/>
        <v>7765683.309967746</v>
      </c>
      <c r="AC135">
        <f t="shared" si="48"/>
        <v>0.97084255027943711</v>
      </c>
      <c r="AD135">
        <f t="shared" si="33"/>
        <v>7859835.4036474433</v>
      </c>
      <c r="AE135">
        <f t="shared" si="44"/>
        <v>4032.0891429065287</v>
      </c>
      <c r="AF135" s="1"/>
    </row>
    <row r="136" spans="6:32" x14ac:dyDescent="0.35">
      <c r="F136" s="10">
        <f t="shared" si="34"/>
        <v>43990</v>
      </c>
      <c r="G136">
        <v>110</v>
      </c>
      <c r="H136">
        <f t="shared" si="35"/>
        <v>144196.68549546314</v>
      </c>
      <c r="I136">
        <f t="shared" si="25"/>
        <v>48291.294393308068</v>
      </c>
      <c r="J136">
        <f t="shared" si="36"/>
        <v>1</v>
      </c>
      <c r="K136">
        <f t="shared" si="26"/>
        <v>5695.480219667661</v>
      </c>
      <c r="L136">
        <f t="shared" si="37"/>
        <v>42013.426122178018</v>
      </c>
      <c r="M136">
        <f t="shared" si="38"/>
        <v>6277.8682711300489</v>
      </c>
      <c r="N136">
        <f t="shared" si="27"/>
        <v>500</v>
      </c>
      <c r="O136">
        <f t="shared" si="28"/>
        <v>5777.8682711300489</v>
      </c>
      <c r="P136">
        <f t="shared" si="29"/>
        <v>0.11964616694827532</v>
      </c>
      <c r="Q136">
        <f t="shared" si="39"/>
        <v>0.88035383305172465</v>
      </c>
      <c r="R136">
        <f>IF(G136&gt;$H$5,VLOOKUP(G136-$H$5,G$26:I$567,3,FALSE),0)</f>
        <v>42595.814173640407</v>
      </c>
      <c r="S136">
        <f>IF(G136&gt;$H$6,VLOOKUP(G136-$H$6,G$26:H$567,2,FALSE),0)</f>
        <v>95905.391102155074</v>
      </c>
      <c r="T136">
        <f t="shared" si="45"/>
        <v>2842.1374897231435</v>
      </c>
      <c r="U136">
        <f t="shared" si="40"/>
        <v>33.253008629760778</v>
      </c>
      <c r="V136">
        <f t="shared" si="41"/>
        <v>2808.8844810933829</v>
      </c>
      <c r="W136">
        <f t="shared" si="46"/>
        <v>1122.0930758952143</v>
      </c>
      <c r="X136">
        <f t="shared" si="47"/>
        <v>94783.298026259843</v>
      </c>
      <c r="Y136">
        <f t="shared" si="42"/>
        <v>87273.905902961124</v>
      </c>
      <c r="Z136">
        <f t="shared" si="30"/>
        <v>7855803.3145045368</v>
      </c>
      <c r="AA136">
        <f t="shared" si="31"/>
        <v>7998877.9069241052</v>
      </c>
      <c r="AB136">
        <f t="shared" si="32"/>
        <v>7758775.8303264873</v>
      </c>
      <c r="AC136">
        <f t="shared" si="48"/>
        <v>0.9699830301960507</v>
      </c>
      <c r="AD136">
        <f t="shared" si="33"/>
        <v>7855803.3145045368</v>
      </c>
      <c r="AE136">
        <f t="shared" si="44"/>
        <v>4131.7216905815612</v>
      </c>
      <c r="AF136" s="1"/>
    </row>
    <row r="137" spans="6:32" x14ac:dyDescent="0.35">
      <c r="F137" s="10">
        <f t="shared" si="34"/>
        <v>43991</v>
      </c>
      <c r="G137">
        <v>111</v>
      </c>
      <c r="H137">
        <f t="shared" si="35"/>
        <v>148328.4071860447</v>
      </c>
      <c r="I137">
        <f t="shared" si="25"/>
        <v>49507.675977995998</v>
      </c>
      <c r="J137">
        <f t="shared" si="36"/>
        <v>1</v>
      </c>
      <c r="K137">
        <f t="shared" si="26"/>
        <v>5822.9750605794688</v>
      </c>
      <c r="L137">
        <f t="shared" si="37"/>
        <v>43071.678100856516</v>
      </c>
      <c r="M137">
        <f t="shared" si="38"/>
        <v>6435.9978771394799</v>
      </c>
      <c r="N137">
        <f t="shared" si="27"/>
        <v>500</v>
      </c>
      <c r="O137">
        <f t="shared" si="28"/>
        <v>5935.9978771394799</v>
      </c>
      <c r="P137">
        <f t="shared" si="29"/>
        <v>0.11990055602241907</v>
      </c>
      <c r="Q137">
        <f t="shared" si="39"/>
        <v>0.88009944397758089</v>
      </c>
      <c r="R137">
        <f>IF(G137&gt;$H$5,VLOOKUP(G137-$H$5,G$26:I$567,3,FALSE),0)</f>
        <v>43684.700917416529</v>
      </c>
      <c r="S137">
        <f>IF(G137&gt;$H$6,VLOOKUP(G137-$H$6,G$26:H$567,2,FALSE),0)</f>
        <v>98820.731208048703</v>
      </c>
      <c r="T137">
        <f t="shared" si="45"/>
        <v>2915.3401058936288</v>
      </c>
      <c r="U137">
        <f t="shared" si="40"/>
        <v>34.109479238955458</v>
      </c>
      <c r="V137">
        <f t="shared" si="41"/>
        <v>2881.2306266546734</v>
      </c>
      <c r="W137">
        <f t="shared" si="46"/>
        <v>1156.2025551341696</v>
      </c>
      <c r="X137">
        <f t="shared" si="47"/>
        <v>97664.528652914523</v>
      </c>
      <c r="Y137">
        <f t="shared" si="42"/>
        <v>89926.865399324321</v>
      </c>
      <c r="Z137">
        <f t="shared" si="30"/>
        <v>7851671.5928139556</v>
      </c>
      <c r="AA137">
        <f t="shared" si="31"/>
        <v>7998843.797444866</v>
      </c>
      <c r="AB137">
        <f t="shared" si="32"/>
        <v>7751694.6590507729</v>
      </c>
      <c r="AC137">
        <f t="shared" ref="AC137:AC200" si="49">AB137/AA137</f>
        <v>0.96910189214183151</v>
      </c>
      <c r="AD137">
        <f t="shared" si="33"/>
        <v>7851671.5928139556</v>
      </c>
      <c r="AE137">
        <f t="shared" si="44"/>
        <v>4233.4926316718365</v>
      </c>
      <c r="AF137" s="1"/>
    </row>
    <row r="138" spans="6:32" x14ac:dyDescent="0.35">
      <c r="F138" s="10">
        <f t="shared" si="34"/>
        <v>43992</v>
      </c>
      <c r="G138">
        <v>112</v>
      </c>
      <c r="H138">
        <f t="shared" si="35"/>
        <v>152561.89981771653</v>
      </c>
      <c r="I138">
        <f t="shared" si="25"/>
        <v>50750.983617932943</v>
      </c>
      <c r="J138">
        <f t="shared" si="36"/>
        <v>1</v>
      </c>
      <c r="K138">
        <f t="shared" si="26"/>
        <v>5952.4839947090077</v>
      </c>
      <c r="L138">
        <f t="shared" si="37"/>
        <v>44153.355747601658</v>
      </c>
      <c r="M138">
        <f t="shared" si="38"/>
        <v>6597.6278703312828</v>
      </c>
      <c r="N138">
        <f t="shared" si="27"/>
        <v>500</v>
      </c>
      <c r="O138">
        <f t="shared" si="28"/>
        <v>6097.6278703312828</v>
      </c>
      <c r="P138">
        <f t="shared" si="29"/>
        <v>0.1201479741995912</v>
      </c>
      <c r="Q138">
        <f t="shared" si="39"/>
        <v>0.87985202580040878</v>
      </c>
      <c r="R138">
        <f>IF(G138&gt;$H$5,VLOOKUP(G138-$H$5,G$26:I$567,3,FALSE),0)</f>
        <v>44798.499623223935</v>
      </c>
      <c r="S138">
        <f>IF(G138&gt;$H$6,VLOOKUP(G138-$H$6,G$26:H$567,2,FALSE),0)</f>
        <v>101810.91619978359</v>
      </c>
      <c r="T138">
        <f t="shared" si="45"/>
        <v>2990.1849917348882</v>
      </c>
      <c r="U138">
        <f t="shared" si="40"/>
        <v>34.985164403298192</v>
      </c>
      <c r="V138">
        <f t="shared" si="41"/>
        <v>2955.1998273315899</v>
      </c>
      <c r="W138">
        <f t="shared" si="46"/>
        <v>1191.1877195374677</v>
      </c>
      <c r="X138">
        <f t="shared" si="47"/>
        <v>100619.72848024611</v>
      </c>
      <c r="Y138">
        <f t="shared" si="42"/>
        <v>92647.933741803077</v>
      </c>
      <c r="Z138">
        <f t="shared" si="30"/>
        <v>7847438.1001822837</v>
      </c>
      <c r="AA138">
        <f t="shared" si="31"/>
        <v>7998808.8122804621</v>
      </c>
      <c r="AB138">
        <f t="shared" si="32"/>
        <v>7744435.996262962</v>
      </c>
      <c r="AC138">
        <f t="shared" si="49"/>
        <v>0.96819866282752443</v>
      </c>
      <c r="AD138">
        <f t="shared" si="33"/>
        <v>7847438.1001822837</v>
      </c>
      <c r="AE138">
        <f t="shared" si="44"/>
        <v>4337.3847431884769</v>
      </c>
      <c r="AF138" s="1"/>
    </row>
    <row r="139" spans="6:32" x14ac:dyDescent="0.35">
      <c r="F139" s="10">
        <f t="shared" si="34"/>
        <v>43993</v>
      </c>
      <c r="G139">
        <v>113</v>
      </c>
      <c r="H139">
        <f t="shared" si="35"/>
        <v>156899.28456090501</v>
      </c>
      <c r="I139">
        <f t="shared" si="25"/>
        <v>52021.594528901172</v>
      </c>
      <c r="J139">
        <f t="shared" si="36"/>
        <v>1</v>
      </c>
      <c r="K139">
        <f t="shared" si="26"/>
        <v>6084.3380881023331</v>
      </c>
      <c r="L139">
        <f t="shared" si="37"/>
        <v>45258.787240144018</v>
      </c>
      <c r="M139">
        <f t="shared" si="38"/>
        <v>6762.8072887571525</v>
      </c>
      <c r="N139">
        <f t="shared" si="27"/>
        <v>500</v>
      </c>
      <c r="O139">
        <f t="shared" si="28"/>
        <v>6262.8072887571525</v>
      </c>
      <c r="P139">
        <f t="shared" si="29"/>
        <v>0.12038860679823608</v>
      </c>
      <c r="Q139">
        <f t="shared" si="39"/>
        <v>0.87961139320176396</v>
      </c>
      <c r="R139">
        <f>IF(G139&gt;$H$5,VLOOKUP(G139-$H$5,G$26:I$567,3,FALSE),0)</f>
        <v>45937.256440798839</v>
      </c>
      <c r="S139">
        <f>IF(G139&gt;$H$6,VLOOKUP(G139-$H$6,G$26:H$567,2,FALSE),0)</f>
        <v>104877.69003200384</v>
      </c>
      <c r="T139">
        <f t="shared" si="45"/>
        <v>3066.7738322202495</v>
      </c>
      <c r="U139">
        <f t="shared" si="40"/>
        <v>35.881253836976917</v>
      </c>
      <c r="V139">
        <f t="shared" si="41"/>
        <v>3030.8925783832724</v>
      </c>
      <c r="W139">
        <f t="shared" si="46"/>
        <v>1227.0689733744446</v>
      </c>
      <c r="X139">
        <f t="shared" si="47"/>
        <v>103650.62105862937</v>
      </c>
      <c r="Y139">
        <f t="shared" si="42"/>
        <v>95438.697929123504</v>
      </c>
      <c r="Z139">
        <f t="shared" si="30"/>
        <v>7843100.7154390952</v>
      </c>
      <c r="AA139">
        <f t="shared" si="31"/>
        <v>7998772.9310266254</v>
      </c>
      <c r="AB139">
        <f t="shared" si="32"/>
        <v>7736995.9564337172</v>
      </c>
      <c r="AC139">
        <f t="shared" si="49"/>
        <v>0.96727285836837607</v>
      </c>
      <c r="AD139">
        <f t="shared" si="33"/>
        <v>7843100.7154390952</v>
      </c>
      <c r="AE139">
        <f t="shared" si="44"/>
        <v>4443.3861343092585</v>
      </c>
      <c r="AF139" s="1"/>
    </row>
    <row r="140" spans="6:32" x14ac:dyDescent="0.35">
      <c r="F140" s="10">
        <f t="shared" si="34"/>
        <v>43994</v>
      </c>
      <c r="G140">
        <v>114</v>
      </c>
      <c r="H140">
        <f t="shared" si="35"/>
        <v>161342.67069521427</v>
      </c>
      <c r="I140">
        <f t="shared" si="25"/>
        <v>53319.778016723896</v>
      </c>
      <c r="J140">
        <f t="shared" si="36"/>
        <v>1</v>
      </c>
      <c r="K140">
        <f t="shared" si="26"/>
        <v>6218.4352765992226</v>
      </c>
      <c r="L140">
        <f t="shared" si="37"/>
        <v>46388.206874549789</v>
      </c>
      <c r="M140">
        <f t="shared" si="38"/>
        <v>6931.5711421741071</v>
      </c>
      <c r="N140">
        <f t="shared" si="27"/>
        <v>500</v>
      </c>
      <c r="O140">
        <f t="shared" si="28"/>
        <v>6431.5711421741071</v>
      </c>
      <c r="P140">
        <f t="shared" si="29"/>
        <v>0.12062261662373813</v>
      </c>
      <c r="Q140">
        <f t="shared" si="39"/>
        <v>0.87937738337626192</v>
      </c>
      <c r="R140">
        <f>IF(G140&gt;$H$5,VLOOKUP(G140-$H$5,G$26:I$567,3,FALSE),0)</f>
        <v>47101.342740124674</v>
      </c>
      <c r="S140">
        <f>IF(G140&gt;$H$6,VLOOKUP(G140-$H$6,G$26:H$567,2,FALSE),0)</f>
        <v>108022.89267849037</v>
      </c>
      <c r="T140">
        <f t="shared" si="45"/>
        <v>3145.2026464865339</v>
      </c>
      <c r="U140">
        <f t="shared" si="40"/>
        <v>36.798870963892448</v>
      </c>
      <c r="V140">
        <f t="shared" si="41"/>
        <v>3108.4037755226414</v>
      </c>
      <c r="W140">
        <f t="shared" si="46"/>
        <v>1263.8678443383369</v>
      </c>
      <c r="X140">
        <f t="shared" si="47"/>
        <v>106759.02483415202</v>
      </c>
      <c r="Y140">
        <f t="shared" si="42"/>
        <v>98300.83233742624</v>
      </c>
      <c r="Z140">
        <f t="shared" si="30"/>
        <v>7838657.3293047855</v>
      </c>
      <c r="AA140">
        <f t="shared" si="31"/>
        <v>7998736.1321556615</v>
      </c>
      <c r="AB140">
        <f t="shared" si="32"/>
        <v>7729370.568781957</v>
      </c>
      <c r="AC140">
        <f t="shared" si="49"/>
        <v>0.9663239843241197</v>
      </c>
      <c r="AD140">
        <f t="shared" si="33"/>
        <v>7838657.3293047855</v>
      </c>
      <c r="AE140">
        <f t="shared" si="44"/>
        <v>4551.5157183653228</v>
      </c>
      <c r="AF140" s="1"/>
    </row>
    <row r="141" spans="6:32" x14ac:dyDescent="0.35">
      <c r="F141" s="10">
        <f t="shared" si="34"/>
        <v>43995</v>
      </c>
      <c r="G141">
        <v>115</v>
      </c>
      <c r="H141">
        <f t="shared" si="35"/>
        <v>165894.18641357959</v>
      </c>
      <c r="I141">
        <f t="shared" si="25"/>
        <v>54645.792486762017</v>
      </c>
      <c r="J141">
        <f t="shared" si="36"/>
        <v>1</v>
      </c>
      <c r="K141">
        <f t="shared" si="26"/>
        <v>6354.498093453949</v>
      </c>
      <c r="L141">
        <f t="shared" si="37"/>
        <v>47541.839463482953</v>
      </c>
      <c r="M141">
        <f t="shared" si="38"/>
        <v>7103.9530232790621</v>
      </c>
      <c r="N141">
        <f t="shared" si="27"/>
        <v>500</v>
      </c>
      <c r="O141">
        <f t="shared" si="28"/>
        <v>6603.9530232790621</v>
      </c>
      <c r="P141">
        <f t="shared" si="29"/>
        <v>0.12085016471998049</v>
      </c>
      <c r="Q141">
        <f t="shared" si="39"/>
        <v>0.87914983528001955</v>
      </c>
      <c r="R141">
        <f>IF(G141&gt;$H$5,VLOOKUP(G141-$H$5,G$26:I$567,3,FALSE),0)</f>
        <v>48291.294393308068</v>
      </c>
      <c r="S141">
        <f>IF(G141&gt;$H$6,VLOOKUP(G141-$H$6,G$26:H$567,2,FALSE),0)</f>
        <v>111248.39392681757</v>
      </c>
      <c r="T141">
        <f t="shared" si="45"/>
        <v>3225.5012483272003</v>
      </c>
      <c r="U141">
        <f t="shared" si="40"/>
        <v>37.738364605428245</v>
      </c>
      <c r="V141">
        <f t="shared" si="41"/>
        <v>3187.7628837217721</v>
      </c>
      <c r="W141">
        <f t="shared" si="46"/>
        <v>1301.6062089437651</v>
      </c>
      <c r="X141">
        <f t="shared" si="47"/>
        <v>109946.7877178738</v>
      </c>
      <c r="Y141">
        <f t="shared" si="42"/>
        <v>101236.038473404</v>
      </c>
      <c r="Z141">
        <f t="shared" si="30"/>
        <v>7834105.8135864204</v>
      </c>
      <c r="AA141">
        <f t="shared" si="31"/>
        <v>7998698.3937910562</v>
      </c>
      <c r="AB141">
        <f t="shared" si="32"/>
        <v>7721555.8134506587</v>
      </c>
      <c r="AC141">
        <f t="shared" si="49"/>
        <v>0.96535154012613755</v>
      </c>
      <c r="AD141">
        <f t="shared" si="33"/>
        <v>7834105.8135864204</v>
      </c>
      <c r="AE141">
        <f t="shared" si="44"/>
        <v>4661.8075417264654</v>
      </c>
      <c r="AF141" s="1"/>
    </row>
    <row r="142" spans="6:32" x14ac:dyDescent="0.35">
      <c r="F142" s="10">
        <f t="shared" si="34"/>
        <v>43996</v>
      </c>
      <c r="G142">
        <v>116</v>
      </c>
      <c r="H142">
        <f t="shared" si="35"/>
        <v>170555.99395530607</v>
      </c>
      <c r="I142">
        <f t="shared" si="25"/>
        <v>55999.939642686906</v>
      </c>
      <c r="J142">
        <f t="shared" si="36"/>
        <v>1</v>
      </c>
      <c r="K142">
        <f t="shared" si="26"/>
        <v>6492.2636646909086</v>
      </c>
      <c r="L142">
        <f t="shared" si="37"/>
        <v>48719.947489137608</v>
      </c>
      <c r="M142">
        <f t="shared" si="38"/>
        <v>7279.9921535492977</v>
      </c>
      <c r="N142">
        <f t="shared" si="27"/>
        <v>500</v>
      </c>
      <c r="O142">
        <f t="shared" si="28"/>
        <v>6779.9921535492977</v>
      </c>
      <c r="P142">
        <f t="shared" si="29"/>
        <v>0.12107141894812211</v>
      </c>
      <c r="Q142">
        <f t="shared" si="39"/>
        <v>0.87892858105187788</v>
      </c>
      <c r="R142">
        <f>IF(G142&gt;$H$5,VLOOKUP(G142-$H$5,G$26:I$567,3,FALSE),0)</f>
        <v>49507.675977995998</v>
      </c>
      <c r="S142">
        <f>IF(G142&gt;$H$6,VLOOKUP(G142-$H$6,G$26:H$567,2,FALSE),0)</f>
        <v>114556.05431261916</v>
      </c>
      <c r="T142">
        <f t="shared" si="45"/>
        <v>3307.6603858015878</v>
      </c>
      <c r="U142">
        <f t="shared" si="40"/>
        <v>38.699626513878577</v>
      </c>
      <c r="V142">
        <f t="shared" si="41"/>
        <v>3268.9607592877092</v>
      </c>
      <c r="W142">
        <f t="shared" si="46"/>
        <v>1340.3058354576438</v>
      </c>
      <c r="X142">
        <f t="shared" si="47"/>
        <v>113215.74847716151</v>
      </c>
      <c r="Y142">
        <f t="shared" si="42"/>
        <v>104246.00942448345</v>
      </c>
      <c r="Z142">
        <f t="shared" si="30"/>
        <v>7829444.0060446942</v>
      </c>
      <c r="AA142">
        <f t="shared" si="31"/>
        <v>7998659.6941645425</v>
      </c>
      <c r="AB142">
        <f t="shared" si="32"/>
        <v>7713547.6458966173</v>
      </c>
      <c r="AC142">
        <f t="shared" si="49"/>
        <v>0.96435502207001877</v>
      </c>
      <c r="AD142">
        <f t="shared" si="33"/>
        <v>7829444.0060446942</v>
      </c>
      <c r="AE142">
        <f t="shared" si="44"/>
        <v>4774.2975960395679</v>
      </c>
      <c r="AF142" s="1"/>
    </row>
    <row r="143" spans="6:32" x14ac:dyDescent="0.35">
      <c r="F143" s="10">
        <f t="shared" si="34"/>
        <v>43997</v>
      </c>
      <c r="G143">
        <v>117</v>
      </c>
      <c r="H143">
        <f t="shared" si="35"/>
        <v>175330.29155134564</v>
      </c>
      <c r="I143">
        <f t="shared" si="25"/>
        <v>57382.581200975663</v>
      </c>
      <c r="J143">
        <f t="shared" si="36"/>
        <v>1</v>
      </c>
      <c r="K143">
        <f t="shared" si="26"/>
        <v>6631.5975830427196</v>
      </c>
      <c r="L143">
        <f t="shared" si="37"/>
        <v>49922.845644848829</v>
      </c>
      <c r="M143">
        <f t="shared" si="38"/>
        <v>7459.7355561268369</v>
      </c>
      <c r="N143">
        <f t="shared" si="27"/>
        <v>500</v>
      </c>
      <c r="O143">
        <f t="shared" si="28"/>
        <v>6959.7355561268369</v>
      </c>
      <c r="P143">
        <f t="shared" si="29"/>
        <v>0.12128655439446322</v>
      </c>
      <c r="Q143">
        <f t="shared" si="39"/>
        <v>0.87871344560553677</v>
      </c>
      <c r="R143">
        <f>IF(G143&gt;$H$5,VLOOKUP(G143-$H$5,G$26:I$567,3,FALSE),0)</f>
        <v>50750.983617932943</v>
      </c>
      <c r="S143">
        <f>IF(G143&gt;$H$6,VLOOKUP(G143-$H$6,G$26:H$567,2,FALSE),0)</f>
        <v>117947.71035036998</v>
      </c>
      <c r="T143">
        <f t="shared" si="45"/>
        <v>3391.656037750814</v>
      </c>
      <c r="U143">
        <f t="shared" si="40"/>
        <v>39.682375641684523</v>
      </c>
      <c r="V143">
        <f t="shared" si="41"/>
        <v>3351.9736621091297</v>
      </c>
      <c r="W143">
        <f t="shared" si="46"/>
        <v>1379.9882110993283</v>
      </c>
      <c r="X143">
        <f t="shared" si="47"/>
        <v>116567.72213927064</v>
      </c>
      <c r="Y143">
        <f t="shared" si="42"/>
        <v>107332.41641883668</v>
      </c>
      <c r="Z143">
        <f t="shared" si="30"/>
        <v>7824669.708448654</v>
      </c>
      <c r="AA143">
        <f t="shared" si="31"/>
        <v>7998620.0117889009</v>
      </c>
      <c r="AB143">
        <f t="shared" si="32"/>
        <v>7705342.0098871849</v>
      </c>
      <c r="AC143">
        <f t="shared" si="49"/>
        <v>0.96333392491836556</v>
      </c>
      <c r="AD143">
        <f t="shared" si="33"/>
        <v>7824669.708448654</v>
      </c>
      <c r="AE143">
        <f t="shared" si="44"/>
        <v>4889.0144242131018</v>
      </c>
      <c r="AF143" s="1"/>
    </row>
    <row r="144" spans="6:32" x14ac:dyDescent="0.35">
      <c r="F144" s="10">
        <f t="shared" si="34"/>
        <v>43998</v>
      </c>
      <c r="G144">
        <v>118</v>
      </c>
      <c r="H144">
        <f t="shared" si="35"/>
        <v>180219.30597555873</v>
      </c>
      <c r="I144">
        <f t="shared" si="25"/>
        <v>58794.126658218127</v>
      </c>
      <c r="J144">
        <f t="shared" si="36"/>
        <v>1</v>
      </c>
      <c r="K144">
        <f t="shared" si="26"/>
        <v>6772.5321293169545</v>
      </c>
      <c r="L144">
        <f t="shared" si="37"/>
        <v>51150.890192649771</v>
      </c>
      <c r="M144">
        <f t="shared" si="38"/>
        <v>7643.2364655683568</v>
      </c>
      <c r="N144">
        <f t="shared" si="27"/>
        <v>500</v>
      </c>
      <c r="O144">
        <f t="shared" si="28"/>
        <v>7143.2364655683568</v>
      </c>
      <c r="P144">
        <f t="shared" si="29"/>
        <v>0.12149574917735238</v>
      </c>
      <c r="Q144">
        <f t="shared" si="39"/>
        <v>0.8785042508226476</v>
      </c>
      <c r="R144">
        <f>IF(G144&gt;$H$5,VLOOKUP(G144-$H$5,G$26:I$567,3,FALSE),0)</f>
        <v>52021.594528901172</v>
      </c>
      <c r="S144">
        <f>IF(G144&gt;$H$6,VLOOKUP(G144-$H$6,G$26:H$567,2,FALSE),0)</f>
        <v>121425.1793173406</v>
      </c>
      <c r="T144">
        <f t="shared" si="45"/>
        <v>3477.4689669706277</v>
      </c>
      <c r="U144">
        <f t="shared" si="40"/>
        <v>40.686386913556341</v>
      </c>
      <c r="V144">
        <f t="shared" si="41"/>
        <v>3436.7825800570713</v>
      </c>
      <c r="W144">
        <f t="shared" si="46"/>
        <v>1420.6745980128846</v>
      </c>
      <c r="X144">
        <f t="shared" si="47"/>
        <v>120004.50471932771</v>
      </c>
      <c r="Y144">
        <f t="shared" si="42"/>
        <v>110496.91317877996</v>
      </c>
      <c r="Z144">
        <f t="shared" si="30"/>
        <v>7819780.6940244408</v>
      </c>
      <c r="AA144">
        <f t="shared" si="31"/>
        <v>7998579.3254019869</v>
      </c>
      <c r="AB144">
        <f t="shared" si="32"/>
        <v>7696934.8401090875</v>
      </c>
      <c r="AC144">
        <f t="shared" si="49"/>
        <v>0.96228774223255709</v>
      </c>
      <c r="AD144">
        <f t="shared" si="33"/>
        <v>7819780.6940244408</v>
      </c>
      <c r="AE144">
        <f t="shared" si="44"/>
        <v>5005.9742746553857</v>
      </c>
      <c r="AF144" s="1"/>
    </row>
    <row r="145" spans="6:32" x14ac:dyDescent="0.35">
      <c r="F145" s="10">
        <f t="shared" si="34"/>
        <v>43999</v>
      </c>
      <c r="G145">
        <v>119</v>
      </c>
      <c r="H145">
        <f t="shared" si="35"/>
        <v>185225.28025021413</v>
      </c>
      <c r="I145">
        <f t="shared" si="25"/>
        <v>60235.002960356185</v>
      </c>
      <c r="J145">
        <f t="shared" si="36"/>
        <v>1</v>
      </c>
      <c r="K145">
        <f t="shared" si="26"/>
        <v>6915.2249436322891</v>
      </c>
      <c r="L145">
        <f t="shared" si="37"/>
        <v>52404.45257550988</v>
      </c>
      <c r="M145">
        <f t="shared" si="38"/>
        <v>7830.550384846304</v>
      </c>
      <c r="N145">
        <f t="shared" si="27"/>
        <v>500</v>
      </c>
      <c r="O145">
        <f t="shared" si="28"/>
        <v>7330.550384846304</v>
      </c>
      <c r="P145">
        <f t="shared" si="29"/>
        <v>0.12169917862660228</v>
      </c>
      <c r="Q145">
        <f t="shared" si="39"/>
        <v>0.87830082137339771</v>
      </c>
      <c r="R145">
        <f>IF(G145&gt;$H$5,VLOOKUP(G145-$H$5,G$26:I$567,3,FALSE),0)</f>
        <v>53319.778016723896</v>
      </c>
      <c r="S145">
        <f>IF(G145&gt;$H$6,VLOOKUP(G145-$H$6,G$26:H$567,2,FALSE),0)</f>
        <v>124990.27728985794</v>
      </c>
      <c r="T145">
        <f t="shared" si="45"/>
        <v>3565.0979725173383</v>
      </c>
      <c r="U145">
        <f t="shared" si="40"/>
        <v>41.711646278452861</v>
      </c>
      <c r="V145">
        <f t="shared" si="41"/>
        <v>3523.3863262388854</v>
      </c>
      <c r="W145">
        <f t="shared" si="46"/>
        <v>1462.3862442913376</v>
      </c>
      <c r="X145">
        <f t="shared" si="47"/>
        <v>123527.8910455666</v>
      </c>
      <c r="Y145">
        <f t="shared" si="42"/>
        <v>113741.15233377073</v>
      </c>
      <c r="Z145">
        <f t="shared" si="30"/>
        <v>7814774.719749786</v>
      </c>
      <c r="AA145">
        <f t="shared" si="31"/>
        <v>7998537.6137557086</v>
      </c>
      <c r="AB145">
        <f t="shared" si="32"/>
        <v>7688322.0562156364</v>
      </c>
      <c r="AC145">
        <f t="shared" si="49"/>
        <v>0.96121596565270007</v>
      </c>
      <c r="AD145">
        <f t="shared" si="33"/>
        <v>7814774.719749786</v>
      </c>
      <c r="AE145">
        <f t="shared" si="44"/>
        <v>5125.1821914732873</v>
      </c>
      <c r="AF145" s="1"/>
    </row>
    <row r="146" spans="6:32" x14ac:dyDescent="0.35">
      <c r="F146" s="10">
        <f t="shared" si="34"/>
        <v>44000</v>
      </c>
      <c r="G146">
        <v>120</v>
      </c>
      <c r="H146">
        <f t="shared" si="35"/>
        <v>190350.46244168741</v>
      </c>
      <c r="I146">
        <f t="shared" si="25"/>
        <v>61705.617791532903</v>
      </c>
      <c r="J146">
        <f t="shared" si="36"/>
        <v>1</v>
      </c>
      <c r="K146">
        <f t="shared" si="26"/>
        <v>7059.8253047708859</v>
      </c>
      <c r="L146">
        <f t="shared" si="37"/>
        <v>53683.887478633624</v>
      </c>
      <c r="M146">
        <f t="shared" si="38"/>
        <v>8021.730312899278</v>
      </c>
      <c r="N146">
        <f t="shared" si="27"/>
        <v>500</v>
      </c>
      <c r="O146">
        <f t="shared" si="28"/>
        <v>7521.730312899278</v>
      </c>
      <c r="P146">
        <f t="shared" si="29"/>
        <v>0.12189701006334291</v>
      </c>
      <c r="Q146">
        <f t="shared" si="39"/>
        <v>0.87810298993665703</v>
      </c>
      <c r="R146">
        <f>IF(G146&gt;$H$5,VLOOKUP(G146-$H$5,G$26:I$567,3,FALSE),0)</f>
        <v>54645.792486762017</v>
      </c>
      <c r="S146">
        <f>IF(G146&gt;$H$6,VLOOKUP(G146-$H$6,G$26:H$567,2,FALSE),0)</f>
        <v>128644.84465015451</v>
      </c>
      <c r="T146">
        <f t="shared" si="45"/>
        <v>3654.5673602965689</v>
      </c>
      <c r="U146">
        <f t="shared" si="40"/>
        <v>42.758438115469858</v>
      </c>
      <c r="V146">
        <f t="shared" si="41"/>
        <v>3611.8089221810992</v>
      </c>
      <c r="W146">
        <f t="shared" si="46"/>
        <v>1505.1446824068075</v>
      </c>
      <c r="X146">
        <f t="shared" si="47"/>
        <v>127139.6999677477</v>
      </c>
      <c r="Y146">
        <f t="shared" si="42"/>
        <v>117066.80863164061</v>
      </c>
      <c r="Z146">
        <f t="shared" si="30"/>
        <v>7809649.5375583125</v>
      </c>
      <c r="AA146">
        <f t="shared" si="31"/>
        <v>7998494.8553175936</v>
      </c>
      <c r="AB146">
        <f t="shared" si="32"/>
        <v>7679499.5482257511</v>
      </c>
      <c r="AC146">
        <f t="shared" si="49"/>
        <v>0.96011808310662772</v>
      </c>
      <c r="AD146">
        <f t="shared" si="33"/>
        <v>7809649.5375583125</v>
      </c>
      <c r="AE146">
        <f t="shared" si="44"/>
        <v>5246.6413532232509</v>
      </c>
      <c r="AF146" s="1"/>
    </row>
    <row r="147" spans="6:32" x14ac:dyDescent="0.35">
      <c r="F147" s="10">
        <f t="shared" si="34"/>
        <v>44001</v>
      </c>
      <c r="G147">
        <v>121</v>
      </c>
      <c r="H147">
        <f t="shared" si="35"/>
        <v>195597.10379491065</v>
      </c>
      <c r="I147">
        <f t="shared" si="25"/>
        <v>63206.337291940203</v>
      </c>
      <c r="J147">
        <f t="shared" si="36"/>
        <v>1</v>
      </c>
      <c r="K147">
        <f t="shared" si="26"/>
        <v>7206.3976492532965</v>
      </c>
      <c r="L147">
        <f t="shared" si="37"/>
        <v>54989.513443987977</v>
      </c>
      <c r="M147">
        <f t="shared" si="38"/>
        <v>8216.8238479522261</v>
      </c>
      <c r="N147">
        <f t="shared" si="27"/>
        <v>500</v>
      </c>
      <c r="O147">
        <f t="shared" si="28"/>
        <v>7716.8238479522261</v>
      </c>
      <c r="P147">
        <f t="shared" si="29"/>
        <v>0.12208940081924731</v>
      </c>
      <c r="Q147">
        <f t="shared" si="39"/>
        <v>0.87791059918075265</v>
      </c>
      <c r="R147">
        <f>IF(G147&gt;$H$5,VLOOKUP(G147-$H$5,G$26:I$567,3,FALSE),0)</f>
        <v>55999.939642686906</v>
      </c>
      <c r="S147">
        <f>IF(G147&gt;$H$6,VLOOKUP(G147-$H$6,G$26:H$567,2,FALSE),0)</f>
        <v>132390.76650297045</v>
      </c>
      <c r="T147">
        <f t="shared" si="45"/>
        <v>3745.9218528159399</v>
      </c>
      <c r="U147">
        <f t="shared" si="40"/>
        <v>43.827285677946499</v>
      </c>
      <c r="V147">
        <f t="shared" si="41"/>
        <v>3702.0945671379936</v>
      </c>
      <c r="W147">
        <f t="shared" si="46"/>
        <v>1548.9719680847541</v>
      </c>
      <c r="X147">
        <f t="shared" si="47"/>
        <v>130841.79453488569</v>
      </c>
      <c r="Y147">
        <f t="shared" si="42"/>
        <v>120475.59751770312</v>
      </c>
      <c r="Z147">
        <f t="shared" si="30"/>
        <v>7804402.8962050891</v>
      </c>
      <c r="AA147">
        <f t="shared" si="31"/>
        <v>7998451.0280319154</v>
      </c>
      <c r="AB147">
        <f t="shared" si="32"/>
        <v>7670463.1577340337</v>
      </c>
      <c r="AC147">
        <f t="shared" si="49"/>
        <v>0.95899357648769823</v>
      </c>
      <c r="AD147">
        <f t="shared" si="33"/>
        <v>7804402.8962050891</v>
      </c>
      <c r="AE147">
        <f t="shared" si="44"/>
        <v>5370.3582401035555</v>
      </c>
      <c r="AF147" s="1"/>
    </row>
    <row r="148" spans="6:32" x14ac:dyDescent="0.35">
      <c r="F148" s="10">
        <f t="shared" si="34"/>
        <v>44002</v>
      </c>
      <c r="G148">
        <v>122</v>
      </c>
      <c r="H148">
        <f t="shared" si="35"/>
        <v>200967.46203501421</v>
      </c>
      <c r="I148">
        <f t="shared" si="25"/>
        <v>64737.465092686645</v>
      </c>
      <c r="J148">
        <f t="shared" si="36"/>
        <v>1</v>
      </c>
      <c r="K148">
        <f t="shared" si="26"/>
        <v>7354.8838917109824</v>
      </c>
      <c r="L148">
        <f t="shared" si="37"/>
        <v>56321.594630637381</v>
      </c>
      <c r="M148">
        <f t="shared" si="38"/>
        <v>8415.8704620492645</v>
      </c>
      <c r="N148">
        <f t="shared" si="27"/>
        <v>500</v>
      </c>
      <c r="O148">
        <f t="shared" si="28"/>
        <v>7915.8704620492645</v>
      </c>
      <c r="P148">
        <f t="shared" si="29"/>
        <v>0.12227649709045398</v>
      </c>
      <c r="Q148">
        <f t="shared" si="39"/>
        <v>0.87772350290954604</v>
      </c>
      <c r="R148">
        <f>IF(G148&gt;$H$5,VLOOKUP(G148-$H$5,G$26:I$567,3,FALSE),0)</f>
        <v>57382.581200975663</v>
      </c>
      <c r="S148">
        <f>IF(G148&gt;$H$6,VLOOKUP(G148-$H$6,G$26:H$567,2,FALSE),0)</f>
        <v>136229.99694232756</v>
      </c>
      <c r="T148">
        <f t="shared" si="45"/>
        <v>3839.2304393571103</v>
      </c>
      <c r="U148">
        <f t="shared" si="40"/>
        <v>44.918996140478193</v>
      </c>
      <c r="V148">
        <f t="shared" si="41"/>
        <v>3794.3114432166321</v>
      </c>
      <c r="W148">
        <f t="shared" si="46"/>
        <v>1593.8909642252322</v>
      </c>
      <c r="X148">
        <f t="shared" si="47"/>
        <v>134636.10597810231</v>
      </c>
      <c r="Y148">
        <f t="shared" si="42"/>
        <v>123969.29721751809</v>
      </c>
      <c r="Z148">
        <f t="shared" si="30"/>
        <v>7799032.5379649857</v>
      </c>
      <c r="AA148">
        <f t="shared" si="31"/>
        <v>7998406.1090357751</v>
      </c>
      <c r="AB148">
        <f t="shared" si="32"/>
        <v>7661208.6500584334</v>
      </c>
      <c r="AC148">
        <f t="shared" si="49"/>
        <v>0.95784191820462694</v>
      </c>
      <c r="AD148">
        <f t="shared" si="33"/>
        <v>7799032.5379649857</v>
      </c>
      <c r="AE148">
        <f t="shared" si="44"/>
        <v>5496.3441649075294</v>
      </c>
      <c r="AF148" s="1"/>
    </row>
    <row r="149" spans="6:32" x14ac:dyDescent="0.35">
      <c r="F149" s="10">
        <f t="shared" si="34"/>
        <v>44003</v>
      </c>
      <c r="G149">
        <v>123</v>
      </c>
      <c r="H149">
        <f t="shared" si="35"/>
        <v>206463.80619992173</v>
      </c>
      <c r="I149">
        <f t="shared" si="25"/>
        <v>66299.209847365128</v>
      </c>
      <c r="J149">
        <f t="shared" si="36"/>
        <v>1</v>
      </c>
      <c r="K149">
        <f t="shared" si="26"/>
        <v>7505.0831891470007</v>
      </c>
      <c r="L149">
        <f t="shared" si="37"/>
        <v>57680.312567207664</v>
      </c>
      <c r="M149">
        <f t="shared" si="38"/>
        <v>8618.8972801574673</v>
      </c>
      <c r="N149">
        <f t="shared" si="27"/>
        <v>500</v>
      </c>
      <c r="O149">
        <f t="shared" si="28"/>
        <v>8118.8972801574673</v>
      </c>
      <c r="P149">
        <f t="shared" si="29"/>
        <v>0.12245843199110358</v>
      </c>
      <c r="Q149">
        <f t="shared" si="39"/>
        <v>0.87754156800889638</v>
      </c>
      <c r="R149">
        <f>IF(G149&gt;$H$5,VLOOKUP(G149-$H$5,G$26:I$567,3,FALSE),0)</f>
        <v>58794.126658218127</v>
      </c>
      <c r="S149">
        <f>IF(G149&gt;$H$6,VLOOKUP(G149-$H$6,G$26:H$567,2,FALSE),0)</f>
        <v>140164.5963525566</v>
      </c>
      <c r="T149">
        <f t="shared" si="45"/>
        <v>3934.5994102290424</v>
      </c>
      <c r="U149">
        <f t="shared" si="40"/>
        <v>50.748961664887759</v>
      </c>
      <c r="V149">
        <f t="shared" si="41"/>
        <v>3883.8504485641547</v>
      </c>
      <c r="W149">
        <f t="shared" si="46"/>
        <v>1644.6399258901199</v>
      </c>
      <c r="X149">
        <f t="shared" si="47"/>
        <v>138519.95642666647</v>
      </c>
      <c r="Y149">
        <f t="shared" si="42"/>
        <v>127549.78268082651</v>
      </c>
      <c r="Z149">
        <f t="shared" si="30"/>
        <v>7793536.1938000787</v>
      </c>
      <c r="AA149">
        <f t="shared" si="31"/>
        <v>7998355.3600741103</v>
      </c>
      <c r="AB149">
        <f t="shared" si="32"/>
        <v>7651726.9575216323</v>
      </c>
      <c r="AC149">
        <f t="shared" si="49"/>
        <v>0.9566625403663902</v>
      </c>
      <c r="AD149">
        <f t="shared" si="33"/>
        <v>7793536.1938000787</v>
      </c>
      <c r="AE149">
        <f t="shared" si="44"/>
        <v>5624.6138567474263</v>
      </c>
      <c r="AF149" s="1"/>
    </row>
    <row r="150" spans="6:32" x14ac:dyDescent="0.35">
      <c r="F150" s="10">
        <f t="shared" si="34"/>
        <v>44004</v>
      </c>
      <c r="G150">
        <v>124</v>
      </c>
      <c r="H150">
        <f t="shared" si="35"/>
        <v>212088.42005666916</v>
      </c>
      <c r="I150">
        <f t="shared" si="25"/>
        <v>67891.734561206016</v>
      </c>
      <c r="J150">
        <f t="shared" si="36"/>
        <v>1</v>
      </c>
      <c r="K150">
        <f t="shared" si="26"/>
        <v>7656.731600849831</v>
      </c>
      <c r="L150">
        <f t="shared" si="37"/>
        <v>59065.809068249233</v>
      </c>
      <c r="M150">
        <f t="shared" si="38"/>
        <v>8825.9254929567833</v>
      </c>
      <c r="N150">
        <f t="shared" si="27"/>
        <v>500</v>
      </c>
      <c r="O150">
        <f t="shared" si="28"/>
        <v>8325.9254929567833</v>
      </c>
      <c r="P150">
        <f t="shared" si="29"/>
        <v>0.12263533325180789</v>
      </c>
      <c r="Q150">
        <f t="shared" si="39"/>
        <v>0.87736466674819213</v>
      </c>
      <c r="R150">
        <f>IF(G150&gt;$H$5,VLOOKUP(G150-$H$5,G$26:I$567,3,FALSE),0)</f>
        <v>60235.002960356185</v>
      </c>
      <c r="S150">
        <f>IF(G150&gt;$H$6,VLOOKUP(G150-$H$6,G$26:H$567,2,FALSE),0)</f>
        <v>144196.68549546314</v>
      </c>
      <c r="T150">
        <f t="shared" si="45"/>
        <v>4032.0891429065377</v>
      </c>
      <c r="U150">
        <f t="shared" si="40"/>
        <v>57.085794288924944</v>
      </c>
      <c r="V150">
        <f t="shared" si="41"/>
        <v>3975.0033486176126</v>
      </c>
      <c r="W150">
        <f t="shared" si="46"/>
        <v>1701.7257201790449</v>
      </c>
      <c r="X150">
        <f t="shared" si="47"/>
        <v>142494.95977528408</v>
      </c>
      <c r="Y150">
        <f t="shared" si="42"/>
        <v>131218.98380087147</v>
      </c>
      <c r="Z150">
        <f t="shared" si="30"/>
        <v>7787911.579943331</v>
      </c>
      <c r="AA150">
        <f t="shared" si="31"/>
        <v>7998298.2742798207</v>
      </c>
      <c r="AB150">
        <f t="shared" si="32"/>
        <v>7642013.1687276885</v>
      </c>
      <c r="AC150">
        <f t="shared" si="49"/>
        <v>0.95545488636028486</v>
      </c>
      <c r="AD150">
        <f t="shared" si="33"/>
        <v>7787911.579943331</v>
      </c>
      <c r="AE150">
        <f t="shared" si="44"/>
        <v>5755.1827908398545</v>
      </c>
      <c r="AF150" s="1"/>
    </row>
    <row r="151" spans="6:32" x14ac:dyDescent="0.35">
      <c r="F151" s="10">
        <f t="shared" si="34"/>
        <v>44005</v>
      </c>
      <c r="G151">
        <v>125</v>
      </c>
      <c r="H151">
        <f t="shared" si="35"/>
        <v>217843.602847509</v>
      </c>
      <c r="I151">
        <f t="shared" si="25"/>
        <v>69515.195661464299</v>
      </c>
      <c r="J151">
        <f t="shared" si="36"/>
        <v>1</v>
      </c>
      <c r="K151">
        <f t="shared" si="26"/>
        <v>7809.577869931396</v>
      </c>
      <c r="L151">
        <f t="shared" si="37"/>
        <v>60478.220225473939</v>
      </c>
      <c r="M151">
        <f t="shared" si="38"/>
        <v>9036.97543599036</v>
      </c>
      <c r="N151">
        <f t="shared" si="27"/>
        <v>500</v>
      </c>
      <c r="O151">
        <f t="shared" si="28"/>
        <v>8536.97543599036</v>
      </c>
      <c r="P151">
        <f t="shared" si="29"/>
        <v>0.12280732802026517</v>
      </c>
      <c r="Q151">
        <f t="shared" si="39"/>
        <v>0.87719267197973483</v>
      </c>
      <c r="R151">
        <f>IF(G151&gt;$H$5,VLOOKUP(G151-$H$5,G$26:I$567,3,FALSE),0)</f>
        <v>61705.617791532903</v>
      </c>
      <c r="S151">
        <f>IF(G151&gt;$H$6,VLOOKUP(G151-$H$6,G$26:H$567,2,FALSE),0)</f>
        <v>148328.4071860447</v>
      </c>
      <c r="T151">
        <f t="shared" si="45"/>
        <v>4131.7216905815585</v>
      </c>
      <c r="U151">
        <f t="shared" si="40"/>
        <v>63.561909887801335</v>
      </c>
      <c r="V151">
        <f t="shared" si="41"/>
        <v>4068.1597806937571</v>
      </c>
      <c r="W151">
        <f t="shared" si="46"/>
        <v>1765.2876300668463</v>
      </c>
      <c r="X151">
        <f t="shared" si="47"/>
        <v>146563.11955597784</v>
      </c>
      <c r="Y151">
        <f t="shared" si="42"/>
        <v>134978.85053930068</v>
      </c>
      <c r="Z151">
        <f t="shared" si="30"/>
        <v>7782156.3971524909</v>
      </c>
      <c r="AA151">
        <f t="shared" si="31"/>
        <v>7998234.7123699328</v>
      </c>
      <c r="AB151">
        <f t="shared" si="32"/>
        <v>7632062.7023363793</v>
      </c>
      <c r="AC151">
        <f t="shared" si="49"/>
        <v>0.95421839653352036</v>
      </c>
      <c r="AD151">
        <f t="shared" si="33"/>
        <v>7782156.3971524909</v>
      </c>
      <c r="AE151">
        <f t="shared" si="44"/>
        <v>5888.0635666146791</v>
      </c>
      <c r="AF151" s="1"/>
    </row>
    <row r="152" spans="6:32" x14ac:dyDescent="0.35">
      <c r="F152" s="10">
        <f t="shared" si="34"/>
        <v>44006</v>
      </c>
      <c r="G152">
        <v>126</v>
      </c>
      <c r="H152">
        <f t="shared" si="35"/>
        <v>223731.66641412367</v>
      </c>
      <c r="I152">
        <f t="shared" si="25"/>
        <v>71169.766596407135</v>
      </c>
      <c r="J152">
        <f t="shared" si="36"/>
        <v>1</v>
      </c>
      <c r="K152">
        <f t="shared" si="26"/>
        <v>7963.4293044669321</v>
      </c>
      <c r="L152">
        <f t="shared" si="37"/>
        <v>61917.696938874207</v>
      </c>
      <c r="M152">
        <f t="shared" si="38"/>
        <v>9252.0696575329275</v>
      </c>
      <c r="N152">
        <f t="shared" si="27"/>
        <v>500</v>
      </c>
      <c r="O152">
        <f t="shared" si="28"/>
        <v>8752.0696575329275</v>
      </c>
      <c r="P152">
        <f t="shared" si="29"/>
        <v>0.12297454489579229</v>
      </c>
      <c r="Q152">
        <f t="shared" si="39"/>
        <v>0.87702545510420771</v>
      </c>
      <c r="R152">
        <f>IF(G152&gt;$H$5,VLOOKUP(G152-$H$5,G$26:I$567,3,FALSE),0)</f>
        <v>63206.337291940203</v>
      </c>
      <c r="S152">
        <f>IF(G152&gt;$H$6,VLOOKUP(G152-$H$6,G$26:H$567,2,FALSE),0)</f>
        <v>152561.89981771653</v>
      </c>
      <c r="T152">
        <f t="shared" si="45"/>
        <v>4233.4926316718338</v>
      </c>
      <c r="U152">
        <f t="shared" si="40"/>
        <v>70.177021058669197</v>
      </c>
      <c r="V152">
        <f t="shared" si="41"/>
        <v>4163.3156106131646</v>
      </c>
      <c r="W152">
        <f t="shared" si="46"/>
        <v>1835.4646511255155</v>
      </c>
      <c r="X152">
        <f t="shared" si="47"/>
        <v>150726.43516659102</v>
      </c>
      <c r="Y152">
        <f t="shared" si="42"/>
        <v>138831.32883412205</v>
      </c>
      <c r="Z152">
        <f t="shared" si="30"/>
        <v>7776268.333585876</v>
      </c>
      <c r="AA152">
        <f t="shared" si="31"/>
        <v>7998164.5353488745</v>
      </c>
      <c r="AB152">
        <f t="shared" si="32"/>
        <v>7621870.9691170342</v>
      </c>
      <c r="AC152">
        <f t="shared" si="49"/>
        <v>0.95295250997041081</v>
      </c>
      <c r="AD152">
        <f t="shared" si="33"/>
        <v>7776268.333585876</v>
      </c>
      <c r="AE152">
        <f t="shared" si="44"/>
        <v>6023.2637768390796</v>
      </c>
      <c r="AF152" s="1"/>
    </row>
    <row r="153" spans="6:32" x14ac:dyDescent="0.35">
      <c r="F153" s="10">
        <f t="shared" si="34"/>
        <v>44007</v>
      </c>
      <c r="G153">
        <v>127</v>
      </c>
      <c r="H153">
        <f t="shared" si="35"/>
        <v>229754.93019096274</v>
      </c>
      <c r="I153">
        <f t="shared" si="25"/>
        <v>72855.645630057727</v>
      </c>
      <c r="J153">
        <f t="shared" si="36"/>
        <v>1</v>
      </c>
      <c r="K153">
        <f t="shared" si="26"/>
        <v>8118.1805373710813</v>
      </c>
      <c r="L153">
        <f t="shared" si="37"/>
        <v>63384.411698150223</v>
      </c>
      <c r="M153">
        <f t="shared" si="38"/>
        <v>9471.2339319075054</v>
      </c>
      <c r="N153">
        <f t="shared" si="27"/>
        <v>500</v>
      </c>
      <c r="O153">
        <f t="shared" si="28"/>
        <v>8971.2339319075054</v>
      </c>
      <c r="P153">
        <f t="shared" si="29"/>
        <v>0.12313711386844513</v>
      </c>
      <c r="Q153">
        <f t="shared" si="39"/>
        <v>0.87686288613155483</v>
      </c>
      <c r="R153">
        <f>IF(G153&gt;$H$5,VLOOKUP(G153-$H$5,G$26:I$567,3,FALSE),0)</f>
        <v>64737.465092686645</v>
      </c>
      <c r="S153">
        <f>IF(G153&gt;$H$6,VLOOKUP(G153-$H$6,G$26:H$567,2,FALSE),0)</f>
        <v>156899.28456090501</v>
      </c>
      <c r="T153">
        <f t="shared" si="45"/>
        <v>4337.3847431884788</v>
      </c>
      <c r="U153">
        <f t="shared" si="40"/>
        <v>76.930008307251114</v>
      </c>
      <c r="V153">
        <f t="shared" si="41"/>
        <v>4260.4547348812275</v>
      </c>
      <c r="W153">
        <f t="shared" si="46"/>
        <v>1912.3946594327667</v>
      </c>
      <c r="X153">
        <f t="shared" si="47"/>
        <v>154986.88990147226</v>
      </c>
      <c r="Y153">
        <f t="shared" si="42"/>
        <v>142778.34895042356</v>
      </c>
      <c r="Z153">
        <f t="shared" si="30"/>
        <v>7770245.0698090373</v>
      </c>
      <c r="AA153">
        <f t="shared" si="31"/>
        <v>7998087.6053405674</v>
      </c>
      <c r="AB153">
        <f t="shared" si="32"/>
        <v>7611433.3905886998</v>
      </c>
      <c r="AC153">
        <f t="shared" si="49"/>
        <v>0.95165666671446725</v>
      </c>
      <c r="AD153">
        <f t="shared" si="33"/>
        <v>7770245.0698090373</v>
      </c>
      <c r="AE153">
        <f t="shared" si="44"/>
        <v>6160.7840241650356</v>
      </c>
      <c r="AF153" s="1"/>
    </row>
    <row r="154" spans="6:32" x14ac:dyDescent="0.35">
      <c r="F154" s="10">
        <f t="shared" si="34"/>
        <v>44008</v>
      </c>
      <c r="G154">
        <v>128</v>
      </c>
      <c r="H154">
        <f t="shared" si="35"/>
        <v>235915.71421512778</v>
      </c>
      <c r="I154">
        <f t="shared" si="25"/>
        <v>74573.04351991351</v>
      </c>
      <c r="J154">
        <f t="shared" si="36"/>
        <v>1</v>
      </c>
      <c r="K154">
        <f t="shared" si="26"/>
        <v>8273.8336725483823</v>
      </c>
      <c r="L154">
        <f t="shared" si="37"/>
        <v>64878.547862324755</v>
      </c>
      <c r="M154">
        <f t="shared" si="38"/>
        <v>9694.4956575887572</v>
      </c>
      <c r="N154">
        <f t="shared" si="27"/>
        <v>500</v>
      </c>
      <c r="O154">
        <f t="shared" si="28"/>
        <v>9194.4956575887572</v>
      </c>
      <c r="P154">
        <f t="shared" si="29"/>
        <v>0.12329516435967264</v>
      </c>
      <c r="Q154">
        <f t="shared" si="39"/>
        <v>0.87670483564032731</v>
      </c>
      <c r="R154">
        <f>IF(G154&gt;$H$5,VLOOKUP(G154-$H$5,G$26:I$567,3,FALSE),0)</f>
        <v>66299.209847365128</v>
      </c>
      <c r="S154">
        <f>IF(G154&gt;$H$6,VLOOKUP(G154-$H$6,G$26:H$567,2,FALSE),0)</f>
        <v>161342.67069521427</v>
      </c>
      <c r="T154">
        <f t="shared" si="45"/>
        <v>4443.3861343092576</v>
      </c>
      <c r="U154">
        <f t="shared" si="40"/>
        <v>83.820098730101734</v>
      </c>
      <c r="V154">
        <f t="shared" si="41"/>
        <v>4359.5660355791561</v>
      </c>
      <c r="W154">
        <f t="shared" si="46"/>
        <v>1996.2147581628685</v>
      </c>
      <c r="X154">
        <f t="shared" si="47"/>
        <v>159346.45593705142</v>
      </c>
      <c r="Y154">
        <f t="shared" si="42"/>
        <v>146821.83033264498</v>
      </c>
      <c r="Z154">
        <f t="shared" si="30"/>
        <v>7764084.2857848722</v>
      </c>
      <c r="AA154">
        <f t="shared" si="31"/>
        <v>7998003.7852418367</v>
      </c>
      <c r="AB154">
        <f t="shared" si="32"/>
        <v>7600745.4003314944</v>
      </c>
      <c r="AC154">
        <f t="shared" si="49"/>
        <v>0.95033030796467288</v>
      </c>
      <c r="AD154">
        <f t="shared" si="33"/>
        <v>7764084.2857848722</v>
      </c>
      <c r="AE154">
        <f t="shared" si="44"/>
        <v>6300.6148512060972</v>
      </c>
      <c r="AF154" s="1"/>
    </row>
    <row r="155" spans="6:32" x14ac:dyDescent="0.35">
      <c r="F155" s="10">
        <f t="shared" si="34"/>
        <v>44009</v>
      </c>
      <c r="G155">
        <v>129</v>
      </c>
      <c r="H155">
        <f t="shared" si="35"/>
        <v>242216.32906633388</v>
      </c>
      <c r="I155">
        <f t="shared" ref="I155:I218" si="50">H155-S155</f>
        <v>76322.142652754294</v>
      </c>
      <c r="J155">
        <f t="shared" si="36"/>
        <v>1</v>
      </c>
      <c r="K155">
        <f t="shared" ref="K155:K218" si="51">MAX(I155-R155,0)</f>
        <v>8430.4080915482773</v>
      </c>
      <c r="L155">
        <f t="shared" si="37"/>
        <v>66400.264107896233</v>
      </c>
      <c r="M155">
        <f t="shared" si="38"/>
        <v>9921.8785448580584</v>
      </c>
      <c r="N155">
        <f t="shared" ref="N155:N218" si="52">MIN($H$12,M155)</f>
        <v>500</v>
      </c>
      <c r="O155">
        <f t="shared" ref="O155:O218" si="53">ABS(N155-M155)</f>
        <v>9421.8785448580584</v>
      </c>
      <c r="P155">
        <f t="shared" ref="P155:P218" si="54">IFERROR(O155/I155,0)</f>
        <v>0.12344882123822351</v>
      </c>
      <c r="Q155">
        <f t="shared" si="39"/>
        <v>0.87655117876177646</v>
      </c>
      <c r="R155">
        <f>IF(G155&gt;$H$5,VLOOKUP(G155-$H$5,G$26:I$567,3,FALSE),0)</f>
        <v>67891.734561206016</v>
      </c>
      <c r="S155">
        <f>IF(G155&gt;$H$6,VLOOKUP(G155-$H$6,G$26:H$567,2,FALSE),0)</f>
        <v>165894.18641357959</v>
      </c>
      <c r="T155">
        <f t="shared" si="45"/>
        <v>4551.5157183653209</v>
      </c>
      <c r="U155">
        <f t="shared" si="40"/>
        <v>90.848521693745852</v>
      </c>
      <c r="V155">
        <f t="shared" si="41"/>
        <v>4460.6671966715749</v>
      </c>
      <c r="W155">
        <f t="shared" si="46"/>
        <v>2087.0632798566144</v>
      </c>
      <c r="X155">
        <f t="shared" si="47"/>
        <v>163807.12313372298</v>
      </c>
      <c r="Y155">
        <f t="shared" si="42"/>
        <v>150963.70963635744</v>
      </c>
      <c r="Z155">
        <f t="shared" ref="Z155:Z218" si="55">$H$3-H155</f>
        <v>7757783.6709336657</v>
      </c>
      <c r="AA155">
        <f t="shared" ref="AA155:AA218" si="56">$H$3-W155</f>
        <v>7997912.9367201431</v>
      </c>
      <c r="AB155">
        <f t="shared" ref="AB155:AB218" si="57">AA155-H155-S155</f>
        <v>7589802.4212402292</v>
      </c>
      <c r="AC155">
        <f t="shared" si="49"/>
        <v>0.9489728734597509</v>
      </c>
      <c r="AD155">
        <f t="shared" ref="AD155:AD218" si="58">$H$3-H155</f>
        <v>7757783.6709336657</v>
      </c>
      <c r="AE155">
        <f t="shared" si="44"/>
        <v>6442.7414430714362</v>
      </c>
      <c r="AF155" s="1"/>
    </row>
    <row r="156" spans="6:32" x14ac:dyDescent="0.35">
      <c r="F156" s="10">
        <f t="shared" ref="F156:F219" si="59">$H$14+G156</f>
        <v>44010</v>
      </c>
      <c r="G156">
        <v>130</v>
      </c>
      <c r="H156">
        <f t="shared" ref="H156:H219" si="60">H155+AE155</f>
        <v>248659.07050940531</v>
      </c>
      <c r="I156">
        <f t="shared" si="50"/>
        <v>78103.076554099243</v>
      </c>
      <c r="J156">
        <f t="shared" ref="J156:J219" si="61">IF(I156&gt;1,1,0)</f>
        <v>1</v>
      </c>
      <c r="K156">
        <f t="shared" si="51"/>
        <v>8587.8808926349448</v>
      </c>
      <c r="L156">
        <f t="shared" ref="L156:L219" si="62">I156*(1-$H$11)</f>
        <v>67949.676602066334</v>
      </c>
      <c r="M156">
        <f t="shared" ref="M156:M219" si="63">I156*$H$11</f>
        <v>10153.399952032902</v>
      </c>
      <c r="N156">
        <f t="shared" si="52"/>
        <v>500</v>
      </c>
      <c r="O156">
        <f t="shared" si="53"/>
        <v>9653.3999520329016</v>
      </c>
      <c r="P156">
        <f t="shared" si="54"/>
        <v>0.12359820352718541</v>
      </c>
      <c r="Q156">
        <f t="shared" ref="Q156:Q219" si="64">1-P156</f>
        <v>0.87640179647281458</v>
      </c>
      <c r="R156">
        <f>IF(G156&gt;$H$5,VLOOKUP(G156-$H$5,G$26:I$567,3,FALSE),0)</f>
        <v>69515.195661464299</v>
      </c>
      <c r="S156">
        <f>IF(G156&gt;$H$6,VLOOKUP(G156-$H$6,G$26:H$567,2,FALSE),0)</f>
        <v>170555.99395530607</v>
      </c>
      <c r="T156">
        <f t="shared" si="45"/>
        <v>4661.8075417264772</v>
      </c>
      <c r="U156">
        <f t="shared" ref="U156:U219" si="65">MIN(T156*$H$11,$H$12)*$H$9+MAX($H$11*T156-$H$12,0)*$H$10</f>
        <v>98.017490212221048</v>
      </c>
      <c r="V156">
        <f t="shared" ref="V156:V219" si="66">T156-U156</f>
        <v>4563.7900515142564</v>
      </c>
      <c r="W156">
        <f t="shared" si="46"/>
        <v>2185.0807700688356</v>
      </c>
      <c r="X156">
        <f t="shared" si="47"/>
        <v>168370.91318523724</v>
      </c>
      <c r="Y156">
        <f t="shared" ref="Y156:Y219" si="67">S156*(1-$H$9)</f>
        <v>155205.95449932854</v>
      </c>
      <c r="Z156">
        <f t="shared" si="55"/>
        <v>7751340.9294905951</v>
      </c>
      <c r="AA156">
        <f t="shared" si="56"/>
        <v>7997814.9192299312</v>
      </c>
      <c r="AB156">
        <f t="shared" si="57"/>
        <v>7578599.8547652205</v>
      </c>
      <c r="AC156">
        <f t="shared" si="49"/>
        <v>0.9475838002381437</v>
      </c>
      <c r="AD156">
        <f t="shared" si="58"/>
        <v>7751340.9294905951</v>
      </c>
      <c r="AE156">
        <f t="shared" ref="AE156:AE219" si="68">R156*IF(F156&lt;=$H$4,$H$7,$H$8)*MAX(AC156,0)</f>
        <v>6587.1473279188467</v>
      </c>
      <c r="AF156" s="1"/>
    </row>
    <row r="157" spans="6:32" x14ac:dyDescent="0.35">
      <c r="F157" s="10">
        <f t="shared" si="59"/>
        <v>44011</v>
      </c>
      <c r="G157">
        <v>131</v>
      </c>
      <c r="H157">
        <f t="shared" si="60"/>
        <v>255246.21783732416</v>
      </c>
      <c r="I157">
        <f t="shared" si="50"/>
        <v>79915.926285978523</v>
      </c>
      <c r="J157">
        <f t="shared" si="61"/>
        <v>1</v>
      </c>
      <c r="K157">
        <f t="shared" si="51"/>
        <v>8746.1596895713883</v>
      </c>
      <c r="L157">
        <f t="shared" si="62"/>
        <v>69526.855868801315</v>
      </c>
      <c r="M157">
        <f t="shared" si="63"/>
        <v>10389.070417177209</v>
      </c>
      <c r="N157">
        <f t="shared" si="52"/>
        <v>500</v>
      </c>
      <c r="O157">
        <f t="shared" si="53"/>
        <v>9889.0704171772086</v>
      </c>
      <c r="P157">
        <f t="shared" si="54"/>
        <v>0.12374342483110622</v>
      </c>
      <c r="Q157">
        <f t="shared" si="64"/>
        <v>0.87625657516889377</v>
      </c>
      <c r="R157">
        <f>IF(G157&gt;$H$5,VLOOKUP(G157-$H$5,G$26:I$567,3,FALSE),0)</f>
        <v>71169.766596407135</v>
      </c>
      <c r="S157">
        <f>IF(G157&gt;$H$6,VLOOKUP(G157-$H$6,G$26:H$567,2,FALSE),0)</f>
        <v>175330.29155134564</v>
      </c>
      <c r="T157">
        <f t="shared" ref="T157:T220" si="69">S157-S156</f>
        <v>4774.2975960395706</v>
      </c>
      <c r="U157">
        <f t="shared" si="65"/>
        <v>105.32934374257212</v>
      </c>
      <c r="V157">
        <f t="shared" si="66"/>
        <v>4668.9682522969988</v>
      </c>
      <c r="W157">
        <f t="shared" ref="W157:W220" si="70">W156+U157</f>
        <v>2290.4101138114079</v>
      </c>
      <c r="X157">
        <f t="shared" ref="X157:X220" si="71">X156+V157</f>
        <v>173039.88143753423</v>
      </c>
      <c r="Y157">
        <f t="shared" si="67"/>
        <v>159550.56531172452</v>
      </c>
      <c r="Z157">
        <f t="shared" si="55"/>
        <v>7744753.7821626756</v>
      </c>
      <c r="AA157">
        <f t="shared" si="56"/>
        <v>7997709.5898861885</v>
      </c>
      <c r="AB157">
        <f t="shared" si="57"/>
        <v>7567133.0804975182</v>
      </c>
      <c r="AC157">
        <f t="shared" si="49"/>
        <v>0.94616252258857059</v>
      </c>
      <c r="AD157">
        <f t="shared" si="58"/>
        <v>7744753.7821626756</v>
      </c>
      <c r="AE157">
        <f t="shared" si="68"/>
        <v>6733.8165894896365</v>
      </c>
      <c r="AF157" s="1"/>
    </row>
    <row r="158" spans="6:32" x14ac:dyDescent="0.35">
      <c r="F158" s="10">
        <f t="shared" si="59"/>
        <v>44012</v>
      </c>
      <c r="G158">
        <v>132</v>
      </c>
      <c r="H158">
        <f t="shared" si="60"/>
        <v>261980.0344268138</v>
      </c>
      <c r="I158">
        <f t="shared" si="50"/>
        <v>81760.728451255069</v>
      </c>
      <c r="J158">
        <f t="shared" si="61"/>
        <v>1</v>
      </c>
      <c r="K158">
        <f t="shared" si="51"/>
        <v>8905.0828211973421</v>
      </c>
      <c r="L158">
        <f t="shared" si="62"/>
        <v>71131.833752591905</v>
      </c>
      <c r="M158">
        <f t="shared" si="63"/>
        <v>10628.89469866316</v>
      </c>
      <c r="N158">
        <f t="shared" si="52"/>
        <v>500</v>
      </c>
      <c r="O158">
        <f t="shared" si="53"/>
        <v>10128.89469866316</v>
      </c>
      <c r="P158">
        <f t="shared" si="54"/>
        <v>0.12388459460340921</v>
      </c>
      <c r="Q158">
        <f t="shared" si="64"/>
        <v>0.87611540539659083</v>
      </c>
      <c r="R158">
        <f>IF(G158&gt;$H$5,VLOOKUP(G158-$H$5,G$26:I$567,3,FALSE),0)</f>
        <v>72855.645630057727</v>
      </c>
      <c r="S158">
        <f>IF(G158&gt;$H$6,VLOOKUP(G158-$H$6,G$26:H$567,2,FALSE),0)</f>
        <v>180219.30597555873</v>
      </c>
      <c r="T158">
        <f t="shared" si="69"/>
        <v>4889.0144242130918</v>
      </c>
      <c r="U158">
        <f t="shared" si="65"/>
        <v>112.78593757385096</v>
      </c>
      <c r="V158">
        <f t="shared" si="66"/>
        <v>4776.2284866392411</v>
      </c>
      <c r="W158">
        <f t="shared" si="70"/>
        <v>2403.1960513852587</v>
      </c>
      <c r="X158">
        <f t="shared" si="71"/>
        <v>177816.10992417348</v>
      </c>
      <c r="Y158">
        <f t="shared" si="67"/>
        <v>163999.56843775845</v>
      </c>
      <c r="Z158">
        <f t="shared" si="55"/>
        <v>7738019.9655731861</v>
      </c>
      <c r="AA158">
        <f t="shared" si="56"/>
        <v>7997596.8039486147</v>
      </c>
      <c r="AB158">
        <f t="shared" si="57"/>
        <v>7555397.4635462416</v>
      </c>
      <c r="AC158">
        <f t="shared" si="49"/>
        <v>0.94470847290225379</v>
      </c>
      <c r="AD158">
        <f t="shared" si="58"/>
        <v>7738019.9655731861</v>
      </c>
      <c r="AE158">
        <f t="shared" si="68"/>
        <v>6882.7345725479599</v>
      </c>
      <c r="AF158" s="1"/>
    </row>
    <row r="159" spans="6:32" x14ac:dyDescent="0.35">
      <c r="F159" s="10">
        <f t="shared" si="59"/>
        <v>44013</v>
      </c>
      <c r="G159">
        <v>133</v>
      </c>
      <c r="H159">
        <f t="shared" si="60"/>
        <v>268862.76899936178</v>
      </c>
      <c r="I159">
        <f t="shared" si="50"/>
        <v>83637.488749147655</v>
      </c>
      <c r="J159">
        <f t="shared" si="61"/>
        <v>1</v>
      </c>
      <c r="K159">
        <f t="shared" si="51"/>
        <v>9064.4452292341448</v>
      </c>
      <c r="L159">
        <f t="shared" si="62"/>
        <v>72764.615211758457</v>
      </c>
      <c r="M159">
        <f t="shared" si="63"/>
        <v>10872.873537389196</v>
      </c>
      <c r="N159">
        <f t="shared" si="52"/>
        <v>500</v>
      </c>
      <c r="O159">
        <f t="shared" si="53"/>
        <v>10372.873537389196</v>
      </c>
      <c r="P159">
        <f t="shared" si="54"/>
        <v>0.12402181955152144</v>
      </c>
      <c r="Q159">
        <f t="shared" si="64"/>
        <v>0.87597818044847853</v>
      </c>
      <c r="R159">
        <f>IF(G159&gt;$H$5,VLOOKUP(G159-$H$5,G$26:I$567,3,FALSE),0)</f>
        <v>74573.04351991351</v>
      </c>
      <c r="S159">
        <f>IF(G159&gt;$H$6,VLOOKUP(G159-$H$6,G$26:H$567,2,FALSE),0)</f>
        <v>185225.28025021413</v>
      </c>
      <c r="T159">
        <f t="shared" si="69"/>
        <v>5005.9742746553966</v>
      </c>
      <c r="U159">
        <f t="shared" si="65"/>
        <v>120.38832785260081</v>
      </c>
      <c r="V159">
        <f t="shared" si="66"/>
        <v>4885.5859468027957</v>
      </c>
      <c r="W159">
        <f t="shared" si="70"/>
        <v>2523.5843792378596</v>
      </c>
      <c r="X159">
        <f t="shared" si="71"/>
        <v>182701.69587097628</v>
      </c>
      <c r="Y159">
        <f t="shared" si="67"/>
        <v>168555.00502769486</v>
      </c>
      <c r="Z159">
        <f t="shared" si="55"/>
        <v>7731137.2310006386</v>
      </c>
      <c r="AA159">
        <f t="shared" si="56"/>
        <v>7997476.4156207619</v>
      </c>
      <c r="AB159">
        <f t="shared" si="57"/>
        <v>7543388.3663711865</v>
      </c>
      <c r="AC159">
        <f t="shared" si="49"/>
        <v>0.94322108304531593</v>
      </c>
      <c r="AD159">
        <f t="shared" si="58"/>
        <v>7731137.2310006386</v>
      </c>
      <c r="AE159">
        <f t="shared" si="68"/>
        <v>7033.8866874838304</v>
      </c>
      <c r="AF159" s="1"/>
    </row>
    <row r="160" spans="6:32" x14ac:dyDescent="0.35">
      <c r="F160" s="10">
        <f t="shared" si="59"/>
        <v>44014</v>
      </c>
      <c r="G160">
        <v>134</v>
      </c>
      <c r="H160">
        <f t="shared" si="60"/>
        <v>275896.6556868456</v>
      </c>
      <c r="I160">
        <f t="shared" si="50"/>
        <v>85546.193245158182</v>
      </c>
      <c r="J160">
        <f t="shared" si="61"/>
        <v>1</v>
      </c>
      <c r="K160">
        <f t="shared" si="51"/>
        <v>9224.050592403888</v>
      </c>
      <c r="L160">
        <f t="shared" si="62"/>
        <v>74425.188123287619</v>
      </c>
      <c r="M160">
        <f t="shared" si="63"/>
        <v>11121.005121870565</v>
      </c>
      <c r="N160">
        <f t="shared" si="52"/>
        <v>500</v>
      </c>
      <c r="O160">
        <f t="shared" si="53"/>
        <v>10621.005121870565</v>
      </c>
      <c r="P160">
        <f t="shared" si="54"/>
        <v>0.12415520456220537</v>
      </c>
      <c r="Q160">
        <f t="shared" si="64"/>
        <v>0.87584479543779459</v>
      </c>
      <c r="R160">
        <f>IF(G160&gt;$H$5,VLOOKUP(G160-$H$5,G$26:I$567,3,FALSE),0)</f>
        <v>76322.142652754294</v>
      </c>
      <c r="S160">
        <f>IF(G160&gt;$H$6,VLOOKUP(G160-$H$6,G$26:H$567,2,FALSE),0)</f>
        <v>190350.46244168741</v>
      </c>
      <c r="T160">
        <f t="shared" si="69"/>
        <v>5125.1821914732864</v>
      </c>
      <c r="U160">
        <f t="shared" si="65"/>
        <v>128.13684244576365</v>
      </c>
      <c r="V160">
        <f t="shared" si="66"/>
        <v>4997.0453490275231</v>
      </c>
      <c r="W160">
        <f t="shared" si="70"/>
        <v>2651.7212216836233</v>
      </c>
      <c r="X160">
        <f t="shared" si="71"/>
        <v>187698.74122000381</v>
      </c>
      <c r="Y160">
        <f t="shared" si="67"/>
        <v>173218.92082193555</v>
      </c>
      <c r="Z160">
        <f t="shared" si="55"/>
        <v>7724103.344313154</v>
      </c>
      <c r="AA160">
        <f t="shared" si="56"/>
        <v>7997348.2787783165</v>
      </c>
      <c r="AB160">
        <f t="shared" si="57"/>
        <v>7531101.160649783</v>
      </c>
      <c r="AC160">
        <f t="shared" si="49"/>
        <v>0.94169978574451207</v>
      </c>
      <c r="AD160">
        <f t="shared" si="58"/>
        <v>7724103.344313154</v>
      </c>
      <c r="AE160">
        <f t="shared" si="68"/>
        <v>7187.2545383660809</v>
      </c>
      <c r="AF160" s="1"/>
    </row>
    <row r="161" spans="6:32" x14ac:dyDescent="0.35">
      <c r="F161" s="10">
        <f t="shared" si="59"/>
        <v>44015</v>
      </c>
      <c r="G161">
        <v>135</v>
      </c>
      <c r="H161">
        <f t="shared" si="60"/>
        <v>283083.9102252117</v>
      </c>
      <c r="I161">
        <f t="shared" si="50"/>
        <v>87486.806430301047</v>
      </c>
      <c r="J161">
        <f t="shared" si="61"/>
        <v>1</v>
      </c>
      <c r="K161">
        <f t="shared" si="51"/>
        <v>9383.7298762018036</v>
      </c>
      <c r="L161">
        <f t="shared" si="62"/>
        <v>76113.521594361911</v>
      </c>
      <c r="M161">
        <f t="shared" si="63"/>
        <v>11373.284835939137</v>
      </c>
      <c r="N161">
        <f t="shared" si="52"/>
        <v>500</v>
      </c>
      <c r="O161">
        <f t="shared" si="53"/>
        <v>10873.284835939137</v>
      </c>
      <c r="P161">
        <f t="shared" si="54"/>
        <v>0.12428485253489806</v>
      </c>
      <c r="Q161">
        <f t="shared" si="64"/>
        <v>0.87571514746510193</v>
      </c>
      <c r="R161">
        <f>IF(G161&gt;$H$5,VLOOKUP(G161-$H$5,G$26:I$567,3,FALSE),0)</f>
        <v>78103.076554099243</v>
      </c>
      <c r="S161">
        <f>IF(G161&gt;$H$6,VLOOKUP(G161-$H$6,G$26:H$567,2,FALSE),0)</f>
        <v>195597.10379491065</v>
      </c>
      <c r="T161">
        <f t="shared" si="69"/>
        <v>5246.64135322324</v>
      </c>
      <c r="U161">
        <f t="shared" si="65"/>
        <v>136.03168795951063</v>
      </c>
      <c r="V161">
        <f t="shared" si="66"/>
        <v>5110.6096652637298</v>
      </c>
      <c r="W161">
        <f t="shared" si="70"/>
        <v>2787.752909643134</v>
      </c>
      <c r="X161">
        <f t="shared" si="71"/>
        <v>192809.35088526754</v>
      </c>
      <c r="Y161">
        <f t="shared" si="67"/>
        <v>177993.3644533687</v>
      </c>
      <c r="Z161">
        <f t="shared" si="55"/>
        <v>7716916.0897747884</v>
      </c>
      <c r="AA161">
        <f t="shared" si="56"/>
        <v>7997212.2470903564</v>
      </c>
      <c r="AB161">
        <f t="shared" si="57"/>
        <v>7518531.2330702338</v>
      </c>
      <c r="AC161">
        <f t="shared" si="49"/>
        <v>0.94014401528554126</v>
      </c>
      <c r="AD161">
        <f t="shared" si="58"/>
        <v>7716916.0897747884</v>
      </c>
      <c r="AE161">
        <f t="shared" si="68"/>
        <v>7342.8139997724875</v>
      </c>
      <c r="AF161" s="1"/>
    </row>
    <row r="162" spans="6:32" x14ac:dyDescent="0.35">
      <c r="F162" s="10">
        <f t="shared" si="59"/>
        <v>44016</v>
      </c>
      <c r="G162">
        <v>136</v>
      </c>
      <c r="H162">
        <f t="shared" si="60"/>
        <v>290426.72422498418</v>
      </c>
      <c r="I162">
        <f t="shared" si="50"/>
        <v>89459.262189969973</v>
      </c>
      <c r="J162">
        <f t="shared" si="61"/>
        <v>1</v>
      </c>
      <c r="K162">
        <f t="shared" si="51"/>
        <v>9543.3359039914503</v>
      </c>
      <c r="L162">
        <f t="shared" si="62"/>
        <v>77829.558105273871</v>
      </c>
      <c r="M162">
        <f t="shared" si="63"/>
        <v>11629.704084696097</v>
      </c>
      <c r="N162">
        <f t="shared" si="52"/>
        <v>500</v>
      </c>
      <c r="O162">
        <f t="shared" si="53"/>
        <v>11129.704084696097</v>
      </c>
      <c r="P162">
        <f t="shared" si="54"/>
        <v>0.12441086380817415</v>
      </c>
      <c r="Q162">
        <f t="shared" si="64"/>
        <v>0.87558913619182588</v>
      </c>
      <c r="R162">
        <f>IF(G162&gt;$H$5,VLOOKUP(G162-$H$5,G$26:I$567,3,FALSE),0)</f>
        <v>79915.926285978523</v>
      </c>
      <c r="S162">
        <f>IF(G162&gt;$H$6,VLOOKUP(G162-$H$6,G$26:H$567,2,FALSE),0)</f>
        <v>200967.46203501421</v>
      </c>
      <c r="T162">
        <f t="shared" si="69"/>
        <v>5370.3582401035528</v>
      </c>
      <c r="U162">
        <f t="shared" si="65"/>
        <v>144.07328560673096</v>
      </c>
      <c r="V162">
        <f t="shared" si="66"/>
        <v>5226.2849544968221</v>
      </c>
      <c r="W162">
        <f t="shared" si="70"/>
        <v>2931.8261952498651</v>
      </c>
      <c r="X162">
        <f t="shared" si="71"/>
        <v>198035.63583976438</v>
      </c>
      <c r="Y162">
        <f t="shared" si="67"/>
        <v>182880.39045186294</v>
      </c>
      <c r="Z162">
        <f t="shared" si="55"/>
        <v>7709573.2757750154</v>
      </c>
      <c r="AA162">
        <f t="shared" si="56"/>
        <v>7997068.1738047497</v>
      </c>
      <c r="AB162">
        <f t="shared" si="57"/>
        <v>7505673.9875447517</v>
      </c>
      <c r="AC162">
        <f t="shared" si="49"/>
        <v>0.93855320780312812</v>
      </c>
      <c r="AD162">
        <f t="shared" si="58"/>
        <v>7709573.2757750154</v>
      </c>
      <c r="AE162">
        <f t="shared" si="68"/>
        <v>7500.5348970263476</v>
      </c>
      <c r="AF162" s="1"/>
    </row>
    <row r="163" spans="6:32" x14ac:dyDescent="0.35">
      <c r="F163" s="10">
        <f t="shared" si="59"/>
        <v>44017</v>
      </c>
      <c r="G163">
        <v>137</v>
      </c>
      <c r="H163">
        <f t="shared" si="60"/>
        <v>297927.25912201055</v>
      </c>
      <c r="I163">
        <f t="shared" si="50"/>
        <v>91463.452922088822</v>
      </c>
      <c r="J163">
        <f t="shared" si="61"/>
        <v>1</v>
      </c>
      <c r="K163">
        <f t="shared" si="51"/>
        <v>9702.724470833753</v>
      </c>
      <c r="L163">
        <f t="shared" si="62"/>
        <v>79573.204042217272</v>
      </c>
      <c r="M163">
        <f t="shared" si="63"/>
        <v>11890.248879871548</v>
      </c>
      <c r="N163">
        <f t="shared" si="52"/>
        <v>500</v>
      </c>
      <c r="O163">
        <f t="shared" si="53"/>
        <v>11390.248879871548</v>
      </c>
      <c r="P163">
        <f t="shared" si="54"/>
        <v>0.12453333562176017</v>
      </c>
      <c r="Q163">
        <f t="shared" si="64"/>
        <v>0.87546666437823983</v>
      </c>
      <c r="R163">
        <f>IF(G163&gt;$H$5,VLOOKUP(G163-$H$5,G$26:I$567,3,FALSE),0)</f>
        <v>81760.728451255069</v>
      </c>
      <c r="S163">
        <f>IF(G163&gt;$H$6,VLOOKUP(G163-$H$6,G$26:H$567,2,FALSE),0)</f>
        <v>206463.80619992173</v>
      </c>
      <c r="T163">
        <f t="shared" si="69"/>
        <v>5496.3441649075248</v>
      </c>
      <c r="U163">
        <f t="shared" si="65"/>
        <v>152.26237071898913</v>
      </c>
      <c r="V163">
        <f t="shared" si="66"/>
        <v>5344.0817941885362</v>
      </c>
      <c r="W163">
        <f t="shared" si="70"/>
        <v>3084.0885659688543</v>
      </c>
      <c r="X163">
        <f t="shared" si="71"/>
        <v>203379.71763395291</v>
      </c>
      <c r="Y163">
        <f t="shared" si="67"/>
        <v>187882.06364192878</v>
      </c>
      <c r="Z163">
        <f t="shared" si="55"/>
        <v>7702072.7408779897</v>
      </c>
      <c r="AA163">
        <f t="shared" si="56"/>
        <v>7996915.9114340311</v>
      </c>
      <c r="AB163">
        <f t="shared" si="57"/>
        <v>7492524.8461120995</v>
      </c>
      <c r="AC163">
        <f t="shared" si="49"/>
        <v>0.93692680141843798</v>
      </c>
      <c r="AD163">
        <f t="shared" si="58"/>
        <v>7702072.7408779897</v>
      </c>
      <c r="AE163">
        <f t="shared" si="68"/>
        <v>7660.3817789475897</v>
      </c>
      <c r="AF163" s="1"/>
    </row>
    <row r="164" spans="6:32" x14ac:dyDescent="0.35">
      <c r="F164" s="10">
        <f t="shared" si="59"/>
        <v>44018</v>
      </c>
      <c r="G164">
        <v>138</v>
      </c>
      <c r="H164">
        <f t="shared" si="60"/>
        <v>305587.64090095815</v>
      </c>
      <c r="I164">
        <f t="shared" si="50"/>
        <v>93499.220844288997</v>
      </c>
      <c r="J164">
        <f t="shared" si="61"/>
        <v>1</v>
      </c>
      <c r="K164">
        <f t="shared" si="51"/>
        <v>9861.7320951413421</v>
      </c>
      <c r="L164">
        <f t="shared" si="62"/>
        <v>81344.322134531423</v>
      </c>
      <c r="M164">
        <f t="shared" si="63"/>
        <v>12154.89870975757</v>
      </c>
      <c r="N164">
        <f t="shared" si="52"/>
        <v>500</v>
      </c>
      <c r="O164">
        <f t="shared" si="53"/>
        <v>11654.89870975757</v>
      </c>
      <c r="P164">
        <f t="shared" si="54"/>
        <v>0.12465236185408769</v>
      </c>
      <c r="Q164">
        <f t="shared" si="64"/>
        <v>0.87534763814591232</v>
      </c>
      <c r="R164">
        <f>IF(G164&gt;$H$5,VLOOKUP(G164-$H$5,G$26:I$567,3,FALSE),0)</f>
        <v>83637.488749147655</v>
      </c>
      <c r="S164">
        <f>IF(G164&gt;$H$6,VLOOKUP(G164-$H$6,G$26:H$567,2,FALSE),0)</f>
        <v>212088.42005666916</v>
      </c>
      <c r="T164">
        <f t="shared" si="69"/>
        <v>5624.6138567474263</v>
      </c>
      <c r="U164">
        <f t="shared" si="65"/>
        <v>160.59990068858275</v>
      </c>
      <c r="V164">
        <f t="shared" si="66"/>
        <v>5464.0139560588432</v>
      </c>
      <c r="W164">
        <f t="shared" si="70"/>
        <v>3244.6884666574369</v>
      </c>
      <c r="X164">
        <f t="shared" si="71"/>
        <v>208843.73159001174</v>
      </c>
      <c r="Y164">
        <f t="shared" si="67"/>
        <v>193000.46225156894</v>
      </c>
      <c r="Z164">
        <f t="shared" si="55"/>
        <v>7694412.3590990417</v>
      </c>
      <c r="AA164">
        <f t="shared" si="56"/>
        <v>7996755.3115333421</v>
      </c>
      <c r="AB164">
        <f t="shared" si="57"/>
        <v>7479079.2505757147</v>
      </c>
      <c r="AC164">
        <f t="shared" si="49"/>
        <v>0.93526423645712808</v>
      </c>
      <c r="AD164">
        <f t="shared" si="58"/>
        <v>7694412.3590990417</v>
      </c>
      <c r="AE164">
        <f t="shared" si="68"/>
        <v>7822.315205416322</v>
      </c>
      <c r="AF164" s="1"/>
    </row>
    <row r="165" spans="6:32" x14ac:dyDescent="0.35">
      <c r="F165" s="10">
        <f t="shared" si="59"/>
        <v>44019</v>
      </c>
      <c r="G165">
        <v>139</v>
      </c>
      <c r="H165">
        <f t="shared" si="60"/>
        <v>313409.95610637451</v>
      </c>
      <c r="I165">
        <f t="shared" si="50"/>
        <v>95566.353258865507</v>
      </c>
      <c r="J165">
        <f t="shared" si="61"/>
        <v>1</v>
      </c>
      <c r="K165">
        <f t="shared" si="51"/>
        <v>10020.160013707326</v>
      </c>
      <c r="L165">
        <f t="shared" si="62"/>
        <v>83142.727335212985</v>
      </c>
      <c r="M165">
        <f t="shared" si="63"/>
        <v>12423.625923652517</v>
      </c>
      <c r="N165">
        <f t="shared" si="52"/>
        <v>500</v>
      </c>
      <c r="O165">
        <f t="shared" si="53"/>
        <v>11923.625923652517</v>
      </c>
      <c r="P165">
        <f t="shared" si="54"/>
        <v>0.12476803306865102</v>
      </c>
      <c r="Q165">
        <f t="shared" si="64"/>
        <v>0.87523196693134897</v>
      </c>
      <c r="R165">
        <f>IF(G165&gt;$H$5,VLOOKUP(G165-$H$5,G$26:I$567,3,FALSE),0)</f>
        <v>85546.193245158182</v>
      </c>
      <c r="S165">
        <f>IF(G165&gt;$H$6,VLOOKUP(G165-$H$6,G$26:H$567,2,FALSE),0)</f>
        <v>217843.602847509</v>
      </c>
      <c r="T165">
        <f t="shared" si="69"/>
        <v>5755.1827908398409</v>
      </c>
      <c r="U165">
        <f t="shared" si="65"/>
        <v>169.08688140458969</v>
      </c>
      <c r="V165">
        <f t="shared" si="66"/>
        <v>5586.0959094352511</v>
      </c>
      <c r="W165">
        <f t="shared" si="70"/>
        <v>3413.7753480620268</v>
      </c>
      <c r="X165">
        <f t="shared" si="71"/>
        <v>214429.82749944698</v>
      </c>
      <c r="Y165">
        <f t="shared" si="67"/>
        <v>198237.67859123318</v>
      </c>
      <c r="Z165">
        <f t="shared" si="55"/>
        <v>7686590.043893626</v>
      </c>
      <c r="AA165">
        <f t="shared" si="56"/>
        <v>7996586.2246519383</v>
      </c>
      <c r="AB165">
        <f t="shared" si="57"/>
        <v>7465332.6656980552</v>
      </c>
      <c r="AC165">
        <f t="shared" si="49"/>
        <v>0.93356495584126509</v>
      </c>
      <c r="AD165">
        <f t="shared" si="58"/>
        <v>7686590.043893626</v>
      </c>
      <c r="AE165">
        <f t="shared" si="68"/>
        <v>7986.2928119304433</v>
      </c>
      <c r="AF165" s="1"/>
    </row>
    <row r="166" spans="6:32" x14ac:dyDescent="0.35">
      <c r="F166" s="10">
        <f t="shared" si="59"/>
        <v>44020</v>
      </c>
      <c r="G166">
        <v>140</v>
      </c>
      <c r="H166">
        <f t="shared" si="60"/>
        <v>321396.24891830498</v>
      </c>
      <c r="I166">
        <f t="shared" si="50"/>
        <v>97664.582504181308</v>
      </c>
      <c r="J166">
        <f t="shared" si="61"/>
        <v>1</v>
      </c>
      <c r="K166">
        <f t="shared" si="51"/>
        <v>10177.776073880261</v>
      </c>
      <c r="L166">
        <f t="shared" si="62"/>
        <v>84968.186778637741</v>
      </c>
      <c r="M166">
        <f t="shared" si="63"/>
        <v>12696.395725543571</v>
      </c>
      <c r="N166">
        <f t="shared" si="52"/>
        <v>500</v>
      </c>
      <c r="O166">
        <f t="shared" si="53"/>
        <v>12196.395725543571</v>
      </c>
      <c r="P166">
        <f t="shared" si="54"/>
        <v>0.12488043682592312</v>
      </c>
      <c r="Q166">
        <f t="shared" si="64"/>
        <v>0.87511956317407691</v>
      </c>
      <c r="R166">
        <f>IF(G166&gt;$H$5,VLOOKUP(G166-$H$5,G$26:I$567,3,FALSE),0)</f>
        <v>87486.806430301047</v>
      </c>
      <c r="S166">
        <f>IF(G166&gt;$H$6,VLOOKUP(G166-$H$6,G$26:H$567,2,FALSE),0)</f>
        <v>223731.66641412367</v>
      </c>
      <c r="T166">
        <f t="shared" si="69"/>
        <v>5888.06356661467</v>
      </c>
      <c r="U166">
        <f t="shared" si="65"/>
        <v>177.72413182995354</v>
      </c>
      <c r="V166">
        <f t="shared" si="66"/>
        <v>5710.3394347847161</v>
      </c>
      <c r="W166">
        <f t="shared" si="70"/>
        <v>3591.4994798919802</v>
      </c>
      <c r="X166">
        <f t="shared" si="71"/>
        <v>220140.1669342317</v>
      </c>
      <c r="Y166">
        <f t="shared" si="67"/>
        <v>203595.81643685253</v>
      </c>
      <c r="Z166">
        <f t="shared" si="55"/>
        <v>7678603.7510816948</v>
      </c>
      <c r="AA166">
        <f t="shared" si="56"/>
        <v>7996408.5005201083</v>
      </c>
      <c r="AB166">
        <f t="shared" si="57"/>
        <v>7451280.5851876792</v>
      </c>
      <c r="AC166">
        <f t="shared" si="49"/>
        <v>0.93182840580280857</v>
      </c>
      <c r="AD166">
        <f t="shared" si="58"/>
        <v>7678603.7510816948</v>
      </c>
      <c r="AE166">
        <f t="shared" si="68"/>
        <v>8152.2691364726334</v>
      </c>
      <c r="AF166" s="1"/>
    </row>
    <row r="167" spans="6:32" x14ac:dyDescent="0.35">
      <c r="F167" s="10">
        <f t="shared" si="59"/>
        <v>44021</v>
      </c>
      <c r="G167">
        <v>141</v>
      </c>
      <c r="H167">
        <f t="shared" si="60"/>
        <v>329548.51805477758</v>
      </c>
      <c r="I167">
        <f t="shared" si="50"/>
        <v>99793.587863814842</v>
      </c>
      <c r="J167">
        <f t="shared" si="61"/>
        <v>1</v>
      </c>
      <c r="K167">
        <f t="shared" si="51"/>
        <v>10334.325673844869</v>
      </c>
      <c r="L167">
        <f t="shared" si="62"/>
        <v>86820.421441518905</v>
      </c>
      <c r="M167">
        <f t="shared" si="63"/>
        <v>12973.16642229593</v>
      </c>
      <c r="N167">
        <f t="shared" si="52"/>
        <v>500</v>
      </c>
      <c r="O167">
        <f t="shared" si="53"/>
        <v>12473.16642229593</v>
      </c>
      <c r="P167">
        <f t="shared" si="54"/>
        <v>0.12498965804614287</v>
      </c>
      <c r="Q167">
        <f t="shared" si="64"/>
        <v>0.87501034195385707</v>
      </c>
      <c r="R167">
        <f>IF(G167&gt;$H$5,VLOOKUP(G167-$H$5,G$26:I$567,3,FALSE),0)</f>
        <v>89459.262189969973</v>
      </c>
      <c r="S167">
        <f>IF(G167&gt;$H$6,VLOOKUP(G167-$H$6,G$26:H$567,2,FALSE),0)</f>
        <v>229754.93019096274</v>
      </c>
      <c r="T167">
        <f t="shared" si="69"/>
        <v>6023.2637768390705</v>
      </c>
      <c r="U167">
        <f t="shared" si="65"/>
        <v>186.5121454945396</v>
      </c>
      <c r="V167">
        <f t="shared" si="66"/>
        <v>5836.7516313445312</v>
      </c>
      <c r="W167">
        <f t="shared" si="70"/>
        <v>3778.0116253865199</v>
      </c>
      <c r="X167">
        <f t="shared" si="71"/>
        <v>225976.91856557623</v>
      </c>
      <c r="Y167">
        <f t="shared" si="67"/>
        <v>209076.98647377611</v>
      </c>
      <c r="Z167">
        <f t="shared" si="55"/>
        <v>7670451.4819452222</v>
      </c>
      <c r="AA167">
        <f t="shared" si="56"/>
        <v>7996221.9883746132</v>
      </c>
      <c r="AB167">
        <f t="shared" si="57"/>
        <v>7436918.5401288727</v>
      </c>
      <c r="AC167">
        <f t="shared" si="49"/>
        <v>0.93005403688655852</v>
      </c>
      <c r="AD167">
        <f t="shared" si="58"/>
        <v>7670451.4819452222</v>
      </c>
      <c r="AE167">
        <f t="shared" si="68"/>
        <v>8320.1947936674642</v>
      </c>
      <c r="AF167" s="1"/>
    </row>
    <row r="168" spans="6:32" x14ac:dyDescent="0.35">
      <c r="F168" s="10">
        <f t="shared" si="59"/>
        <v>44022</v>
      </c>
      <c r="G168">
        <v>142</v>
      </c>
      <c r="H168">
        <f t="shared" si="60"/>
        <v>337868.71284844505</v>
      </c>
      <c r="I168">
        <f t="shared" si="50"/>
        <v>101952.99863331727</v>
      </c>
      <c r="J168">
        <f t="shared" si="61"/>
        <v>1</v>
      </c>
      <c r="K168">
        <f t="shared" si="51"/>
        <v>10489.545711228449</v>
      </c>
      <c r="L168">
        <f t="shared" si="62"/>
        <v>88699.108810986028</v>
      </c>
      <c r="M168">
        <f t="shared" si="63"/>
        <v>13253.889822331246</v>
      </c>
      <c r="N168">
        <f t="shared" si="52"/>
        <v>500</v>
      </c>
      <c r="O168">
        <f t="shared" si="53"/>
        <v>12753.889822331246</v>
      </c>
      <c r="P168">
        <f t="shared" si="54"/>
        <v>0.12509577936203434</v>
      </c>
      <c r="Q168">
        <f t="shared" si="64"/>
        <v>0.87490422063796569</v>
      </c>
      <c r="R168">
        <f>IF(G168&gt;$H$5,VLOOKUP(G168-$H$5,G$26:I$567,3,FALSE),0)</f>
        <v>91463.452922088822</v>
      </c>
      <c r="S168">
        <f>IF(G168&gt;$H$6,VLOOKUP(G168-$H$6,G$26:H$567,2,FALSE),0)</f>
        <v>235915.71421512778</v>
      </c>
      <c r="T168">
        <f t="shared" si="69"/>
        <v>6160.784024165041</v>
      </c>
      <c r="U168">
        <f t="shared" si="65"/>
        <v>195.45096157072766</v>
      </c>
      <c r="V168">
        <f t="shared" si="66"/>
        <v>5965.3330625943136</v>
      </c>
      <c r="W168">
        <f t="shared" si="70"/>
        <v>3973.4625869572474</v>
      </c>
      <c r="X168">
        <f t="shared" si="71"/>
        <v>231942.25162817055</v>
      </c>
      <c r="Y168">
        <f t="shared" si="67"/>
        <v>214683.29993576629</v>
      </c>
      <c r="Z168">
        <f t="shared" si="55"/>
        <v>7662131.2871515546</v>
      </c>
      <c r="AA168">
        <f t="shared" si="56"/>
        <v>7996026.537413043</v>
      </c>
      <c r="AB168">
        <f t="shared" si="57"/>
        <v>7422242.1103494698</v>
      </c>
      <c r="AC168">
        <f t="shared" si="49"/>
        <v>0.92824130530597138</v>
      </c>
      <c r="AD168">
        <f t="shared" si="58"/>
        <v>7662131.2871515546</v>
      </c>
      <c r="AE168">
        <f t="shared" si="68"/>
        <v>8490.0154928190987</v>
      </c>
      <c r="AF168" s="1"/>
    </row>
    <row r="169" spans="6:32" x14ac:dyDescent="0.35">
      <c r="F169" s="10">
        <f t="shared" si="59"/>
        <v>44023</v>
      </c>
      <c r="G169">
        <v>143</v>
      </c>
      <c r="H169">
        <f t="shared" si="60"/>
        <v>346358.72834126413</v>
      </c>
      <c r="I169">
        <f t="shared" si="50"/>
        <v>104142.39927493024</v>
      </c>
      <c r="J169">
        <f t="shared" si="61"/>
        <v>1</v>
      </c>
      <c r="K169">
        <f t="shared" si="51"/>
        <v>10643.178430641245</v>
      </c>
      <c r="L169">
        <f t="shared" si="62"/>
        <v>90603.88736918931</v>
      </c>
      <c r="M169">
        <f t="shared" si="63"/>
        <v>13538.511905740932</v>
      </c>
      <c r="N169">
        <f t="shared" si="52"/>
        <v>500</v>
      </c>
      <c r="O169">
        <f t="shared" si="53"/>
        <v>13038.511905740932</v>
      </c>
      <c r="P169">
        <f t="shared" si="54"/>
        <v>0.12519888149801478</v>
      </c>
      <c r="Q169">
        <f t="shared" si="64"/>
        <v>0.87480111850198528</v>
      </c>
      <c r="R169">
        <f>IF(G169&gt;$H$5,VLOOKUP(G169-$H$5,G$26:I$567,3,FALSE),0)</f>
        <v>93499.220844288997</v>
      </c>
      <c r="S169">
        <f>IF(G169&gt;$H$6,VLOOKUP(G169-$H$6,G$26:H$567,2,FALSE),0)</f>
        <v>242216.32906633388</v>
      </c>
      <c r="T169">
        <f t="shared" si="69"/>
        <v>6300.6148512061045</v>
      </c>
      <c r="U169">
        <f t="shared" si="65"/>
        <v>204.53996532839682</v>
      </c>
      <c r="V169">
        <f t="shared" si="66"/>
        <v>6096.0748858777079</v>
      </c>
      <c r="W169">
        <f t="shared" si="70"/>
        <v>4178.002552285644</v>
      </c>
      <c r="X169">
        <f t="shared" si="71"/>
        <v>238038.32651404827</v>
      </c>
      <c r="Y169">
        <f t="shared" si="67"/>
        <v>220416.85945036385</v>
      </c>
      <c r="Z169">
        <f t="shared" si="55"/>
        <v>7653641.2716587363</v>
      </c>
      <c r="AA169">
        <f t="shared" si="56"/>
        <v>7995821.9974477142</v>
      </c>
      <c r="AB169">
        <f t="shared" si="57"/>
        <v>7407246.9400401162</v>
      </c>
      <c r="AC169">
        <f t="shared" si="49"/>
        <v>0.92638967480823453</v>
      </c>
      <c r="AD169">
        <f t="shared" si="58"/>
        <v>7653641.2716587363</v>
      </c>
      <c r="AE169">
        <f t="shared" si="68"/>
        <v>8661.6712792764192</v>
      </c>
      <c r="AF169" s="1"/>
    </row>
    <row r="170" spans="6:32" x14ac:dyDescent="0.35">
      <c r="F170" s="10">
        <f t="shared" si="59"/>
        <v>44024</v>
      </c>
      <c r="G170">
        <v>144</v>
      </c>
      <c r="H170">
        <f t="shared" si="60"/>
        <v>355020.39962054056</v>
      </c>
      <c r="I170">
        <f t="shared" si="50"/>
        <v>106361.32911113524</v>
      </c>
      <c r="J170">
        <f t="shared" si="61"/>
        <v>1</v>
      </c>
      <c r="K170">
        <f t="shared" si="51"/>
        <v>10794.975852269738</v>
      </c>
      <c r="L170">
        <f t="shared" si="62"/>
        <v>92534.356326687659</v>
      </c>
      <c r="M170">
        <f t="shared" si="63"/>
        <v>13826.972784447582</v>
      </c>
      <c r="N170">
        <f t="shared" si="52"/>
        <v>500</v>
      </c>
      <c r="O170">
        <f t="shared" si="53"/>
        <v>13326.972784447582</v>
      </c>
      <c r="P170">
        <f t="shared" si="54"/>
        <v>0.12529904332544059</v>
      </c>
      <c r="Q170">
        <f t="shared" si="64"/>
        <v>0.87470095667455938</v>
      </c>
      <c r="R170">
        <f>IF(G170&gt;$H$5,VLOOKUP(G170-$H$5,G$26:I$567,3,FALSE),0)</f>
        <v>95566.353258865507</v>
      </c>
      <c r="S170">
        <f>IF(G170&gt;$H$6,VLOOKUP(G170-$H$6,G$26:H$567,2,FALSE),0)</f>
        <v>248659.07050940531</v>
      </c>
      <c r="T170">
        <f t="shared" si="69"/>
        <v>6442.7414430714271</v>
      </c>
      <c r="U170">
        <f t="shared" si="65"/>
        <v>213.77819379964279</v>
      </c>
      <c r="V170">
        <f t="shared" si="66"/>
        <v>6228.9632492717847</v>
      </c>
      <c r="W170">
        <f t="shared" si="70"/>
        <v>4391.7807460852864</v>
      </c>
      <c r="X170">
        <f t="shared" si="71"/>
        <v>244267.28976332006</v>
      </c>
      <c r="Y170">
        <f t="shared" si="67"/>
        <v>226279.75416355883</v>
      </c>
      <c r="Z170">
        <f t="shared" si="55"/>
        <v>7644979.6003794596</v>
      </c>
      <c r="AA170">
        <f t="shared" si="56"/>
        <v>7995608.2192539144</v>
      </c>
      <c r="AB170">
        <f t="shared" si="57"/>
        <v>7391928.7491239691</v>
      </c>
      <c r="AC170">
        <f t="shared" si="49"/>
        <v>0.92449861804430988</v>
      </c>
      <c r="AD170">
        <f t="shared" si="58"/>
        <v>7644979.6003794596</v>
      </c>
      <c r="AE170">
        <f t="shared" si="68"/>
        <v>8835.0961519355496</v>
      </c>
      <c r="AF170" s="1"/>
    </row>
    <row r="171" spans="6:32" x14ac:dyDescent="0.35">
      <c r="F171" s="10">
        <f t="shared" si="59"/>
        <v>44025</v>
      </c>
      <c r="G171">
        <v>145</v>
      </c>
      <c r="H171">
        <f t="shared" si="60"/>
        <v>363855.49577247613</v>
      </c>
      <c r="I171">
        <f t="shared" si="50"/>
        <v>108609.27793515197</v>
      </c>
      <c r="J171">
        <f t="shared" si="61"/>
        <v>1</v>
      </c>
      <c r="K171">
        <f t="shared" si="51"/>
        <v>10944.695430970663</v>
      </c>
      <c r="L171">
        <f t="shared" si="62"/>
        <v>94490.071803582221</v>
      </c>
      <c r="M171">
        <f t="shared" si="63"/>
        <v>14119.206131569757</v>
      </c>
      <c r="N171">
        <f t="shared" si="52"/>
        <v>500</v>
      </c>
      <c r="O171">
        <f t="shared" si="53"/>
        <v>13619.206131569757</v>
      </c>
      <c r="P171">
        <f t="shared" si="54"/>
        <v>0.12539634173520114</v>
      </c>
      <c r="Q171">
        <f t="shared" si="64"/>
        <v>0.87460365826479891</v>
      </c>
      <c r="R171">
        <f>IF(G171&gt;$H$5,VLOOKUP(G171-$H$5,G$26:I$567,3,FALSE),0)</f>
        <v>97664.582504181308</v>
      </c>
      <c r="S171">
        <f>IF(G171&gt;$H$6,VLOOKUP(G171-$H$6,G$26:H$567,2,FALSE),0)</f>
        <v>255246.21783732416</v>
      </c>
      <c r="T171">
        <f t="shared" si="69"/>
        <v>6587.1473279188504</v>
      </c>
      <c r="U171">
        <f t="shared" si="65"/>
        <v>223.16457631472531</v>
      </c>
      <c r="V171">
        <f t="shared" si="66"/>
        <v>6363.982751604125</v>
      </c>
      <c r="W171">
        <f t="shared" si="70"/>
        <v>4614.9453224000117</v>
      </c>
      <c r="X171">
        <f t="shared" si="71"/>
        <v>250631.27251492417</v>
      </c>
      <c r="Y171">
        <f t="shared" si="67"/>
        <v>232274.058231965</v>
      </c>
      <c r="Z171">
        <f t="shared" si="55"/>
        <v>7636144.5042275237</v>
      </c>
      <c r="AA171">
        <f t="shared" si="56"/>
        <v>7995385.0546776</v>
      </c>
      <c r="AB171">
        <f t="shared" si="57"/>
        <v>7376283.3410677994</v>
      </c>
      <c r="AC171">
        <f t="shared" si="49"/>
        <v>0.92256761752236027</v>
      </c>
      <c r="AD171">
        <f t="shared" si="58"/>
        <v>7636144.5042275237</v>
      </c>
      <c r="AE171">
        <f t="shared" si="68"/>
        <v>9010.2181197198533</v>
      </c>
      <c r="AF171" s="1"/>
    </row>
    <row r="172" spans="6:32" x14ac:dyDescent="0.35">
      <c r="F172" s="10">
        <f t="shared" si="59"/>
        <v>44026</v>
      </c>
      <c r="G172">
        <v>146</v>
      </c>
      <c r="H172">
        <f t="shared" si="60"/>
        <v>372865.71389219601</v>
      </c>
      <c r="I172">
        <f t="shared" si="50"/>
        <v>110885.67946538221</v>
      </c>
      <c r="J172">
        <f t="shared" si="61"/>
        <v>1</v>
      </c>
      <c r="K172">
        <f t="shared" si="51"/>
        <v>11092.091601567372</v>
      </c>
      <c r="L172">
        <f t="shared" si="62"/>
        <v>96470.541134882529</v>
      </c>
      <c r="M172">
        <f t="shared" si="63"/>
        <v>14415.138330499689</v>
      </c>
      <c r="N172">
        <f t="shared" si="52"/>
        <v>500</v>
      </c>
      <c r="O172">
        <f t="shared" si="53"/>
        <v>13915.138330499689</v>
      </c>
      <c r="P172">
        <f t="shared" si="54"/>
        <v>0.12549085145700806</v>
      </c>
      <c r="Q172">
        <f t="shared" si="64"/>
        <v>0.87450914854299189</v>
      </c>
      <c r="R172">
        <f>IF(G172&gt;$H$5,VLOOKUP(G172-$H$5,G$26:I$567,3,FALSE),0)</f>
        <v>99793.587863814842</v>
      </c>
      <c r="S172">
        <f>IF(G172&gt;$H$6,VLOOKUP(G172-$H$6,G$26:H$567,2,FALSE),0)</f>
        <v>261980.0344268138</v>
      </c>
      <c r="T172">
        <f t="shared" si="69"/>
        <v>6733.8165894896374</v>
      </c>
      <c r="U172">
        <f t="shared" si="65"/>
        <v>232.69807831682647</v>
      </c>
      <c r="V172">
        <f t="shared" si="66"/>
        <v>6501.1185111728109</v>
      </c>
      <c r="W172">
        <f t="shared" si="70"/>
        <v>4847.6434007168382</v>
      </c>
      <c r="X172">
        <f t="shared" si="71"/>
        <v>257132.39102609697</v>
      </c>
      <c r="Y172">
        <f t="shared" si="67"/>
        <v>238401.83132840056</v>
      </c>
      <c r="Z172">
        <f t="shared" si="55"/>
        <v>7627134.2861078037</v>
      </c>
      <c r="AA172">
        <f t="shared" si="56"/>
        <v>7995152.3565992834</v>
      </c>
      <c r="AB172">
        <f t="shared" si="57"/>
        <v>7360306.6082802732</v>
      </c>
      <c r="AC172">
        <f t="shared" si="49"/>
        <v>0.92059616627630592</v>
      </c>
      <c r="AD172">
        <f t="shared" si="58"/>
        <v>7627134.2861078037</v>
      </c>
      <c r="AE172">
        <f t="shared" si="68"/>
        <v>9186.959440638564</v>
      </c>
      <c r="AF172" s="1"/>
    </row>
    <row r="173" spans="6:32" x14ac:dyDescent="0.35">
      <c r="F173" s="10">
        <f t="shared" si="59"/>
        <v>44027</v>
      </c>
      <c r="G173">
        <v>147</v>
      </c>
      <c r="H173">
        <f t="shared" si="60"/>
        <v>382052.67333283456</v>
      </c>
      <c r="I173">
        <f t="shared" si="50"/>
        <v>113189.90433347278</v>
      </c>
      <c r="J173">
        <f t="shared" si="61"/>
        <v>1</v>
      </c>
      <c r="K173">
        <f t="shared" si="51"/>
        <v>11236.905700155505</v>
      </c>
      <c r="L173">
        <f t="shared" si="62"/>
        <v>98475.216770121318</v>
      </c>
      <c r="M173">
        <f t="shared" si="63"/>
        <v>14714.687563351461</v>
      </c>
      <c r="N173">
        <f t="shared" si="52"/>
        <v>500</v>
      </c>
      <c r="O173">
        <f t="shared" si="53"/>
        <v>14214.687563351461</v>
      </c>
      <c r="P173">
        <f t="shared" si="54"/>
        <v>0.12558264491038942</v>
      </c>
      <c r="Q173">
        <f t="shared" si="64"/>
        <v>0.8744173550896106</v>
      </c>
      <c r="R173">
        <f>IF(G173&gt;$H$5,VLOOKUP(G173-$H$5,G$26:I$567,3,FALSE),0)</f>
        <v>101952.99863331727</v>
      </c>
      <c r="S173">
        <f>IF(G173&gt;$H$6,VLOOKUP(G173-$H$6,G$26:H$567,2,FALSE),0)</f>
        <v>268862.76899936178</v>
      </c>
      <c r="T173">
        <f t="shared" si="69"/>
        <v>6882.7345725479827</v>
      </c>
      <c r="U173">
        <f t="shared" si="65"/>
        <v>242.37774721561891</v>
      </c>
      <c r="V173">
        <f t="shared" si="66"/>
        <v>6640.3568253323638</v>
      </c>
      <c r="W173">
        <f t="shared" si="70"/>
        <v>5090.0211479324571</v>
      </c>
      <c r="X173">
        <f t="shared" si="71"/>
        <v>263772.74785142933</v>
      </c>
      <c r="Y173">
        <f t="shared" si="67"/>
        <v>244665.11978941923</v>
      </c>
      <c r="Z173">
        <f t="shared" si="55"/>
        <v>7617947.3266671654</v>
      </c>
      <c r="AA173">
        <f t="shared" si="56"/>
        <v>7994909.9788520671</v>
      </c>
      <c r="AB173">
        <f t="shared" si="57"/>
        <v>7343994.5365198711</v>
      </c>
      <c r="AC173">
        <f t="shared" si="49"/>
        <v>0.91858376841590694</v>
      </c>
      <c r="AD173">
        <f t="shared" si="58"/>
        <v>7617947.3266671654</v>
      </c>
      <c r="AE173">
        <f t="shared" si="68"/>
        <v>9365.2369685894391</v>
      </c>
      <c r="AF173" s="1"/>
    </row>
    <row r="174" spans="6:32" x14ac:dyDescent="0.35">
      <c r="F174" s="10">
        <f t="shared" si="59"/>
        <v>44028</v>
      </c>
      <c r="G174">
        <v>148</v>
      </c>
      <c r="H174">
        <f t="shared" si="60"/>
        <v>391417.91030142398</v>
      </c>
      <c r="I174">
        <f t="shared" si="50"/>
        <v>115521.25461457839</v>
      </c>
      <c r="J174">
        <f t="shared" si="61"/>
        <v>1</v>
      </c>
      <c r="K174">
        <f t="shared" si="51"/>
        <v>11378.855339648144</v>
      </c>
      <c r="L174">
        <f t="shared" si="62"/>
        <v>100503.49151468319</v>
      </c>
      <c r="M174">
        <f t="shared" si="63"/>
        <v>15017.76309989519</v>
      </c>
      <c r="N174">
        <f t="shared" si="52"/>
        <v>500</v>
      </c>
      <c r="O174">
        <f t="shared" si="53"/>
        <v>14517.76309989519</v>
      </c>
      <c r="P174">
        <f t="shared" si="54"/>
        <v>0.1256717921592162</v>
      </c>
      <c r="Q174">
        <f t="shared" si="64"/>
        <v>0.8743282078407838</v>
      </c>
      <c r="R174">
        <f>IF(G174&gt;$H$5,VLOOKUP(G174-$H$5,G$26:I$567,3,FALSE),0)</f>
        <v>104142.39927493024</v>
      </c>
      <c r="S174">
        <f>IF(G174&gt;$H$6,VLOOKUP(G174-$H$6,G$26:H$567,2,FALSE),0)</f>
        <v>275896.6556868456</v>
      </c>
      <c r="T174">
        <f t="shared" si="69"/>
        <v>7033.8866874838131</v>
      </c>
      <c r="U174">
        <f t="shared" si="65"/>
        <v>252.20263468644788</v>
      </c>
      <c r="V174">
        <f t="shared" si="66"/>
        <v>6781.6840527973654</v>
      </c>
      <c r="W174">
        <f t="shared" si="70"/>
        <v>5342.2237826189048</v>
      </c>
      <c r="X174">
        <f t="shared" si="71"/>
        <v>270554.43190422672</v>
      </c>
      <c r="Y174">
        <f t="shared" si="67"/>
        <v>251065.95667502951</v>
      </c>
      <c r="Z174">
        <f t="shared" si="55"/>
        <v>7608582.0896985764</v>
      </c>
      <c r="AA174">
        <f t="shared" si="56"/>
        <v>7994657.7762173815</v>
      </c>
      <c r="AB174">
        <f t="shared" si="57"/>
        <v>7327343.2102291118</v>
      </c>
      <c r="AC174">
        <f t="shared" si="49"/>
        <v>0.91652993978386343</v>
      </c>
      <c r="AD174">
        <f t="shared" si="58"/>
        <v>7608582.0896985764</v>
      </c>
      <c r="AE174">
        <f t="shared" si="68"/>
        <v>9544.962693639889</v>
      </c>
      <c r="AF174" s="1"/>
    </row>
    <row r="175" spans="6:32" x14ac:dyDescent="0.35">
      <c r="F175" s="10">
        <f t="shared" si="59"/>
        <v>44029</v>
      </c>
      <c r="G175">
        <v>149</v>
      </c>
      <c r="H175">
        <f t="shared" si="60"/>
        <v>400962.8729950639</v>
      </c>
      <c r="I175">
        <f t="shared" si="50"/>
        <v>117878.96276985219</v>
      </c>
      <c r="J175">
        <f t="shared" si="61"/>
        <v>1</v>
      </c>
      <c r="K175">
        <f t="shared" si="51"/>
        <v>11517.63365871695</v>
      </c>
      <c r="L175">
        <f t="shared" si="62"/>
        <v>102554.69760977141</v>
      </c>
      <c r="M175">
        <f t="shared" si="63"/>
        <v>15324.265160080786</v>
      </c>
      <c r="N175">
        <f t="shared" si="52"/>
        <v>500</v>
      </c>
      <c r="O175">
        <f t="shared" si="53"/>
        <v>14824.265160080786</v>
      </c>
      <c r="P175">
        <f t="shared" si="54"/>
        <v>0.12575836104889893</v>
      </c>
      <c r="Q175">
        <f t="shared" si="64"/>
        <v>0.87424163895110107</v>
      </c>
      <c r="R175">
        <f>IF(G175&gt;$H$5,VLOOKUP(G175-$H$5,G$26:I$567,3,FALSE),0)</f>
        <v>106361.32911113524</v>
      </c>
      <c r="S175">
        <f>IF(G175&gt;$H$6,VLOOKUP(G175-$H$6,G$26:H$567,2,FALSE),0)</f>
        <v>283083.9102252117</v>
      </c>
      <c r="T175">
        <f t="shared" si="69"/>
        <v>7187.2545383661054</v>
      </c>
      <c r="U175">
        <f t="shared" si="65"/>
        <v>262.17154499379689</v>
      </c>
      <c r="V175">
        <f t="shared" si="66"/>
        <v>6925.0829933723089</v>
      </c>
      <c r="W175">
        <f t="shared" si="70"/>
        <v>5604.3953276127013</v>
      </c>
      <c r="X175">
        <f t="shared" si="71"/>
        <v>277479.514897599</v>
      </c>
      <c r="Y175">
        <f t="shared" si="67"/>
        <v>257606.35830494267</v>
      </c>
      <c r="Z175">
        <f t="shared" si="55"/>
        <v>7599037.1270049363</v>
      </c>
      <c r="AA175">
        <f t="shared" si="56"/>
        <v>7994395.6046723872</v>
      </c>
      <c r="AB175">
        <f t="shared" si="57"/>
        <v>7310348.8214521119</v>
      </c>
      <c r="AC175">
        <f t="shared" si="49"/>
        <v>0.91443420903257788</v>
      </c>
      <c r="AD175">
        <f t="shared" si="58"/>
        <v>7599037.1270049363</v>
      </c>
      <c r="AE175">
        <f t="shared" si="68"/>
        <v>9726.0437857394663</v>
      </c>
      <c r="AF175" s="1"/>
    </row>
    <row r="176" spans="6:32" x14ac:dyDescent="0.35">
      <c r="F176" s="10">
        <f t="shared" si="59"/>
        <v>44030</v>
      </c>
      <c r="G176">
        <v>150</v>
      </c>
      <c r="H176">
        <f t="shared" si="60"/>
        <v>410688.91678080335</v>
      </c>
      <c r="I176">
        <f t="shared" si="50"/>
        <v>120262.19255581917</v>
      </c>
      <c r="J176">
        <f t="shared" si="61"/>
        <v>1</v>
      </c>
      <c r="K176">
        <f t="shared" si="51"/>
        <v>11652.914620667201</v>
      </c>
      <c r="L176">
        <f t="shared" si="62"/>
        <v>104628.10752356268</v>
      </c>
      <c r="M176">
        <f t="shared" si="63"/>
        <v>15634.085032256493</v>
      </c>
      <c r="N176">
        <f t="shared" si="52"/>
        <v>500</v>
      </c>
      <c r="O176">
        <f t="shared" si="53"/>
        <v>15134.085032256493</v>
      </c>
      <c r="P176">
        <f t="shared" si="54"/>
        <v>0.12584241739341376</v>
      </c>
      <c r="Q176">
        <f t="shared" si="64"/>
        <v>0.87415758260658627</v>
      </c>
      <c r="R176">
        <f>IF(G176&gt;$H$5,VLOOKUP(G176-$H$5,G$26:I$567,3,FALSE),0)</f>
        <v>108609.27793515197</v>
      </c>
      <c r="S176">
        <f>IF(G176&gt;$H$6,VLOOKUP(G176-$H$6,G$26:H$567,2,FALSE),0)</f>
        <v>290426.72422498418</v>
      </c>
      <c r="T176">
        <f t="shared" si="69"/>
        <v>7342.8139997724793</v>
      </c>
      <c r="U176">
        <f t="shared" si="65"/>
        <v>272.28290998521118</v>
      </c>
      <c r="V176">
        <f t="shared" si="66"/>
        <v>7070.5310897872678</v>
      </c>
      <c r="W176">
        <f t="shared" si="70"/>
        <v>5876.6782375979128</v>
      </c>
      <c r="X176">
        <f t="shared" si="71"/>
        <v>284550.04598738626</v>
      </c>
      <c r="Y176">
        <f t="shared" si="67"/>
        <v>264288.31904473563</v>
      </c>
      <c r="Z176">
        <f t="shared" si="55"/>
        <v>7589311.0832191966</v>
      </c>
      <c r="AA176">
        <f t="shared" si="56"/>
        <v>7994123.3217624025</v>
      </c>
      <c r="AB176">
        <f t="shared" si="57"/>
        <v>7293007.6807566155</v>
      </c>
      <c r="AC176">
        <f t="shared" si="49"/>
        <v>0.91229611893812801</v>
      </c>
      <c r="AD176">
        <f t="shared" si="58"/>
        <v>7589311.0832191966</v>
      </c>
      <c r="AE176">
        <f t="shared" si="68"/>
        <v>9908.3822740911619</v>
      </c>
      <c r="AF176" s="1"/>
    </row>
    <row r="177" spans="6:32" x14ac:dyDescent="0.35">
      <c r="F177" s="10">
        <f t="shared" si="59"/>
        <v>44031</v>
      </c>
      <c r="G177">
        <v>151</v>
      </c>
      <c r="H177">
        <f t="shared" si="60"/>
        <v>420597.29905489454</v>
      </c>
      <c r="I177">
        <f t="shared" si="50"/>
        <v>122670.03993288398</v>
      </c>
      <c r="J177">
        <f t="shared" si="61"/>
        <v>1</v>
      </c>
      <c r="K177">
        <f t="shared" si="51"/>
        <v>11784.36046750177</v>
      </c>
      <c r="L177">
        <f t="shared" si="62"/>
        <v>106722.93474160906</v>
      </c>
      <c r="M177">
        <f t="shared" si="63"/>
        <v>15947.105191274919</v>
      </c>
      <c r="N177">
        <f t="shared" si="52"/>
        <v>500</v>
      </c>
      <c r="O177">
        <f t="shared" si="53"/>
        <v>15447.105191274919</v>
      </c>
      <c r="P177">
        <f t="shared" si="54"/>
        <v>0.12592402513055703</v>
      </c>
      <c r="Q177">
        <f t="shared" si="64"/>
        <v>0.874075974869443</v>
      </c>
      <c r="R177">
        <f>IF(G177&gt;$H$5,VLOOKUP(G177-$H$5,G$26:I$567,3,FALSE),0)</f>
        <v>110885.67946538221</v>
      </c>
      <c r="S177">
        <f>IF(G177&gt;$H$6,VLOOKUP(G177-$H$6,G$26:H$567,2,FALSE),0)</f>
        <v>297927.25912201055</v>
      </c>
      <c r="T177">
        <f t="shared" si="69"/>
        <v>7500.5348970263731</v>
      </c>
      <c r="U177">
        <f t="shared" si="65"/>
        <v>282.53476830671428</v>
      </c>
      <c r="V177">
        <f t="shared" si="66"/>
        <v>7218.0001287196592</v>
      </c>
      <c r="W177">
        <f t="shared" si="70"/>
        <v>6159.2130059046267</v>
      </c>
      <c r="X177">
        <f t="shared" si="71"/>
        <v>291768.04611610592</v>
      </c>
      <c r="Y177">
        <f t="shared" si="67"/>
        <v>271113.80580102961</v>
      </c>
      <c r="Z177">
        <f t="shared" si="55"/>
        <v>7579402.7009451054</v>
      </c>
      <c r="AA177">
        <f t="shared" si="56"/>
        <v>7993840.786994095</v>
      </c>
      <c r="AB177">
        <f t="shared" si="57"/>
        <v>7275316.22881719</v>
      </c>
      <c r="AC177">
        <f t="shared" si="49"/>
        <v>0.91011522779563769</v>
      </c>
      <c r="AD177">
        <f t="shared" si="58"/>
        <v>7579402.7009451054</v>
      </c>
      <c r="AE177">
        <f t="shared" si="68"/>
        <v>10091.87454259104</v>
      </c>
      <c r="AF177" s="1"/>
    </row>
    <row r="178" spans="6:32" x14ac:dyDescent="0.35">
      <c r="F178" s="10">
        <f t="shared" si="59"/>
        <v>44032</v>
      </c>
      <c r="G178">
        <v>152</v>
      </c>
      <c r="H178">
        <f t="shared" si="60"/>
        <v>430689.17359748558</v>
      </c>
      <c r="I178">
        <f t="shared" si="50"/>
        <v>125101.53269652743</v>
      </c>
      <c r="J178">
        <f t="shared" si="61"/>
        <v>1</v>
      </c>
      <c r="K178">
        <f t="shared" si="51"/>
        <v>11911.628363054653</v>
      </c>
      <c r="L178">
        <f t="shared" si="62"/>
        <v>108838.33344597886</v>
      </c>
      <c r="M178">
        <f t="shared" si="63"/>
        <v>16263.199250548567</v>
      </c>
      <c r="N178">
        <f t="shared" si="52"/>
        <v>500</v>
      </c>
      <c r="O178">
        <f t="shared" si="53"/>
        <v>15763.199250548567</v>
      </c>
      <c r="P178">
        <f t="shared" si="54"/>
        <v>0.12600324640935531</v>
      </c>
      <c r="Q178">
        <f t="shared" si="64"/>
        <v>0.87399675359064466</v>
      </c>
      <c r="R178">
        <f>IF(G178&gt;$H$5,VLOOKUP(G178-$H$5,G$26:I$567,3,FALSE),0)</f>
        <v>113189.90433347278</v>
      </c>
      <c r="S178">
        <f>IF(G178&gt;$H$6,VLOOKUP(G178-$H$6,G$26:H$567,2,FALSE),0)</f>
        <v>305587.64090095815</v>
      </c>
      <c r="T178">
        <f t="shared" si="69"/>
        <v>7660.3817789476016</v>
      </c>
      <c r="U178">
        <f t="shared" si="65"/>
        <v>292.92481563159413</v>
      </c>
      <c r="V178">
        <f t="shared" si="66"/>
        <v>7367.4569633160072</v>
      </c>
      <c r="W178">
        <f t="shared" si="70"/>
        <v>6452.1378215362211</v>
      </c>
      <c r="X178">
        <f t="shared" si="71"/>
        <v>299135.50307942193</v>
      </c>
      <c r="Y178">
        <f t="shared" si="67"/>
        <v>278084.75321987196</v>
      </c>
      <c r="Z178">
        <f t="shared" si="55"/>
        <v>7569310.8264025142</v>
      </c>
      <c r="AA178">
        <f t="shared" si="56"/>
        <v>7993547.8621784635</v>
      </c>
      <c r="AB178">
        <f t="shared" si="57"/>
        <v>7257271.0476800194</v>
      </c>
      <c r="AC178">
        <f t="shared" si="49"/>
        <v>0.90789111078171636</v>
      </c>
      <c r="AD178">
        <f t="shared" si="58"/>
        <v>7569310.8264025142</v>
      </c>
      <c r="AE178">
        <f t="shared" si="68"/>
        <v>10276.410797459283</v>
      </c>
      <c r="AF178" s="1"/>
    </row>
    <row r="179" spans="6:32" x14ac:dyDescent="0.35">
      <c r="F179" s="10">
        <f t="shared" si="59"/>
        <v>44033</v>
      </c>
      <c r="G179">
        <v>153</v>
      </c>
      <c r="H179">
        <f t="shared" si="60"/>
        <v>440965.58439494489</v>
      </c>
      <c r="I179">
        <f t="shared" si="50"/>
        <v>127555.62828857038</v>
      </c>
      <c r="J179">
        <f t="shared" si="61"/>
        <v>1</v>
      </c>
      <c r="K179">
        <f t="shared" si="51"/>
        <v>12034.373673991999</v>
      </c>
      <c r="L179">
        <f t="shared" si="62"/>
        <v>110973.39661105623</v>
      </c>
      <c r="M179">
        <f t="shared" si="63"/>
        <v>16582.231677514152</v>
      </c>
      <c r="N179">
        <f t="shared" si="52"/>
        <v>500</v>
      </c>
      <c r="O179">
        <f t="shared" si="53"/>
        <v>16082.231677514152</v>
      </c>
      <c r="P179">
        <f t="shared" si="54"/>
        <v>0.12608014160795128</v>
      </c>
      <c r="Q179">
        <f t="shared" si="64"/>
        <v>0.87391985839204867</v>
      </c>
      <c r="R179">
        <f>IF(G179&gt;$H$5,VLOOKUP(G179-$H$5,G$26:I$567,3,FALSE),0)</f>
        <v>115521.25461457839</v>
      </c>
      <c r="S179">
        <f>IF(G179&gt;$H$6,VLOOKUP(G179-$H$6,G$26:H$567,2,FALSE),0)</f>
        <v>313409.95610637451</v>
      </c>
      <c r="T179">
        <f t="shared" si="69"/>
        <v>7822.3152054163511</v>
      </c>
      <c r="U179">
        <f t="shared" si="65"/>
        <v>303.45048835206285</v>
      </c>
      <c r="V179">
        <f t="shared" si="66"/>
        <v>7518.864717064288</v>
      </c>
      <c r="W179">
        <f t="shared" si="70"/>
        <v>6755.5883098882841</v>
      </c>
      <c r="X179">
        <f t="shared" si="71"/>
        <v>306654.36779648624</v>
      </c>
      <c r="Y179">
        <f t="shared" si="67"/>
        <v>285203.06005680084</v>
      </c>
      <c r="Z179">
        <f t="shared" si="55"/>
        <v>7559034.4156050552</v>
      </c>
      <c r="AA179">
        <f t="shared" si="56"/>
        <v>7993244.4116901113</v>
      </c>
      <c r="AB179">
        <f t="shared" si="57"/>
        <v>7238868.8711887915</v>
      </c>
      <c r="AC179">
        <f t="shared" si="49"/>
        <v>0.90562336122262865</v>
      </c>
      <c r="AD179">
        <f t="shared" si="58"/>
        <v>7559034.4156050552</v>
      </c>
      <c r="AE179">
        <f t="shared" si="68"/>
        <v>10461.874689670958</v>
      </c>
      <c r="AF179" s="1"/>
    </row>
    <row r="180" spans="6:32" x14ac:dyDescent="0.35">
      <c r="F180" s="10">
        <f t="shared" si="59"/>
        <v>44034</v>
      </c>
      <c r="G180">
        <v>154</v>
      </c>
      <c r="H180">
        <f t="shared" si="60"/>
        <v>451427.45908461587</v>
      </c>
      <c r="I180">
        <f t="shared" si="50"/>
        <v>130031.21016631089</v>
      </c>
      <c r="J180">
        <f t="shared" si="61"/>
        <v>1</v>
      </c>
      <c r="K180">
        <f t="shared" si="51"/>
        <v>12152.247396458697</v>
      </c>
      <c r="L180">
        <f t="shared" si="62"/>
        <v>113127.15284469047</v>
      </c>
      <c r="M180">
        <f t="shared" si="63"/>
        <v>16904.057321620417</v>
      </c>
      <c r="N180">
        <f t="shared" si="52"/>
        <v>500</v>
      </c>
      <c r="O180">
        <f t="shared" si="53"/>
        <v>16404.057321620417</v>
      </c>
      <c r="P180">
        <f t="shared" si="54"/>
        <v>0.12615476930991801</v>
      </c>
      <c r="Q180">
        <f t="shared" si="64"/>
        <v>0.87384523069008202</v>
      </c>
      <c r="R180">
        <f>IF(G180&gt;$H$5,VLOOKUP(G180-$H$5,G$26:I$567,3,FALSE),0)</f>
        <v>117878.96276985219</v>
      </c>
      <c r="S180">
        <f>IF(G180&gt;$H$6,VLOOKUP(G180-$H$6,G$26:H$567,2,FALSE),0)</f>
        <v>321396.24891830498</v>
      </c>
      <c r="T180">
        <f t="shared" si="69"/>
        <v>7986.2928119304706</v>
      </c>
      <c r="U180">
        <f t="shared" si="65"/>
        <v>314.10903277548061</v>
      </c>
      <c r="V180">
        <f t="shared" si="66"/>
        <v>7672.1837791549897</v>
      </c>
      <c r="W180">
        <f t="shared" si="70"/>
        <v>7069.6973426637651</v>
      </c>
      <c r="X180">
        <f t="shared" si="71"/>
        <v>314326.55157564121</v>
      </c>
      <c r="Y180">
        <f t="shared" si="67"/>
        <v>292470.58651565755</v>
      </c>
      <c r="Z180">
        <f t="shared" si="55"/>
        <v>7548572.540915384</v>
      </c>
      <c r="AA180">
        <f t="shared" si="56"/>
        <v>7992930.302657336</v>
      </c>
      <c r="AB180">
        <f t="shared" si="57"/>
        <v>7220106.5946544148</v>
      </c>
      <c r="AC180">
        <f t="shared" si="49"/>
        <v>0.90331159177679965</v>
      </c>
      <c r="AD180">
        <f t="shared" si="58"/>
        <v>7548572.540915384</v>
      </c>
      <c r="AE180">
        <f t="shared" si="68"/>
        <v>10648.143349663331</v>
      </c>
      <c r="AF180" s="1"/>
    </row>
    <row r="181" spans="6:32" x14ac:dyDescent="0.35">
      <c r="F181" s="10">
        <f t="shared" si="59"/>
        <v>44035</v>
      </c>
      <c r="G181">
        <v>155</v>
      </c>
      <c r="H181">
        <f t="shared" si="60"/>
        <v>462075.60243427922</v>
      </c>
      <c r="I181">
        <f t="shared" si="50"/>
        <v>132527.08437950164</v>
      </c>
      <c r="J181">
        <f t="shared" si="61"/>
        <v>1</v>
      </c>
      <c r="K181">
        <f t="shared" si="51"/>
        <v>12264.891823682468</v>
      </c>
      <c r="L181">
        <f t="shared" si="62"/>
        <v>115298.56341016643</v>
      </c>
      <c r="M181">
        <f t="shared" si="63"/>
        <v>17228.520969335215</v>
      </c>
      <c r="N181">
        <f t="shared" si="52"/>
        <v>500</v>
      </c>
      <c r="O181">
        <f t="shared" si="53"/>
        <v>16728.520969335215</v>
      </c>
      <c r="P181">
        <f t="shared" si="54"/>
        <v>0.1262271862967406</v>
      </c>
      <c r="Q181">
        <f t="shared" si="64"/>
        <v>0.87377281370325943</v>
      </c>
      <c r="R181">
        <f>IF(G181&gt;$H$5,VLOOKUP(G181-$H$5,G$26:I$567,3,FALSE),0)</f>
        <v>120262.19255581917</v>
      </c>
      <c r="S181">
        <f>IF(G181&gt;$H$6,VLOOKUP(G181-$H$6,G$26:H$567,2,FALSE),0)</f>
        <v>329548.51805477758</v>
      </c>
      <c r="T181">
        <f t="shared" si="69"/>
        <v>8152.2691364726052</v>
      </c>
      <c r="U181">
        <f t="shared" si="65"/>
        <v>324.89749387071936</v>
      </c>
      <c r="V181">
        <f t="shared" si="66"/>
        <v>7827.3716426018855</v>
      </c>
      <c r="W181">
        <f t="shared" si="70"/>
        <v>7394.5948365344848</v>
      </c>
      <c r="X181">
        <f t="shared" si="71"/>
        <v>322153.92321824312</v>
      </c>
      <c r="Y181">
        <f t="shared" si="67"/>
        <v>299889.15142984758</v>
      </c>
      <c r="Z181">
        <f t="shared" si="55"/>
        <v>7537924.3975657206</v>
      </c>
      <c r="AA181">
        <f t="shared" si="56"/>
        <v>7992605.4051634651</v>
      </c>
      <c r="AB181">
        <f t="shared" si="57"/>
        <v>7200981.2846744079</v>
      </c>
      <c r="AC181">
        <f t="shared" si="49"/>
        <v>0.90095543563583858</v>
      </c>
      <c r="AD181">
        <f t="shared" si="58"/>
        <v>7537924.3975657206</v>
      </c>
      <c r="AE181">
        <f t="shared" si="68"/>
        <v>10835.087608464917</v>
      </c>
      <c r="AF181" s="1"/>
    </row>
    <row r="182" spans="6:32" x14ac:dyDescent="0.35">
      <c r="F182" s="10">
        <f t="shared" si="59"/>
        <v>44036</v>
      </c>
      <c r="G182">
        <v>156</v>
      </c>
      <c r="H182">
        <f t="shared" si="60"/>
        <v>472910.69004274416</v>
      </c>
      <c r="I182">
        <f t="shared" si="50"/>
        <v>135041.97719429911</v>
      </c>
      <c r="J182">
        <f t="shared" si="61"/>
        <v>1</v>
      </c>
      <c r="K182">
        <f t="shared" si="51"/>
        <v>12371.937261415122</v>
      </c>
      <c r="L182">
        <f t="shared" si="62"/>
        <v>117486.52015904023</v>
      </c>
      <c r="M182">
        <f t="shared" si="63"/>
        <v>17555.457035258885</v>
      </c>
      <c r="N182">
        <f t="shared" si="52"/>
        <v>500</v>
      </c>
      <c r="O182">
        <f t="shared" si="53"/>
        <v>17055.457035258885</v>
      </c>
      <c r="P182">
        <f t="shared" si="54"/>
        <v>0.12629744757601857</v>
      </c>
      <c r="Q182">
        <f t="shared" si="64"/>
        <v>0.87370255242398143</v>
      </c>
      <c r="R182">
        <f>IF(G182&gt;$H$5,VLOOKUP(G182-$H$5,G$26:I$567,3,FALSE),0)</f>
        <v>122670.03993288398</v>
      </c>
      <c r="S182">
        <f>IF(G182&gt;$H$6,VLOOKUP(G182-$H$6,G$26:H$567,2,FALSE),0)</f>
        <v>337868.71284844505</v>
      </c>
      <c r="T182">
        <f t="shared" si="69"/>
        <v>8320.1947936674696</v>
      </c>
      <c r="U182">
        <f t="shared" si="65"/>
        <v>335.81266158838559</v>
      </c>
      <c r="V182">
        <f t="shared" si="66"/>
        <v>7984.3821320790839</v>
      </c>
      <c r="W182">
        <f t="shared" si="70"/>
        <v>7730.4074981228705</v>
      </c>
      <c r="X182">
        <f t="shared" si="71"/>
        <v>330138.30535032222</v>
      </c>
      <c r="Y182">
        <f t="shared" si="67"/>
        <v>307460.528692085</v>
      </c>
      <c r="Z182">
        <f t="shared" si="55"/>
        <v>7527089.3099572556</v>
      </c>
      <c r="AA182">
        <f t="shared" si="56"/>
        <v>7992269.5925018769</v>
      </c>
      <c r="AB182">
        <f t="shared" si="57"/>
        <v>7181490.1896106871</v>
      </c>
      <c r="AC182">
        <f t="shared" si="49"/>
        <v>0.8985545478030621</v>
      </c>
      <c r="AD182">
        <f t="shared" si="58"/>
        <v>7527089.3099572556</v>
      </c>
      <c r="AE182">
        <f t="shared" si="68"/>
        <v>11022.572226087614</v>
      </c>
      <c r="AF182" s="1"/>
    </row>
    <row r="183" spans="6:32" x14ac:dyDescent="0.35">
      <c r="F183" s="10">
        <f t="shared" si="59"/>
        <v>44037</v>
      </c>
      <c r="G183">
        <v>157</v>
      </c>
      <c r="H183">
        <f t="shared" si="60"/>
        <v>483933.26226883178</v>
      </c>
      <c r="I183">
        <f t="shared" si="50"/>
        <v>137574.53392756765</v>
      </c>
      <c r="J183">
        <f t="shared" si="61"/>
        <v>1</v>
      </c>
      <c r="K183">
        <f t="shared" si="51"/>
        <v>12473.001231040224</v>
      </c>
      <c r="L183">
        <f t="shared" si="62"/>
        <v>119689.84451698385</v>
      </c>
      <c r="M183">
        <f t="shared" si="63"/>
        <v>17884.689410583796</v>
      </c>
      <c r="N183">
        <f t="shared" si="52"/>
        <v>500</v>
      </c>
      <c r="O183">
        <f t="shared" si="53"/>
        <v>17384.689410583796</v>
      </c>
      <c r="P183">
        <f t="shared" si="54"/>
        <v>0.12636560644091846</v>
      </c>
      <c r="Q183">
        <f t="shared" si="64"/>
        <v>0.87363439355908157</v>
      </c>
      <c r="R183">
        <f>IF(G183&gt;$H$5,VLOOKUP(G183-$H$5,G$26:I$567,3,FALSE),0)</f>
        <v>125101.53269652743</v>
      </c>
      <c r="S183">
        <f>IF(G183&gt;$H$6,VLOOKUP(G183-$H$6,G$26:H$567,2,FALSE),0)</f>
        <v>346358.72834126413</v>
      </c>
      <c r="T183">
        <f t="shared" si="69"/>
        <v>8490.015492819075</v>
      </c>
      <c r="U183">
        <f t="shared" si="65"/>
        <v>346.85100703323985</v>
      </c>
      <c r="V183">
        <f t="shared" si="66"/>
        <v>8143.1644857858355</v>
      </c>
      <c r="W183">
        <f t="shared" si="70"/>
        <v>8077.25850515611</v>
      </c>
      <c r="X183">
        <f t="shared" si="71"/>
        <v>338281.46983610804</v>
      </c>
      <c r="Y183">
        <f t="shared" si="67"/>
        <v>315186.44279055035</v>
      </c>
      <c r="Z183">
        <f t="shared" si="55"/>
        <v>7516066.737731168</v>
      </c>
      <c r="AA183">
        <f t="shared" si="56"/>
        <v>7991922.7414948437</v>
      </c>
      <c r="AB183">
        <f t="shared" si="57"/>
        <v>7161630.7508847481</v>
      </c>
      <c r="AC183">
        <f t="shared" si="49"/>
        <v>0.89610860646848622</v>
      </c>
      <c r="AD183">
        <f t="shared" si="58"/>
        <v>7516066.737731168</v>
      </c>
      <c r="AE183">
        <f t="shared" si="68"/>
        <v>11210.456013175695</v>
      </c>
      <c r="AF183" s="1"/>
    </row>
    <row r="184" spans="6:32" x14ac:dyDescent="0.35">
      <c r="F184" s="10">
        <f t="shared" si="59"/>
        <v>44038</v>
      </c>
      <c r="G184">
        <v>158</v>
      </c>
      <c r="H184">
        <f t="shared" si="60"/>
        <v>495143.7182820075</v>
      </c>
      <c r="I184">
        <f t="shared" si="50"/>
        <v>140123.31866146694</v>
      </c>
      <c r="J184">
        <f t="shared" si="61"/>
        <v>1</v>
      </c>
      <c r="K184">
        <f t="shared" si="51"/>
        <v>12567.690372896555</v>
      </c>
      <c r="L184">
        <f t="shared" si="62"/>
        <v>121907.28723547624</v>
      </c>
      <c r="M184">
        <f t="shared" si="63"/>
        <v>18216.031425990703</v>
      </c>
      <c r="N184">
        <f t="shared" si="52"/>
        <v>500</v>
      </c>
      <c r="O184">
        <f t="shared" si="53"/>
        <v>17716.031425990703</v>
      </c>
      <c r="P184">
        <f t="shared" si="54"/>
        <v>0.12643171454418675</v>
      </c>
      <c r="Q184">
        <f t="shared" si="64"/>
        <v>0.87356828545581322</v>
      </c>
      <c r="R184">
        <f>IF(G184&gt;$H$5,VLOOKUP(G184-$H$5,G$26:I$567,3,FALSE),0)</f>
        <v>127555.62828857038</v>
      </c>
      <c r="S184">
        <f>IF(G184&gt;$H$6,VLOOKUP(G184-$H$6,G$26:H$567,2,FALSE),0)</f>
        <v>355020.39962054056</v>
      </c>
      <c r="T184">
        <f t="shared" si="69"/>
        <v>8661.6712792764301</v>
      </c>
      <c r="U184">
        <f t="shared" si="65"/>
        <v>358.00863315296795</v>
      </c>
      <c r="V184">
        <f t="shared" si="66"/>
        <v>8303.6626461234628</v>
      </c>
      <c r="W184">
        <f t="shared" si="70"/>
        <v>8435.2671383090783</v>
      </c>
      <c r="X184">
        <f t="shared" si="71"/>
        <v>346585.13248223148</v>
      </c>
      <c r="Y184">
        <f t="shared" si="67"/>
        <v>323068.56365469191</v>
      </c>
      <c r="Z184">
        <f t="shared" si="55"/>
        <v>7504856.2817179924</v>
      </c>
      <c r="AA184">
        <f t="shared" si="56"/>
        <v>7991564.7328616912</v>
      </c>
      <c r="AB184">
        <f t="shared" si="57"/>
        <v>7141400.6149591431</v>
      </c>
      <c r="AC184">
        <f t="shared" si="49"/>
        <v>0.89361731446575998</v>
      </c>
      <c r="AD184">
        <f t="shared" si="58"/>
        <v>7504856.2817179924</v>
      </c>
      <c r="AE184">
        <f t="shared" si="68"/>
        <v>11398.5917996225</v>
      </c>
      <c r="AF184" s="1"/>
    </row>
    <row r="185" spans="6:32" x14ac:dyDescent="0.35">
      <c r="F185" s="10">
        <f t="shared" si="59"/>
        <v>44039</v>
      </c>
      <c r="G185">
        <v>159</v>
      </c>
      <c r="H185">
        <f t="shared" si="60"/>
        <v>506542.31008163001</v>
      </c>
      <c r="I185">
        <f t="shared" si="50"/>
        <v>142686.81430915388</v>
      </c>
      <c r="J185">
        <f t="shared" si="61"/>
        <v>1</v>
      </c>
      <c r="K185">
        <f t="shared" si="51"/>
        <v>12655.604142842989</v>
      </c>
      <c r="L185">
        <f t="shared" si="62"/>
        <v>124137.52844896387</v>
      </c>
      <c r="M185">
        <f t="shared" si="63"/>
        <v>18549.285860190004</v>
      </c>
      <c r="N185">
        <f t="shared" si="52"/>
        <v>500</v>
      </c>
      <c r="O185">
        <f t="shared" si="53"/>
        <v>18049.285860190004</v>
      </c>
      <c r="P185">
        <f t="shared" si="54"/>
        <v>0.12649582196910872</v>
      </c>
      <c r="Q185">
        <f t="shared" si="64"/>
        <v>0.87350417803089131</v>
      </c>
      <c r="R185">
        <f>IF(G185&gt;$H$5,VLOOKUP(G185-$H$5,G$26:I$567,3,FALSE),0)</f>
        <v>130031.21016631089</v>
      </c>
      <c r="S185">
        <f>IF(G185&gt;$H$6,VLOOKUP(G185-$H$6,G$26:H$567,2,FALSE),0)</f>
        <v>363855.49577247613</v>
      </c>
      <c r="T185">
        <f t="shared" si="69"/>
        <v>8835.0961519355769</v>
      </c>
      <c r="U185">
        <f t="shared" si="65"/>
        <v>369.28124987581248</v>
      </c>
      <c r="V185">
        <f t="shared" si="66"/>
        <v>8465.8149020597648</v>
      </c>
      <c r="W185">
        <f t="shared" si="70"/>
        <v>8804.5483881848904</v>
      </c>
      <c r="X185">
        <f t="shared" si="71"/>
        <v>355050.94738429127</v>
      </c>
      <c r="Y185">
        <f t="shared" si="67"/>
        <v>331108.50115295331</v>
      </c>
      <c r="Z185">
        <f t="shared" si="55"/>
        <v>7493457.68991837</v>
      </c>
      <c r="AA185">
        <f t="shared" si="56"/>
        <v>7991195.451611815</v>
      </c>
      <c r="AB185">
        <f t="shared" si="57"/>
        <v>7120797.6457577087</v>
      </c>
      <c r="AC185">
        <f t="shared" si="49"/>
        <v>0.89108040078302075</v>
      </c>
      <c r="AD185">
        <f t="shared" si="58"/>
        <v>7493457.68991837</v>
      </c>
      <c r="AE185">
        <f t="shared" si="68"/>
        <v>11586.826286929752</v>
      </c>
      <c r="AF185" s="1"/>
    </row>
    <row r="186" spans="6:32" x14ac:dyDescent="0.35">
      <c r="F186" s="10">
        <f t="shared" si="59"/>
        <v>44040</v>
      </c>
      <c r="G186">
        <v>160</v>
      </c>
      <c r="H186">
        <f t="shared" si="60"/>
        <v>518129.13636855979</v>
      </c>
      <c r="I186">
        <f t="shared" si="50"/>
        <v>145263.42247636378</v>
      </c>
      <c r="J186">
        <f t="shared" si="61"/>
        <v>1</v>
      </c>
      <c r="K186">
        <f t="shared" si="51"/>
        <v>12736.338096862135</v>
      </c>
      <c r="L186">
        <f t="shared" si="62"/>
        <v>126379.17755443648</v>
      </c>
      <c r="M186">
        <f t="shared" si="63"/>
        <v>18884.244921927293</v>
      </c>
      <c r="N186">
        <f t="shared" si="52"/>
        <v>500</v>
      </c>
      <c r="O186">
        <f t="shared" si="53"/>
        <v>18384.244921927293</v>
      </c>
      <c r="P186">
        <f t="shared" si="54"/>
        <v>0.12655797728377663</v>
      </c>
      <c r="Q186">
        <f t="shared" si="64"/>
        <v>0.8734420227162234</v>
      </c>
      <c r="R186">
        <f>IF(G186&gt;$H$5,VLOOKUP(G186-$H$5,G$26:I$567,3,FALSE),0)</f>
        <v>132527.08437950164</v>
      </c>
      <c r="S186">
        <f>IF(G186&gt;$H$6,VLOOKUP(G186-$H$6,G$26:H$567,2,FALSE),0)</f>
        <v>372865.71389219601</v>
      </c>
      <c r="T186">
        <f t="shared" si="69"/>
        <v>9010.2181197198806</v>
      </c>
      <c r="U186">
        <f t="shared" si="65"/>
        <v>380.6641777817922</v>
      </c>
      <c r="V186">
        <f t="shared" si="66"/>
        <v>8629.5539419380875</v>
      </c>
      <c r="W186">
        <f t="shared" si="70"/>
        <v>9185.2125659666817</v>
      </c>
      <c r="X186">
        <f t="shared" si="71"/>
        <v>363680.50132622937</v>
      </c>
      <c r="Y186">
        <f t="shared" si="67"/>
        <v>339307.79964189837</v>
      </c>
      <c r="Z186">
        <f t="shared" si="55"/>
        <v>7481870.8636314403</v>
      </c>
      <c r="AA186">
        <f t="shared" si="56"/>
        <v>7990814.7874340331</v>
      </c>
      <c r="AB186">
        <f t="shared" si="57"/>
        <v>7099819.9371732771</v>
      </c>
      <c r="AC186">
        <f t="shared" si="49"/>
        <v>0.88849762208706284</v>
      </c>
      <c r="AD186">
        <f t="shared" si="58"/>
        <v>7481870.8636314403</v>
      </c>
      <c r="AE186">
        <f t="shared" si="68"/>
        <v>11774.999933331874</v>
      </c>
      <c r="AF186" s="1"/>
    </row>
    <row r="187" spans="6:32" x14ac:dyDescent="0.35">
      <c r="F187" s="10">
        <f t="shared" si="59"/>
        <v>44041</v>
      </c>
      <c r="G187">
        <v>161</v>
      </c>
      <c r="H187">
        <f t="shared" si="60"/>
        <v>529904.13630189165</v>
      </c>
      <c r="I187">
        <f t="shared" si="50"/>
        <v>147851.46296905709</v>
      </c>
      <c r="J187">
        <f t="shared" si="61"/>
        <v>1</v>
      </c>
      <c r="K187">
        <f t="shared" si="51"/>
        <v>12809.485774757981</v>
      </c>
      <c r="L187">
        <f t="shared" si="62"/>
        <v>128630.77278307966</v>
      </c>
      <c r="M187">
        <f t="shared" si="63"/>
        <v>19220.690185977423</v>
      </c>
      <c r="N187">
        <f t="shared" si="52"/>
        <v>500</v>
      </c>
      <c r="O187">
        <f t="shared" si="53"/>
        <v>18720.690185977423</v>
      </c>
      <c r="P187">
        <f t="shared" si="54"/>
        <v>0.12661822757814278</v>
      </c>
      <c r="Q187">
        <f t="shared" si="64"/>
        <v>0.87338177242185722</v>
      </c>
      <c r="R187">
        <f>IF(G187&gt;$H$5,VLOOKUP(G187-$H$5,G$26:I$567,3,FALSE),0)</f>
        <v>135041.97719429911</v>
      </c>
      <c r="S187">
        <f>IF(G187&gt;$H$6,VLOOKUP(G187-$H$6,G$26:H$567,2,FALSE),0)</f>
        <v>382052.67333283456</v>
      </c>
      <c r="T187">
        <f t="shared" si="69"/>
        <v>9186.959440638544</v>
      </c>
      <c r="U187">
        <f t="shared" si="65"/>
        <v>392.15236364150542</v>
      </c>
      <c r="V187">
        <f t="shared" si="66"/>
        <v>8794.8070769970382</v>
      </c>
      <c r="W187">
        <f t="shared" si="70"/>
        <v>9577.3649296081876</v>
      </c>
      <c r="X187">
        <f t="shared" si="71"/>
        <v>372475.30840322643</v>
      </c>
      <c r="Y187">
        <f t="shared" si="67"/>
        <v>347667.93273287948</v>
      </c>
      <c r="Z187">
        <f t="shared" si="55"/>
        <v>7470095.8636981081</v>
      </c>
      <c r="AA187">
        <f t="shared" si="56"/>
        <v>7990422.6350703919</v>
      </c>
      <c r="AB187">
        <f t="shared" si="57"/>
        <v>7078465.8254356654</v>
      </c>
      <c r="AC187">
        <f t="shared" si="49"/>
        <v>0.88586876423380922</v>
      </c>
      <c r="AD187">
        <f t="shared" si="58"/>
        <v>7470095.8636981081</v>
      </c>
      <c r="AE187">
        <f t="shared" si="68"/>
        <v>11962.9469456804</v>
      </c>
      <c r="AF187" s="1"/>
    </row>
    <row r="188" spans="6:32" x14ac:dyDescent="0.35">
      <c r="F188" s="10">
        <f t="shared" si="59"/>
        <v>44042</v>
      </c>
      <c r="G188">
        <v>162</v>
      </c>
      <c r="H188">
        <f t="shared" si="60"/>
        <v>541867.08324757207</v>
      </c>
      <c r="I188">
        <f t="shared" si="50"/>
        <v>150449.17294614809</v>
      </c>
      <c r="J188">
        <f t="shared" si="61"/>
        <v>1</v>
      </c>
      <c r="K188">
        <f t="shared" si="51"/>
        <v>12874.639018580434</v>
      </c>
      <c r="L188">
        <f t="shared" si="62"/>
        <v>130890.78046314884</v>
      </c>
      <c r="M188">
        <f t="shared" si="63"/>
        <v>19558.39248299925</v>
      </c>
      <c r="N188">
        <f t="shared" si="52"/>
        <v>500</v>
      </c>
      <c r="O188">
        <f t="shared" si="53"/>
        <v>19058.39248299925</v>
      </c>
      <c r="P188">
        <f t="shared" si="54"/>
        <v>0.12667661848710215</v>
      </c>
      <c r="Q188">
        <f t="shared" si="64"/>
        <v>0.87332338151289779</v>
      </c>
      <c r="R188">
        <f>IF(G188&gt;$H$5,VLOOKUP(G188-$H$5,G$26:I$567,3,FALSE),0)</f>
        <v>137574.53392756765</v>
      </c>
      <c r="S188">
        <f>IF(G188&gt;$H$6,VLOOKUP(G188-$H$6,G$26:H$567,2,FALSE),0)</f>
        <v>391417.91030142398</v>
      </c>
      <c r="T188">
        <f t="shared" si="69"/>
        <v>9365.2369685894228</v>
      </c>
      <c r="U188">
        <f t="shared" si="65"/>
        <v>403.74040295831253</v>
      </c>
      <c r="V188">
        <f t="shared" si="66"/>
        <v>8961.4965656311106</v>
      </c>
      <c r="W188">
        <f t="shared" si="70"/>
        <v>9981.1053325664998</v>
      </c>
      <c r="X188">
        <f t="shared" si="71"/>
        <v>381436.80496885756</v>
      </c>
      <c r="Y188">
        <f t="shared" si="67"/>
        <v>356190.29837429582</v>
      </c>
      <c r="Z188">
        <f t="shared" si="55"/>
        <v>7458132.9167524278</v>
      </c>
      <c r="AA188">
        <f t="shared" si="56"/>
        <v>7990018.8946674336</v>
      </c>
      <c r="AB188">
        <f t="shared" si="57"/>
        <v>7056733.9011184378</v>
      </c>
      <c r="AC188">
        <f t="shared" si="49"/>
        <v>0.88319364373820519</v>
      </c>
      <c r="AD188">
        <f t="shared" si="58"/>
        <v>7458132.9167524278</v>
      </c>
      <c r="AE188">
        <f t="shared" si="68"/>
        <v>12150.495390507382</v>
      </c>
      <c r="AF188" s="1"/>
    </row>
    <row r="189" spans="6:32" x14ac:dyDescent="0.35">
      <c r="F189" s="10">
        <f t="shared" si="59"/>
        <v>44043</v>
      </c>
      <c r="G189">
        <v>163</v>
      </c>
      <c r="H189">
        <f t="shared" si="60"/>
        <v>554017.57863807946</v>
      </c>
      <c r="I189">
        <f t="shared" si="50"/>
        <v>153054.70564301556</v>
      </c>
      <c r="J189">
        <f t="shared" si="61"/>
        <v>1</v>
      </c>
      <c r="K189">
        <f t="shared" si="51"/>
        <v>12931.386981548625</v>
      </c>
      <c r="L189">
        <f t="shared" si="62"/>
        <v>133157.59390942354</v>
      </c>
      <c r="M189">
        <f t="shared" si="63"/>
        <v>19897.111733592024</v>
      </c>
      <c r="N189">
        <f t="shared" si="52"/>
        <v>500</v>
      </c>
      <c r="O189">
        <f t="shared" si="53"/>
        <v>19397.111733592024</v>
      </c>
      <c r="P189">
        <f t="shared" si="54"/>
        <v>0.12673319420073109</v>
      </c>
      <c r="Q189">
        <f t="shared" si="64"/>
        <v>0.87326680579926896</v>
      </c>
      <c r="R189">
        <f>IF(G189&gt;$H$5,VLOOKUP(G189-$H$5,G$26:I$567,3,FALSE),0)</f>
        <v>140123.31866146694</v>
      </c>
      <c r="S189">
        <f>IF(G189&gt;$H$6,VLOOKUP(G189-$H$6,G$26:H$567,2,FALSE),0)</f>
        <v>400962.8729950639</v>
      </c>
      <c r="T189">
        <f t="shared" si="69"/>
        <v>9544.9626936399145</v>
      </c>
      <c r="U189">
        <f t="shared" si="65"/>
        <v>415.42257508659452</v>
      </c>
      <c r="V189">
        <f t="shared" si="66"/>
        <v>9129.5401185533192</v>
      </c>
      <c r="W189">
        <f t="shared" si="70"/>
        <v>10396.527907653095</v>
      </c>
      <c r="X189">
        <f t="shared" si="71"/>
        <v>390566.34508741088</v>
      </c>
      <c r="Y189">
        <f t="shared" si="67"/>
        <v>364876.21442550817</v>
      </c>
      <c r="Z189">
        <f t="shared" si="55"/>
        <v>7445982.4213619204</v>
      </c>
      <c r="AA189">
        <f t="shared" si="56"/>
        <v>7989603.4720923472</v>
      </c>
      <c r="AB189">
        <f t="shared" si="57"/>
        <v>7034623.020459204</v>
      </c>
      <c r="AC189">
        <f t="shared" si="49"/>
        <v>0.880472109164255</v>
      </c>
      <c r="AD189">
        <f t="shared" si="58"/>
        <v>7445982.4213619204</v>
      </c>
      <c r="AE189">
        <f t="shared" si="68"/>
        <v>12337.467392495682</v>
      </c>
      <c r="AF189" s="1"/>
    </row>
    <row r="190" spans="6:32" x14ac:dyDescent="0.35">
      <c r="F190" s="10">
        <f t="shared" si="59"/>
        <v>44044</v>
      </c>
      <c r="G190">
        <v>164</v>
      </c>
      <c r="H190">
        <f t="shared" si="60"/>
        <v>566355.04603057518</v>
      </c>
      <c r="I190">
        <f t="shared" si="50"/>
        <v>155666.12924977182</v>
      </c>
      <c r="J190">
        <f t="shared" si="61"/>
        <v>1</v>
      </c>
      <c r="K190">
        <f t="shared" si="51"/>
        <v>12979.314940617944</v>
      </c>
      <c r="L190">
        <f t="shared" si="62"/>
        <v>135429.53244730149</v>
      </c>
      <c r="M190">
        <f t="shared" si="63"/>
        <v>20236.596802470336</v>
      </c>
      <c r="N190">
        <f t="shared" si="52"/>
        <v>500</v>
      </c>
      <c r="O190">
        <f t="shared" si="53"/>
        <v>19736.596802470336</v>
      </c>
      <c r="P190">
        <f t="shared" si="54"/>
        <v>0.12678799747633132</v>
      </c>
      <c r="Q190">
        <f t="shared" si="64"/>
        <v>0.87321200252366871</v>
      </c>
      <c r="R190">
        <f>IF(G190&gt;$H$5,VLOOKUP(G190-$H$5,G$26:I$567,3,FALSE),0)</f>
        <v>142686.81430915388</v>
      </c>
      <c r="S190">
        <f>IF(G190&gt;$H$6,VLOOKUP(G190-$H$6,G$26:H$567,2,FALSE),0)</f>
        <v>410688.91678080335</v>
      </c>
      <c r="T190">
        <f t="shared" si="69"/>
        <v>9726.0437857394572</v>
      </c>
      <c r="U190">
        <f t="shared" si="65"/>
        <v>427.19284607306474</v>
      </c>
      <c r="V190">
        <f t="shared" si="66"/>
        <v>9298.8509396663922</v>
      </c>
      <c r="W190">
        <f t="shared" si="70"/>
        <v>10823.72075372616</v>
      </c>
      <c r="X190">
        <f t="shared" si="71"/>
        <v>399865.19602707727</v>
      </c>
      <c r="Y190">
        <f t="shared" si="67"/>
        <v>373726.91427053104</v>
      </c>
      <c r="Z190">
        <f t="shared" si="55"/>
        <v>7433644.9539694246</v>
      </c>
      <c r="AA190">
        <f t="shared" si="56"/>
        <v>7989176.2792462735</v>
      </c>
      <c r="AB190">
        <f t="shared" si="57"/>
        <v>7012132.3164348947</v>
      </c>
      <c r="AC190">
        <f t="shared" si="49"/>
        <v>0.87770404248689871</v>
      </c>
      <c r="AD190">
        <f t="shared" si="58"/>
        <v>7433644.9539694246</v>
      </c>
      <c r="AE190">
        <f t="shared" si="68"/>
        <v>12523.679372872182</v>
      </c>
      <c r="AF190" s="1"/>
    </row>
    <row r="191" spans="6:32" x14ac:dyDescent="0.35">
      <c r="F191" s="10">
        <f t="shared" si="59"/>
        <v>44045</v>
      </c>
      <c r="G191">
        <v>165</v>
      </c>
      <c r="H191">
        <f t="shared" si="60"/>
        <v>578878.7254034474</v>
      </c>
      <c r="I191">
        <f t="shared" si="50"/>
        <v>158281.42634855286</v>
      </c>
      <c r="J191">
        <f t="shared" si="61"/>
        <v>1</v>
      </c>
      <c r="K191">
        <f t="shared" si="51"/>
        <v>13018.003872189089</v>
      </c>
      <c r="L191">
        <f t="shared" si="62"/>
        <v>137704.84092324099</v>
      </c>
      <c r="M191">
        <f t="shared" si="63"/>
        <v>20576.585425311874</v>
      </c>
      <c r="N191">
        <f t="shared" si="52"/>
        <v>500</v>
      </c>
      <c r="O191">
        <f t="shared" si="53"/>
        <v>20076.585425311874</v>
      </c>
      <c r="P191">
        <f t="shared" si="54"/>
        <v>0.12684106965968991</v>
      </c>
      <c r="Q191">
        <f t="shared" si="64"/>
        <v>0.87315893034031011</v>
      </c>
      <c r="R191">
        <f>IF(G191&gt;$H$5,VLOOKUP(G191-$H$5,G$26:I$567,3,FALSE),0)</f>
        <v>145263.42247636378</v>
      </c>
      <c r="S191">
        <f>IF(G191&gt;$H$6,VLOOKUP(G191-$H$6,G$26:H$567,2,FALSE),0)</f>
        <v>420597.29905489454</v>
      </c>
      <c r="T191">
        <f t="shared" si="69"/>
        <v>9908.3822740911855</v>
      </c>
      <c r="U191">
        <f t="shared" si="65"/>
        <v>439.04484781592703</v>
      </c>
      <c r="V191">
        <f t="shared" si="66"/>
        <v>9469.3374262752586</v>
      </c>
      <c r="W191">
        <f t="shared" si="70"/>
        <v>11262.765601542087</v>
      </c>
      <c r="X191">
        <f t="shared" si="71"/>
        <v>409334.53345335252</v>
      </c>
      <c r="Y191">
        <f t="shared" si="67"/>
        <v>382743.54213995405</v>
      </c>
      <c r="Z191">
        <f t="shared" si="55"/>
        <v>7421121.2745965524</v>
      </c>
      <c r="AA191">
        <f t="shared" si="56"/>
        <v>7988737.2343984582</v>
      </c>
      <c r="AB191">
        <f t="shared" si="57"/>
        <v>6989261.2099401159</v>
      </c>
      <c r="AC191">
        <f t="shared" si="49"/>
        <v>0.874889360466792</v>
      </c>
      <c r="AD191">
        <f t="shared" si="58"/>
        <v>7421121.2745965524</v>
      </c>
      <c r="AE191">
        <f t="shared" si="68"/>
        <v>12708.942278956332</v>
      </c>
      <c r="AF191" s="1"/>
    </row>
    <row r="192" spans="6:32" x14ac:dyDescent="0.35">
      <c r="F192" s="10">
        <f t="shared" si="59"/>
        <v>44046</v>
      </c>
      <c r="G192">
        <v>166</v>
      </c>
      <c r="H192">
        <f t="shared" si="60"/>
        <v>591587.6676824037</v>
      </c>
      <c r="I192">
        <f t="shared" si="50"/>
        <v>160898.49408491811</v>
      </c>
      <c r="J192">
        <f t="shared" si="61"/>
        <v>1</v>
      </c>
      <c r="K192">
        <f t="shared" si="51"/>
        <v>13047.031115861028</v>
      </c>
      <c r="L192">
        <f t="shared" si="62"/>
        <v>139981.68985387875</v>
      </c>
      <c r="M192">
        <f t="shared" si="63"/>
        <v>20916.804231039354</v>
      </c>
      <c r="N192">
        <f t="shared" si="52"/>
        <v>500</v>
      </c>
      <c r="O192">
        <f t="shared" si="53"/>
        <v>20416.804231039354</v>
      </c>
      <c r="P192">
        <f t="shared" si="54"/>
        <v>0.12689245071656099</v>
      </c>
      <c r="Q192">
        <f t="shared" si="64"/>
        <v>0.87310754928343903</v>
      </c>
      <c r="R192">
        <f>IF(G192&gt;$H$5,VLOOKUP(G192-$H$5,G$26:I$567,3,FALSE),0)</f>
        <v>147851.46296905709</v>
      </c>
      <c r="S192">
        <f>IF(G192&gt;$H$6,VLOOKUP(G192-$H$6,G$26:H$567,2,FALSE),0)</f>
        <v>430689.17359748558</v>
      </c>
      <c r="T192">
        <f t="shared" si="69"/>
        <v>10091.874542591046</v>
      </c>
      <c r="U192">
        <f t="shared" si="65"/>
        <v>450.97184526841795</v>
      </c>
      <c r="V192">
        <f t="shared" si="66"/>
        <v>9640.9026973226282</v>
      </c>
      <c r="W192">
        <f t="shared" si="70"/>
        <v>11713.737446810504</v>
      </c>
      <c r="X192">
        <f t="shared" si="71"/>
        <v>418975.43615067517</v>
      </c>
      <c r="Y192">
        <f t="shared" si="67"/>
        <v>391927.14797371189</v>
      </c>
      <c r="Z192">
        <f t="shared" si="55"/>
        <v>7408412.3323175963</v>
      </c>
      <c r="AA192">
        <f t="shared" si="56"/>
        <v>7988286.2625531899</v>
      </c>
      <c r="AB192">
        <f t="shared" si="57"/>
        <v>6966009.4212733004</v>
      </c>
      <c r="AC192">
        <f t="shared" si="49"/>
        <v>0.87202801606246483</v>
      </c>
      <c r="AD192">
        <f t="shared" si="58"/>
        <v>7408412.3323175963</v>
      </c>
      <c r="AE192">
        <f t="shared" si="68"/>
        <v>12893.061792483984</v>
      </c>
      <c r="AF192" s="1"/>
    </row>
    <row r="193" spans="6:32" x14ac:dyDescent="0.35">
      <c r="F193" s="10">
        <f t="shared" si="59"/>
        <v>44047</v>
      </c>
      <c r="G193">
        <v>167</v>
      </c>
      <c r="H193">
        <f t="shared" si="60"/>
        <v>604480.72947488772</v>
      </c>
      <c r="I193">
        <f t="shared" si="50"/>
        <v>163515.14507994283</v>
      </c>
      <c r="J193">
        <f t="shared" si="61"/>
        <v>1</v>
      </c>
      <c r="K193">
        <f t="shared" si="51"/>
        <v>13065.972133794741</v>
      </c>
      <c r="L193">
        <f t="shared" si="62"/>
        <v>142258.17621955025</v>
      </c>
      <c r="M193">
        <f t="shared" si="63"/>
        <v>21256.968860392568</v>
      </c>
      <c r="N193">
        <f t="shared" si="52"/>
        <v>500</v>
      </c>
      <c r="O193">
        <f t="shared" si="53"/>
        <v>20756.968860392568</v>
      </c>
      <c r="P193">
        <f t="shared" si="54"/>
        <v>0.12694217927180049</v>
      </c>
      <c r="Q193">
        <f t="shared" si="64"/>
        <v>0.87305782072819949</v>
      </c>
      <c r="R193">
        <f>IF(G193&gt;$H$5,VLOOKUP(G193-$H$5,G$26:I$567,3,FALSE),0)</f>
        <v>150449.17294614809</v>
      </c>
      <c r="S193">
        <f>IF(G193&gt;$H$6,VLOOKUP(G193-$H$6,G$26:H$567,2,FALSE),0)</f>
        <v>440965.58439494489</v>
      </c>
      <c r="T193">
        <f t="shared" si="69"/>
        <v>10276.410797459306</v>
      </c>
      <c r="U193">
        <f t="shared" si="65"/>
        <v>462.96670183485492</v>
      </c>
      <c r="V193">
        <f t="shared" si="66"/>
        <v>9813.4440956244507</v>
      </c>
      <c r="W193">
        <f t="shared" si="70"/>
        <v>12176.70414864536</v>
      </c>
      <c r="X193">
        <f t="shared" si="71"/>
        <v>428788.88024629961</v>
      </c>
      <c r="Y193">
        <f t="shared" si="67"/>
        <v>401278.68179939984</v>
      </c>
      <c r="Z193">
        <f t="shared" si="55"/>
        <v>7395519.2705251127</v>
      </c>
      <c r="AA193">
        <f t="shared" si="56"/>
        <v>7987823.2958513545</v>
      </c>
      <c r="AB193">
        <f t="shared" si="57"/>
        <v>6942376.9819815215</v>
      </c>
      <c r="AC193">
        <f t="shared" si="49"/>
        <v>0.8691199998862259</v>
      </c>
      <c r="AD193">
        <f t="shared" si="58"/>
        <v>7395519.2705251127</v>
      </c>
      <c r="AE193">
        <f t="shared" si="68"/>
        <v>13075.838517383901</v>
      </c>
      <c r="AF193" s="1"/>
    </row>
    <row r="194" spans="6:32" x14ac:dyDescent="0.35">
      <c r="F194" s="10">
        <f t="shared" si="59"/>
        <v>44048</v>
      </c>
      <c r="G194">
        <v>168</v>
      </c>
      <c r="H194">
        <f t="shared" si="60"/>
        <v>617556.56799227162</v>
      </c>
      <c r="I194">
        <f t="shared" si="50"/>
        <v>166129.10890765575</v>
      </c>
      <c r="J194">
        <f t="shared" si="61"/>
        <v>1</v>
      </c>
      <c r="K194">
        <f t="shared" si="51"/>
        <v>13074.40326464019</v>
      </c>
      <c r="L194">
        <f t="shared" si="62"/>
        <v>144532.3247496605</v>
      </c>
      <c r="M194">
        <f t="shared" si="63"/>
        <v>21596.784157995247</v>
      </c>
      <c r="N194">
        <f t="shared" si="52"/>
        <v>500</v>
      </c>
      <c r="O194">
        <f t="shared" si="53"/>
        <v>21096.784157995247</v>
      </c>
      <c r="P194">
        <f t="shared" si="54"/>
        <v>0.12699029265077241</v>
      </c>
      <c r="Q194">
        <f t="shared" si="64"/>
        <v>0.87300970734922756</v>
      </c>
      <c r="R194">
        <f>IF(G194&gt;$H$5,VLOOKUP(G194-$H$5,G$26:I$567,3,FALSE),0)</f>
        <v>153054.70564301556</v>
      </c>
      <c r="S194">
        <f>IF(G194&gt;$H$6,VLOOKUP(G194-$H$6,G$26:H$567,2,FALSE),0)</f>
        <v>451427.45908461587</v>
      </c>
      <c r="T194">
        <f t="shared" si="69"/>
        <v>10461.874689670978</v>
      </c>
      <c r="U194">
        <f t="shared" si="65"/>
        <v>475.02185482861364</v>
      </c>
      <c r="V194">
        <f t="shared" si="66"/>
        <v>9986.8528348423642</v>
      </c>
      <c r="W194">
        <f t="shared" si="70"/>
        <v>12651.726003473974</v>
      </c>
      <c r="X194">
        <f t="shared" si="71"/>
        <v>438775.73308114195</v>
      </c>
      <c r="Y194">
        <f t="shared" si="67"/>
        <v>410798.98776700045</v>
      </c>
      <c r="Z194">
        <f t="shared" si="55"/>
        <v>7382443.4320077281</v>
      </c>
      <c r="AA194">
        <f t="shared" si="56"/>
        <v>7987348.2739965264</v>
      </c>
      <c r="AB194">
        <f t="shared" si="57"/>
        <v>6918364.2469196385</v>
      </c>
      <c r="AC194">
        <f t="shared" si="49"/>
        <v>0.86616534168704606</v>
      </c>
      <c r="AD194">
        <f t="shared" si="58"/>
        <v>7382443.4320077281</v>
      </c>
      <c r="AE194">
        <f t="shared" si="68"/>
        <v>13257.068141009284</v>
      </c>
      <c r="AF194" s="1"/>
    </row>
    <row r="195" spans="6:32" x14ac:dyDescent="0.35">
      <c r="F195" s="10">
        <f t="shared" si="59"/>
        <v>44049</v>
      </c>
      <c r="G195">
        <v>169</v>
      </c>
      <c r="H195">
        <f t="shared" si="60"/>
        <v>630813.63613328093</v>
      </c>
      <c r="I195">
        <f t="shared" si="50"/>
        <v>168738.03369900171</v>
      </c>
      <c r="J195">
        <f t="shared" si="61"/>
        <v>1</v>
      </c>
      <c r="K195">
        <f t="shared" si="51"/>
        <v>13071.904449229885</v>
      </c>
      <c r="L195">
        <f t="shared" si="62"/>
        <v>146802.08931813148</v>
      </c>
      <c r="M195">
        <f t="shared" si="63"/>
        <v>21935.944380870224</v>
      </c>
      <c r="N195">
        <f t="shared" si="52"/>
        <v>500</v>
      </c>
      <c r="O195">
        <f t="shared" si="53"/>
        <v>21435.944380870224</v>
      </c>
      <c r="P195">
        <f t="shared" si="54"/>
        <v>0.12703682691424562</v>
      </c>
      <c r="Q195">
        <f t="shared" si="64"/>
        <v>0.87296317308575433</v>
      </c>
      <c r="R195">
        <f>IF(G195&gt;$H$5,VLOOKUP(G195-$H$5,G$26:I$567,3,FALSE),0)</f>
        <v>155666.12924977182</v>
      </c>
      <c r="S195">
        <f>IF(G195&gt;$H$6,VLOOKUP(G195-$H$6,G$26:H$567,2,FALSE),0)</f>
        <v>462075.60243427922</v>
      </c>
      <c r="T195">
        <f t="shared" si="69"/>
        <v>10648.143349663354</v>
      </c>
      <c r="U195">
        <f t="shared" si="65"/>
        <v>487.12931772811805</v>
      </c>
      <c r="V195">
        <f t="shared" si="66"/>
        <v>10161.014031935236</v>
      </c>
      <c r="W195">
        <f t="shared" si="70"/>
        <v>13138.855321202092</v>
      </c>
      <c r="X195">
        <f t="shared" si="71"/>
        <v>448936.7471130772</v>
      </c>
      <c r="Y195">
        <f t="shared" si="67"/>
        <v>420488.79821519408</v>
      </c>
      <c r="Z195">
        <f t="shared" si="55"/>
        <v>7369186.3638667194</v>
      </c>
      <c r="AA195">
        <f t="shared" si="56"/>
        <v>7986861.1446787976</v>
      </c>
      <c r="AB195">
        <f t="shared" si="57"/>
        <v>6893971.9061112376</v>
      </c>
      <c r="AC195">
        <f t="shared" si="49"/>
        <v>0.86316411181184849</v>
      </c>
      <c r="AD195">
        <f t="shared" si="58"/>
        <v>7369186.3638667194</v>
      </c>
      <c r="AE195">
        <f t="shared" si="68"/>
        <v>13436.541619306772</v>
      </c>
      <c r="AF195" s="1"/>
    </row>
    <row r="196" spans="6:32" x14ac:dyDescent="0.35">
      <c r="F196" s="10">
        <f t="shared" si="59"/>
        <v>44050</v>
      </c>
      <c r="G196">
        <v>170</v>
      </c>
      <c r="H196">
        <f t="shared" si="60"/>
        <v>644250.17775258771</v>
      </c>
      <c r="I196">
        <f t="shared" si="50"/>
        <v>171339.48770984355</v>
      </c>
      <c r="J196">
        <f t="shared" si="61"/>
        <v>1</v>
      </c>
      <c r="K196">
        <f t="shared" si="51"/>
        <v>13058.061361290689</v>
      </c>
      <c r="L196">
        <f t="shared" si="62"/>
        <v>149065.35430756389</v>
      </c>
      <c r="M196">
        <f t="shared" si="63"/>
        <v>22274.133402279662</v>
      </c>
      <c r="N196">
        <f t="shared" si="52"/>
        <v>500</v>
      </c>
      <c r="O196">
        <f t="shared" si="53"/>
        <v>21774.133402279662</v>
      </c>
      <c r="P196">
        <f t="shared" si="54"/>
        <v>0.12708181688481099</v>
      </c>
      <c r="Q196">
        <f t="shared" si="64"/>
        <v>0.87291818311518898</v>
      </c>
      <c r="R196">
        <f>IF(G196&gt;$H$5,VLOOKUP(G196-$H$5,G$26:I$567,3,FALSE),0)</f>
        <v>158281.42634855286</v>
      </c>
      <c r="S196">
        <f>IF(G196&gt;$H$6,VLOOKUP(G196-$H$6,G$26:H$567,2,FALSE),0)</f>
        <v>472910.69004274416</v>
      </c>
      <c r="T196">
        <f t="shared" si="69"/>
        <v>10835.087608464935</v>
      </c>
      <c r="U196">
        <f t="shared" si="65"/>
        <v>499.2806945502208</v>
      </c>
      <c r="V196">
        <f t="shared" si="66"/>
        <v>10335.806913914714</v>
      </c>
      <c r="W196">
        <f t="shared" si="70"/>
        <v>13638.136015752314</v>
      </c>
      <c r="X196">
        <f t="shared" si="71"/>
        <v>459272.55402699194</v>
      </c>
      <c r="Y196">
        <f t="shared" si="67"/>
        <v>430348.72793889721</v>
      </c>
      <c r="Z196">
        <f t="shared" si="55"/>
        <v>7355749.8222474121</v>
      </c>
      <c r="AA196">
        <f t="shared" si="56"/>
        <v>7986361.8639842477</v>
      </c>
      <c r="AB196">
        <f t="shared" si="57"/>
        <v>6869200.9961889153</v>
      </c>
      <c r="AC196">
        <f t="shared" si="49"/>
        <v>0.86011642261874655</v>
      </c>
      <c r="AD196">
        <f t="shared" si="58"/>
        <v>7355749.8222474121</v>
      </c>
      <c r="AE196">
        <f t="shared" si="68"/>
        <v>13614.045419790991</v>
      </c>
      <c r="AF196" s="1"/>
    </row>
    <row r="197" spans="6:32" x14ac:dyDescent="0.35">
      <c r="F197" s="10">
        <f t="shared" si="59"/>
        <v>44051</v>
      </c>
      <c r="G197">
        <v>171</v>
      </c>
      <c r="H197">
        <f t="shared" si="60"/>
        <v>657864.22317237873</v>
      </c>
      <c r="I197">
        <f t="shared" si="50"/>
        <v>173930.96090354695</v>
      </c>
      <c r="J197">
        <f t="shared" si="61"/>
        <v>1</v>
      </c>
      <c r="K197">
        <f t="shared" si="51"/>
        <v>13032.466818628833</v>
      </c>
      <c r="L197">
        <f t="shared" si="62"/>
        <v>151319.93598608585</v>
      </c>
      <c r="M197">
        <f t="shared" si="63"/>
        <v>22611.024917461105</v>
      </c>
      <c r="N197">
        <f t="shared" si="52"/>
        <v>500</v>
      </c>
      <c r="O197">
        <f t="shared" si="53"/>
        <v>22111.024917461105</v>
      </c>
      <c r="P197">
        <f t="shared" si="54"/>
        <v>0.12712529616692411</v>
      </c>
      <c r="Q197">
        <f t="shared" si="64"/>
        <v>0.87287470383307586</v>
      </c>
      <c r="R197">
        <f>IF(G197&gt;$H$5,VLOOKUP(G197-$H$5,G$26:I$567,3,FALSE),0)</f>
        <v>160898.49408491811</v>
      </c>
      <c r="S197">
        <f>IF(G197&gt;$H$6,VLOOKUP(G197-$H$6,G$26:H$567,2,FALSE),0)</f>
        <v>483933.26226883178</v>
      </c>
      <c r="T197">
        <f t="shared" si="69"/>
        <v>11022.572226087621</v>
      </c>
      <c r="U197">
        <f t="shared" si="65"/>
        <v>511.46719469569541</v>
      </c>
      <c r="V197">
        <f t="shared" si="66"/>
        <v>10511.105031391926</v>
      </c>
      <c r="W197">
        <f t="shared" si="70"/>
        <v>14149.603210448009</v>
      </c>
      <c r="X197">
        <f t="shared" si="71"/>
        <v>469783.6590583839</v>
      </c>
      <c r="Y197">
        <f t="shared" si="67"/>
        <v>440379.26866463694</v>
      </c>
      <c r="Z197">
        <f t="shared" si="55"/>
        <v>7342135.7768276213</v>
      </c>
      <c r="AA197">
        <f t="shared" si="56"/>
        <v>7985850.3967895517</v>
      </c>
      <c r="AB197">
        <f t="shared" si="57"/>
        <v>6844052.911348341</v>
      </c>
      <c r="AC197">
        <f t="shared" si="49"/>
        <v>0.85702242983411847</v>
      </c>
      <c r="AD197">
        <f t="shared" si="58"/>
        <v>7342135.7768276213</v>
      </c>
      <c r="AE197">
        <f t="shared" si="68"/>
        <v>13789.361835730708</v>
      </c>
      <c r="AF197" s="1"/>
    </row>
    <row r="198" spans="6:32" x14ac:dyDescent="0.35">
      <c r="F198" s="10">
        <f t="shared" si="59"/>
        <v>44052</v>
      </c>
      <c r="G198">
        <v>172</v>
      </c>
      <c r="H198">
        <f t="shared" si="60"/>
        <v>671653.58500810945</v>
      </c>
      <c r="I198">
        <f t="shared" si="50"/>
        <v>176509.86672610196</v>
      </c>
      <c r="J198">
        <f t="shared" si="61"/>
        <v>1</v>
      </c>
      <c r="K198">
        <f t="shared" si="51"/>
        <v>12994.721646159131</v>
      </c>
      <c r="L198">
        <f t="shared" si="62"/>
        <v>153563.58405170869</v>
      </c>
      <c r="M198">
        <f t="shared" si="63"/>
        <v>22946.282674393256</v>
      </c>
      <c r="N198">
        <f t="shared" si="52"/>
        <v>500</v>
      </c>
      <c r="O198">
        <f t="shared" si="53"/>
        <v>22446.282674393256</v>
      </c>
      <c r="P198">
        <f t="shared" si="54"/>
        <v>0.12716729716432301</v>
      </c>
      <c r="Q198">
        <f t="shared" si="64"/>
        <v>0.87283270283567704</v>
      </c>
      <c r="R198">
        <f>IF(G198&gt;$H$5,VLOOKUP(G198-$H$5,G$26:I$567,3,FALSE),0)</f>
        <v>163515.14507994283</v>
      </c>
      <c r="S198">
        <f>IF(G198&gt;$H$6,VLOOKUP(G198-$H$6,G$26:H$567,2,FALSE),0)</f>
        <v>495143.7182820075</v>
      </c>
      <c r="T198">
        <f t="shared" si="69"/>
        <v>11210.456013175717</v>
      </c>
      <c r="U198">
        <f t="shared" si="65"/>
        <v>523.67964085642166</v>
      </c>
      <c r="V198">
        <f t="shared" si="66"/>
        <v>10686.776372319295</v>
      </c>
      <c r="W198">
        <f t="shared" si="70"/>
        <v>14673.282851304431</v>
      </c>
      <c r="X198">
        <f t="shared" si="71"/>
        <v>480470.43543070322</v>
      </c>
      <c r="Y198">
        <f t="shared" si="67"/>
        <v>450580.78363662685</v>
      </c>
      <c r="Z198">
        <f t="shared" si="55"/>
        <v>7328346.414991891</v>
      </c>
      <c r="AA198">
        <f t="shared" si="56"/>
        <v>7985326.7171486951</v>
      </c>
      <c r="AB198">
        <f t="shared" si="57"/>
        <v>6818529.4138585785</v>
      </c>
      <c r="AC198">
        <f t="shared" si="49"/>
        <v>0.8538823338581264</v>
      </c>
      <c r="AD198">
        <f t="shared" si="58"/>
        <v>7328346.414991891</v>
      </c>
      <c r="AE198">
        <f t="shared" si="68"/>
        <v>13962.269370201171</v>
      </c>
      <c r="AF198" s="1"/>
    </row>
    <row r="199" spans="6:32" x14ac:dyDescent="0.35">
      <c r="F199" s="10">
        <f t="shared" si="59"/>
        <v>44053</v>
      </c>
      <c r="G199">
        <v>173</v>
      </c>
      <c r="H199">
        <f t="shared" si="60"/>
        <v>685615.85437831061</v>
      </c>
      <c r="I199">
        <f t="shared" si="50"/>
        <v>179073.5442966806</v>
      </c>
      <c r="J199">
        <f t="shared" si="61"/>
        <v>1</v>
      </c>
      <c r="K199">
        <f t="shared" si="51"/>
        <v>12944.435389024846</v>
      </c>
      <c r="L199">
        <f t="shared" si="62"/>
        <v>155793.98353811211</v>
      </c>
      <c r="M199">
        <f t="shared" si="63"/>
        <v>23279.560758568477</v>
      </c>
      <c r="N199">
        <f t="shared" si="52"/>
        <v>500</v>
      </c>
      <c r="O199">
        <f t="shared" si="53"/>
        <v>22779.560758568477</v>
      </c>
      <c r="P199">
        <f t="shared" si="54"/>
        <v>0.12720785109847593</v>
      </c>
      <c r="Q199">
        <f t="shared" si="64"/>
        <v>0.87279214890152401</v>
      </c>
      <c r="R199">
        <f>IF(G199&gt;$H$5,VLOOKUP(G199-$H$5,G$26:I$567,3,FALSE),0)</f>
        <v>166129.10890765575</v>
      </c>
      <c r="S199">
        <f>IF(G199&gt;$H$6,VLOOKUP(G199-$H$6,G$26:H$567,2,FALSE),0)</f>
        <v>506542.31008163001</v>
      </c>
      <c r="T199">
        <f t="shared" si="69"/>
        <v>11398.591799622518</v>
      </c>
      <c r="U199">
        <f t="shared" si="65"/>
        <v>535.90846697546374</v>
      </c>
      <c r="V199">
        <f t="shared" si="66"/>
        <v>10862.683332647055</v>
      </c>
      <c r="W199">
        <f t="shared" si="70"/>
        <v>15209.191318279894</v>
      </c>
      <c r="X199">
        <f t="shared" si="71"/>
        <v>491333.1187633503</v>
      </c>
      <c r="Y199">
        <f t="shared" si="67"/>
        <v>460953.50217428332</v>
      </c>
      <c r="Z199">
        <f t="shared" si="55"/>
        <v>7314384.145621689</v>
      </c>
      <c r="AA199">
        <f t="shared" si="56"/>
        <v>7984790.8086817199</v>
      </c>
      <c r="AB199">
        <f t="shared" si="57"/>
        <v>6792632.644221779</v>
      </c>
      <c r="AC199">
        <f t="shared" si="49"/>
        <v>0.85069638102932776</v>
      </c>
      <c r="AD199">
        <f t="shared" si="58"/>
        <v>7314384.145621689</v>
      </c>
      <c r="AE199">
        <f t="shared" si="68"/>
        <v>14132.543173136981</v>
      </c>
      <c r="AF199" s="1"/>
    </row>
    <row r="200" spans="6:32" x14ac:dyDescent="0.35">
      <c r="F200" s="10">
        <f t="shared" si="59"/>
        <v>44054</v>
      </c>
      <c r="G200">
        <v>174</v>
      </c>
      <c r="H200">
        <f t="shared" si="60"/>
        <v>699748.39755144762</v>
      </c>
      <c r="I200">
        <f t="shared" si="50"/>
        <v>181619.26118288783</v>
      </c>
      <c r="J200">
        <f t="shared" si="61"/>
        <v>1</v>
      </c>
      <c r="K200">
        <f t="shared" si="51"/>
        <v>12881.227483886119</v>
      </c>
      <c r="L200">
        <f t="shared" si="62"/>
        <v>158008.75722911241</v>
      </c>
      <c r="M200">
        <f t="shared" si="63"/>
        <v>23610.50395377542</v>
      </c>
      <c r="N200">
        <f t="shared" si="52"/>
        <v>500</v>
      </c>
      <c r="O200">
        <f t="shared" si="53"/>
        <v>23110.50395377542</v>
      </c>
      <c r="P200">
        <f t="shared" si="54"/>
        <v>0.1272469880301049</v>
      </c>
      <c r="Q200">
        <f t="shared" si="64"/>
        <v>0.87275301196989508</v>
      </c>
      <c r="R200">
        <f>IF(G200&gt;$H$5,VLOOKUP(G200-$H$5,G$26:I$567,3,FALSE),0)</f>
        <v>168738.03369900171</v>
      </c>
      <c r="S200">
        <f>IF(G200&gt;$H$6,VLOOKUP(G200-$H$6,G$26:H$567,2,FALSE),0)</f>
        <v>518129.13636855979</v>
      </c>
      <c r="T200">
        <f t="shared" si="69"/>
        <v>11586.826286929776</v>
      </c>
      <c r="U200">
        <f t="shared" si="65"/>
        <v>548.14370865043543</v>
      </c>
      <c r="V200">
        <f t="shared" si="66"/>
        <v>11038.68257827934</v>
      </c>
      <c r="W200">
        <f t="shared" si="70"/>
        <v>15757.33502693033</v>
      </c>
      <c r="X200">
        <f t="shared" si="71"/>
        <v>502371.80134162965</v>
      </c>
      <c r="Y200">
        <f t="shared" si="67"/>
        <v>471497.5140953894</v>
      </c>
      <c r="Z200">
        <f t="shared" si="55"/>
        <v>7300251.6024485528</v>
      </c>
      <c r="AA200">
        <f t="shared" si="56"/>
        <v>7984242.6649730699</v>
      </c>
      <c r="AB200">
        <f t="shared" si="57"/>
        <v>6766365.1310530622</v>
      </c>
      <c r="AC200">
        <f t="shared" si="49"/>
        <v>0.84746486485651984</v>
      </c>
      <c r="AD200">
        <f t="shared" si="58"/>
        <v>7300251.6024485528</v>
      </c>
      <c r="AE200">
        <f t="shared" si="68"/>
        <v>14299.955492487938</v>
      </c>
      <c r="AF200" s="1"/>
    </row>
    <row r="201" spans="6:32" x14ac:dyDescent="0.35">
      <c r="F201" s="10">
        <f t="shared" si="59"/>
        <v>44055</v>
      </c>
      <c r="G201">
        <v>175</v>
      </c>
      <c r="H201">
        <f t="shared" si="60"/>
        <v>714048.35304393561</v>
      </c>
      <c r="I201">
        <f t="shared" si="50"/>
        <v>184144.21674204397</v>
      </c>
      <c r="J201">
        <f t="shared" si="61"/>
        <v>1</v>
      </c>
      <c r="K201">
        <f t="shared" si="51"/>
        <v>12804.729032200412</v>
      </c>
      <c r="L201">
        <f t="shared" si="62"/>
        <v>160205.46856557825</v>
      </c>
      <c r="M201">
        <f t="shared" si="63"/>
        <v>23938.748176465717</v>
      </c>
      <c r="N201">
        <f t="shared" si="52"/>
        <v>500</v>
      </c>
      <c r="O201">
        <f t="shared" si="53"/>
        <v>23438.748176465717</v>
      </c>
      <c r="P201">
        <f t="shared" si="54"/>
        <v>0.12728473688261185</v>
      </c>
      <c r="Q201">
        <f t="shared" si="64"/>
        <v>0.87271526311738812</v>
      </c>
      <c r="R201">
        <f>IF(G201&gt;$H$5,VLOOKUP(G201-$H$5,G$26:I$567,3,FALSE),0)</f>
        <v>171339.48770984355</v>
      </c>
      <c r="S201">
        <f>IF(G201&gt;$H$6,VLOOKUP(G201-$H$6,G$26:H$567,2,FALSE),0)</f>
        <v>529904.13630189165</v>
      </c>
      <c r="T201">
        <f t="shared" si="69"/>
        <v>11774.999933331856</v>
      </c>
      <c r="U201">
        <f t="shared" si="65"/>
        <v>560.37499566657061</v>
      </c>
      <c r="V201">
        <f t="shared" si="66"/>
        <v>11214.624937665285</v>
      </c>
      <c r="W201">
        <f t="shared" si="70"/>
        <v>16317.710022596901</v>
      </c>
      <c r="X201">
        <f t="shared" si="71"/>
        <v>513586.42627929494</v>
      </c>
      <c r="Y201">
        <f t="shared" si="67"/>
        <v>482212.76403472142</v>
      </c>
      <c r="Z201">
        <f t="shared" si="55"/>
        <v>7285951.6469560647</v>
      </c>
      <c r="AA201">
        <f t="shared" si="56"/>
        <v>7983682.2899774034</v>
      </c>
      <c r="AB201">
        <f t="shared" si="57"/>
        <v>6739729.8006315762</v>
      </c>
      <c r="AC201">
        <f t="shared" ref="AC201:AC230" si="72">AB201/AA201</f>
        <v>0.84418812721199255</v>
      </c>
      <c r="AD201">
        <f t="shared" si="58"/>
        <v>7285951.6469560647</v>
      </c>
      <c r="AE201">
        <f t="shared" si="68"/>
        <v>14464.276124723505</v>
      </c>
      <c r="AF201" s="1"/>
    </row>
    <row r="202" spans="6:32" x14ac:dyDescent="0.35">
      <c r="F202" s="10">
        <f t="shared" si="59"/>
        <v>44056</v>
      </c>
      <c r="G202">
        <v>176</v>
      </c>
      <c r="H202">
        <f t="shared" si="60"/>
        <v>728512.6291686591</v>
      </c>
      <c r="I202">
        <f t="shared" si="50"/>
        <v>186645.54592108703</v>
      </c>
      <c r="J202">
        <f t="shared" si="61"/>
        <v>1</v>
      </c>
      <c r="K202">
        <f t="shared" si="51"/>
        <v>12714.585017540085</v>
      </c>
      <c r="L202">
        <f t="shared" si="62"/>
        <v>162381.62495134573</v>
      </c>
      <c r="M202">
        <f t="shared" si="63"/>
        <v>24263.920969741313</v>
      </c>
      <c r="N202">
        <f t="shared" si="52"/>
        <v>500</v>
      </c>
      <c r="O202">
        <f t="shared" si="53"/>
        <v>23763.920969741313</v>
      </c>
      <c r="P202">
        <f t="shared" si="54"/>
        <v>0.12732112546520988</v>
      </c>
      <c r="Q202">
        <f t="shared" si="64"/>
        <v>0.87267887453479009</v>
      </c>
      <c r="R202">
        <f>IF(G202&gt;$H$5,VLOOKUP(G202-$H$5,G$26:I$567,3,FALSE),0)</f>
        <v>173930.96090354695</v>
      </c>
      <c r="S202">
        <f>IF(G202&gt;$H$6,VLOOKUP(G202-$H$6,G$26:H$567,2,FALSE),0)</f>
        <v>541867.08324757207</v>
      </c>
      <c r="T202">
        <f t="shared" si="69"/>
        <v>11962.946945680422</v>
      </c>
      <c r="U202">
        <f t="shared" si="65"/>
        <v>572.5915514692274</v>
      </c>
      <c r="V202">
        <f t="shared" si="66"/>
        <v>11390.355394211194</v>
      </c>
      <c r="W202">
        <f t="shared" si="70"/>
        <v>16890.301574066129</v>
      </c>
      <c r="X202">
        <f t="shared" si="71"/>
        <v>524976.78167350614</v>
      </c>
      <c r="Y202">
        <f t="shared" si="67"/>
        <v>493099.0457552906</v>
      </c>
      <c r="Z202">
        <f t="shared" si="55"/>
        <v>7271487.3708313406</v>
      </c>
      <c r="AA202">
        <f t="shared" si="56"/>
        <v>7983109.6984259337</v>
      </c>
      <c r="AB202">
        <f t="shared" si="57"/>
        <v>6712729.9860097021</v>
      </c>
      <c r="AC202">
        <f t="shared" si="72"/>
        <v>0.84086655947284328</v>
      </c>
      <c r="AD202">
        <f t="shared" si="58"/>
        <v>7271487.3708313406</v>
      </c>
      <c r="AE202">
        <f t="shared" si="68"/>
        <v>14625.272868077114</v>
      </c>
      <c r="AF202" s="1"/>
    </row>
    <row r="203" spans="6:32" x14ac:dyDescent="0.35">
      <c r="F203" s="10">
        <f t="shared" si="59"/>
        <v>44057</v>
      </c>
      <c r="G203">
        <v>177</v>
      </c>
      <c r="H203">
        <f t="shared" si="60"/>
        <v>743137.90203673625</v>
      </c>
      <c r="I203">
        <f t="shared" si="50"/>
        <v>189120.32339865679</v>
      </c>
      <c r="J203">
        <f t="shared" si="61"/>
        <v>1</v>
      </c>
      <c r="K203">
        <f t="shared" si="51"/>
        <v>12610.456672554836</v>
      </c>
      <c r="L203">
        <f t="shared" si="62"/>
        <v>164534.6813568314</v>
      </c>
      <c r="M203">
        <f t="shared" si="63"/>
        <v>24585.642041825384</v>
      </c>
      <c r="N203">
        <f t="shared" si="52"/>
        <v>500</v>
      </c>
      <c r="O203">
        <f t="shared" si="53"/>
        <v>24085.642041825384</v>
      </c>
      <c r="P203">
        <f t="shared" si="54"/>
        <v>0.12735618049390693</v>
      </c>
      <c r="Q203">
        <f t="shared" si="64"/>
        <v>0.87264381950609304</v>
      </c>
      <c r="R203">
        <f>IF(G203&gt;$H$5,VLOOKUP(G203-$H$5,G$26:I$567,3,FALSE),0)</f>
        <v>176509.86672610196</v>
      </c>
      <c r="S203">
        <f>IF(G203&gt;$H$6,VLOOKUP(G203-$H$6,G$26:H$567,2,FALSE),0)</f>
        <v>554017.57863807946</v>
      </c>
      <c r="T203">
        <f t="shared" si="69"/>
        <v>12150.495390507393</v>
      </c>
      <c r="U203">
        <f t="shared" si="65"/>
        <v>584.78220038298059</v>
      </c>
      <c r="V203">
        <f t="shared" si="66"/>
        <v>11565.713190124412</v>
      </c>
      <c r="W203">
        <f t="shared" si="70"/>
        <v>17475.083774449107</v>
      </c>
      <c r="X203">
        <f t="shared" si="71"/>
        <v>536542.49486363051</v>
      </c>
      <c r="Y203">
        <f t="shared" si="67"/>
        <v>504155.99656065233</v>
      </c>
      <c r="Z203">
        <f t="shared" si="55"/>
        <v>7256862.0979632642</v>
      </c>
      <c r="AA203">
        <f t="shared" si="56"/>
        <v>7982524.9162255507</v>
      </c>
      <c r="AB203">
        <f t="shared" si="57"/>
        <v>6685369.4355507353</v>
      </c>
      <c r="AC203">
        <f t="shared" si="72"/>
        <v>0.8375006035949637</v>
      </c>
      <c r="AD203">
        <f t="shared" si="58"/>
        <v>7256862.0979632642</v>
      </c>
      <c r="AE203">
        <f t="shared" si="68"/>
        <v>14782.711992357699</v>
      </c>
      <c r="AF203" s="1"/>
    </row>
    <row r="204" spans="6:32" x14ac:dyDescent="0.35">
      <c r="F204" s="10">
        <f t="shared" si="59"/>
        <v>44058</v>
      </c>
      <c r="G204">
        <v>178</v>
      </c>
      <c r="H204">
        <f t="shared" si="60"/>
        <v>757920.61402909399</v>
      </c>
      <c r="I204">
        <f t="shared" si="50"/>
        <v>191565.56799851882</v>
      </c>
      <c r="J204">
        <f t="shared" si="61"/>
        <v>1</v>
      </c>
      <c r="K204">
        <f t="shared" si="51"/>
        <v>12492.023701838218</v>
      </c>
      <c r="L204">
        <f t="shared" si="62"/>
        <v>166662.04415871136</v>
      </c>
      <c r="M204">
        <f t="shared" si="63"/>
        <v>24903.523839807447</v>
      </c>
      <c r="N204">
        <f t="shared" si="52"/>
        <v>500</v>
      </c>
      <c r="O204">
        <f t="shared" si="53"/>
        <v>24403.523839807447</v>
      </c>
      <c r="P204">
        <f t="shared" si="54"/>
        <v>0.12738992760951767</v>
      </c>
      <c r="Q204">
        <f t="shared" si="64"/>
        <v>0.87261007239048238</v>
      </c>
      <c r="R204">
        <f>IF(G204&gt;$H$5,VLOOKUP(G204-$H$5,G$26:I$567,3,FALSE),0)</f>
        <v>179073.5442966806</v>
      </c>
      <c r="S204">
        <f>IF(G204&gt;$H$6,VLOOKUP(G204-$H$6,G$26:H$567,2,FALSE),0)</f>
        <v>566355.04603057518</v>
      </c>
      <c r="T204">
        <f t="shared" si="69"/>
        <v>12337.467392495717</v>
      </c>
      <c r="U204">
        <f t="shared" si="65"/>
        <v>596.93538051222163</v>
      </c>
      <c r="V204">
        <f t="shared" si="66"/>
        <v>11740.532011983496</v>
      </c>
      <c r="W204">
        <f t="shared" si="70"/>
        <v>18072.01915496133</v>
      </c>
      <c r="X204">
        <f t="shared" si="71"/>
        <v>548283.02687561396</v>
      </c>
      <c r="Y204">
        <f t="shared" si="67"/>
        <v>515383.09188782342</v>
      </c>
      <c r="Z204">
        <f t="shared" si="55"/>
        <v>7242079.3859709064</v>
      </c>
      <c r="AA204">
        <f t="shared" si="56"/>
        <v>7981927.9808450388</v>
      </c>
      <c r="AB204">
        <f t="shared" si="57"/>
        <v>6657652.3207853697</v>
      </c>
      <c r="AC204">
        <f t="shared" si="72"/>
        <v>0.83409075310656089</v>
      </c>
      <c r="AD204">
        <f t="shared" si="58"/>
        <v>7242079.3859709064</v>
      </c>
      <c r="AE204">
        <f t="shared" si="68"/>
        <v>14936.35874238794</v>
      </c>
      <c r="AF204" s="1"/>
    </row>
    <row r="205" spans="6:32" x14ac:dyDescent="0.35">
      <c r="F205" s="10">
        <f t="shared" si="59"/>
        <v>44059</v>
      </c>
      <c r="G205">
        <v>179</v>
      </c>
      <c r="H205">
        <f t="shared" si="60"/>
        <v>772856.97277148196</v>
      </c>
      <c r="I205">
        <f t="shared" si="50"/>
        <v>193978.24736803456</v>
      </c>
      <c r="J205">
        <f t="shared" si="61"/>
        <v>1</v>
      </c>
      <c r="K205">
        <f t="shared" si="51"/>
        <v>12358.986185146729</v>
      </c>
      <c r="L205">
        <f t="shared" si="62"/>
        <v>168761.07521019006</v>
      </c>
      <c r="M205">
        <f t="shared" si="63"/>
        <v>25217.172157844492</v>
      </c>
      <c r="N205">
        <f t="shared" si="52"/>
        <v>500</v>
      </c>
      <c r="O205">
        <f t="shared" si="53"/>
        <v>24717.172157844492</v>
      </c>
      <c r="P205">
        <f t="shared" si="54"/>
        <v>0.12742239139293102</v>
      </c>
      <c r="Q205">
        <f t="shared" si="64"/>
        <v>0.87257760860706901</v>
      </c>
      <c r="R205">
        <f>IF(G205&gt;$H$5,VLOOKUP(G205-$H$5,G$26:I$567,3,FALSE),0)</f>
        <v>181619.26118288783</v>
      </c>
      <c r="S205">
        <f>IF(G205&gt;$H$6,VLOOKUP(G205-$H$6,G$26:H$567,2,FALSE),0)</f>
        <v>578878.7254034474</v>
      </c>
      <c r="T205">
        <f t="shared" si="69"/>
        <v>12523.679372872226</v>
      </c>
      <c r="U205">
        <f t="shared" si="65"/>
        <v>609.03915923669467</v>
      </c>
      <c r="V205">
        <f t="shared" si="66"/>
        <v>11914.640213635532</v>
      </c>
      <c r="W205">
        <f t="shared" si="70"/>
        <v>18681.058314198024</v>
      </c>
      <c r="X205">
        <f t="shared" si="71"/>
        <v>560197.66708924947</v>
      </c>
      <c r="Y205">
        <f t="shared" si="67"/>
        <v>526779.64011713711</v>
      </c>
      <c r="Z205">
        <f t="shared" si="55"/>
        <v>7227143.0272285184</v>
      </c>
      <c r="AA205">
        <f t="shared" si="56"/>
        <v>7981318.9416858023</v>
      </c>
      <c r="AB205">
        <f t="shared" si="57"/>
        <v>6629583.2435108731</v>
      </c>
      <c r="AC205">
        <f t="shared" si="72"/>
        <v>0.83063755401191652</v>
      </c>
      <c r="AD205">
        <f t="shared" si="58"/>
        <v>7227143.0272285184</v>
      </c>
      <c r="AE205">
        <f t="shared" si="68"/>
        <v>15085.977887040535</v>
      </c>
      <c r="AF205" s="1"/>
    </row>
    <row r="206" spans="6:32" x14ac:dyDescent="0.35">
      <c r="F206" s="10">
        <f t="shared" si="59"/>
        <v>44060</v>
      </c>
      <c r="G206">
        <v>180</v>
      </c>
      <c r="H206">
        <f t="shared" si="60"/>
        <v>787942.95065852255</v>
      </c>
      <c r="I206">
        <f t="shared" si="50"/>
        <v>196355.28297611885</v>
      </c>
      <c r="J206">
        <f t="shared" si="61"/>
        <v>1</v>
      </c>
      <c r="K206">
        <f t="shared" si="51"/>
        <v>12211.066234074882</v>
      </c>
      <c r="L206">
        <f t="shared" si="62"/>
        <v>170829.0961892234</v>
      </c>
      <c r="M206">
        <f t="shared" si="63"/>
        <v>25526.18678689545</v>
      </c>
      <c r="N206">
        <f t="shared" si="52"/>
        <v>500</v>
      </c>
      <c r="O206">
        <f t="shared" si="53"/>
        <v>25026.18678689545</v>
      </c>
      <c r="P206">
        <f t="shared" si="54"/>
        <v>0.1274535953786341</v>
      </c>
      <c r="Q206">
        <f t="shared" si="64"/>
        <v>0.8725464046213659</v>
      </c>
      <c r="R206">
        <f>IF(G206&gt;$H$5,VLOOKUP(G206-$H$5,G$26:I$567,3,FALSE),0)</f>
        <v>184144.21674204397</v>
      </c>
      <c r="S206">
        <f>IF(G206&gt;$H$6,VLOOKUP(G206-$H$6,G$26:H$567,2,FALSE),0)</f>
        <v>591587.6676824037</v>
      </c>
      <c r="T206">
        <f t="shared" si="69"/>
        <v>12708.942278956296</v>
      </c>
      <c r="U206">
        <f t="shared" si="65"/>
        <v>621.08124813215932</v>
      </c>
      <c r="V206">
        <f t="shared" si="66"/>
        <v>12087.861030824137</v>
      </c>
      <c r="W206">
        <f t="shared" si="70"/>
        <v>19302.139562330183</v>
      </c>
      <c r="X206">
        <f t="shared" si="71"/>
        <v>572285.52812007361</v>
      </c>
      <c r="Y206">
        <f t="shared" si="67"/>
        <v>538344.77759098739</v>
      </c>
      <c r="Z206">
        <f t="shared" si="55"/>
        <v>7212057.0493414775</v>
      </c>
      <c r="AA206">
        <f t="shared" si="56"/>
        <v>7980697.8604376698</v>
      </c>
      <c r="AB206">
        <f t="shared" si="57"/>
        <v>6601167.2420967435</v>
      </c>
      <c r="AC206">
        <f t="shared" si="72"/>
        <v>0.82714160560073235</v>
      </c>
      <c r="AD206">
        <f t="shared" si="58"/>
        <v>7212057.0493414775</v>
      </c>
      <c r="AE206">
        <f t="shared" si="68"/>
        <v>15231.334309810351</v>
      </c>
      <c r="AF206" s="1"/>
    </row>
    <row r="207" spans="6:32" x14ac:dyDescent="0.35">
      <c r="F207" s="10">
        <f t="shared" si="59"/>
        <v>44061</v>
      </c>
      <c r="G207">
        <v>181</v>
      </c>
      <c r="H207">
        <f t="shared" si="60"/>
        <v>803174.28496833285</v>
      </c>
      <c r="I207">
        <f t="shared" si="50"/>
        <v>198693.55549344514</v>
      </c>
      <c r="J207">
        <f t="shared" si="61"/>
        <v>1</v>
      </c>
      <c r="K207">
        <f t="shared" si="51"/>
        <v>12048.009572358103</v>
      </c>
      <c r="L207">
        <f t="shared" si="62"/>
        <v>172863.39327929728</v>
      </c>
      <c r="M207">
        <f t="shared" si="63"/>
        <v>25830.162214147869</v>
      </c>
      <c r="N207">
        <f t="shared" si="52"/>
        <v>500</v>
      </c>
      <c r="O207">
        <f t="shared" si="53"/>
        <v>25330.162214147869</v>
      </c>
      <c r="P207">
        <f t="shared" si="54"/>
        <v>0.12748356206743458</v>
      </c>
      <c r="Q207">
        <f t="shared" si="64"/>
        <v>0.87251643793256539</v>
      </c>
      <c r="R207">
        <f>IF(G207&gt;$H$5,VLOOKUP(G207-$H$5,G$26:I$567,3,FALSE),0)</f>
        <v>186645.54592108703</v>
      </c>
      <c r="S207">
        <f>IF(G207&gt;$H$6,VLOOKUP(G207-$H$6,G$26:H$567,2,FALSE),0)</f>
        <v>604480.72947488772</v>
      </c>
      <c r="T207">
        <f t="shared" si="69"/>
        <v>12893.061792484019</v>
      </c>
      <c r="U207">
        <f t="shared" si="65"/>
        <v>633.04901651146122</v>
      </c>
      <c r="V207">
        <f t="shared" si="66"/>
        <v>12260.012775972558</v>
      </c>
      <c r="W207">
        <f t="shared" si="70"/>
        <v>19935.188578841644</v>
      </c>
      <c r="X207">
        <f t="shared" si="71"/>
        <v>584545.54089604621</v>
      </c>
      <c r="Y207">
        <f t="shared" si="67"/>
        <v>550077.46382214781</v>
      </c>
      <c r="Z207">
        <f t="shared" si="55"/>
        <v>7196825.7150316667</v>
      </c>
      <c r="AA207">
        <f t="shared" si="56"/>
        <v>7980064.8114211587</v>
      </c>
      <c r="AB207">
        <f t="shared" si="57"/>
        <v>6572409.7969779391</v>
      </c>
      <c r="AC207">
        <f t="shared" si="72"/>
        <v>0.82360356116048483</v>
      </c>
      <c r="AD207">
        <f t="shared" si="58"/>
        <v>7196825.7150316667</v>
      </c>
      <c r="AE207">
        <f t="shared" si="68"/>
        <v>15372.193629535008</v>
      </c>
      <c r="AF207" s="1"/>
    </row>
    <row r="208" spans="6:32" x14ac:dyDescent="0.35">
      <c r="F208" s="10">
        <f t="shared" si="59"/>
        <v>44062</v>
      </c>
      <c r="G208">
        <v>182</v>
      </c>
      <c r="H208">
        <f t="shared" si="60"/>
        <v>818546.47859786788</v>
      </c>
      <c r="I208">
        <f t="shared" si="50"/>
        <v>200989.91060559626</v>
      </c>
      <c r="J208">
        <f t="shared" si="61"/>
        <v>1</v>
      </c>
      <c r="K208">
        <f t="shared" si="51"/>
        <v>11869.587206939468</v>
      </c>
      <c r="L208">
        <f t="shared" si="62"/>
        <v>174861.22222686873</v>
      </c>
      <c r="M208">
        <f t="shared" si="63"/>
        <v>26128.688378727515</v>
      </c>
      <c r="N208">
        <f t="shared" si="52"/>
        <v>500</v>
      </c>
      <c r="O208">
        <f t="shared" si="53"/>
        <v>25628.688378727515</v>
      </c>
      <c r="P208">
        <f t="shared" si="54"/>
        <v>0.12751231293902532</v>
      </c>
      <c r="Q208">
        <f t="shared" si="64"/>
        <v>0.87248768706097468</v>
      </c>
      <c r="R208">
        <f>IF(G208&gt;$H$5,VLOOKUP(G208-$H$5,G$26:I$567,3,FALSE),0)</f>
        <v>189120.32339865679</v>
      </c>
      <c r="S208">
        <f>IF(G208&gt;$H$6,VLOOKUP(G208-$H$6,G$26:H$567,2,FALSE),0)</f>
        <v>617556.56799227162</v>
      </c>
      <c r="T208">
        <f t="shared" si="69"/>
        <v>13075.838517383905</v>
      </c>
      <c r="U208">
        <f t="shared" si="65"/>
        <v>644.92950362995384</v>
      </c>
      <c r="V208">
        <f t="shared" si="66"/>
        <v>12430.909013753952</v>
      </c>
      <c r="W208">
        <f t="shared" si="70"/>
        <v>20580.118082471599</v>
      </c>
      <c r="X208">
        <f t="shared" si="71"/>
        <v>596976.4499098002</v>
      </c>
      <c r="Y208">
        <f t="shared" si="67"/>
        <v>561976.47687296721</v>
      </c>
      <c r="Z208">
        <f t="shared" si="55"/>
        <v>7181453.5214021318</v>
      </c>
      <c r="AA208">
        <f t="shared" si="56"/>
        <v>7979419.8819175288</v>
      </c>
      <c r="AB208">
        <f t="shared" si="57"/>
        <v>6543316.8353273887</v>
      </c>
      <c r="AC208">
        <f t="shared" si="72"/>
        <v>0.8200241285905322</v>
      </c>
      <c r="AD208">
        <f t="shared" si="58"/>
        <v>7181453.5214021318</v>
      </c>
      <c r="AE208">
        <f t="shared" si="68"/>
        <v>15508.322839374317</v>
      </c>
      <c r="AF208" s="1"/>
    </row>
    <row r="209" spans="6:32" x14ac:dyDescent="0.35">
      <c r="F209" s="10">
        <f t="shared" si="59"/>
        <v>44063</v>
      </c>
      <c r="G209">
        <v>183</v>
      </c>
      <c r="H209">
        <f t="shared" si="60"/>
        <v>834054.80143724219</v>
      </c>
      <c r="I209">
        <f t="shared" si="50"/>
        <v>203241.16530396126</v>
      </c>
      <c r="J209">
        <f t="shared" si="61"/>
        <v>1</v>
      </c>
      <c r="K209">
        <f t="shared" si="51"/>
        <v>11675.597305442439</v>
      </c>
      <c r="L209">
        <f t="shared" si="62"/>
        <v>176819.8138144463</v>
      </c>
      <c r="M209">
        <f t="shared" si="63"/>
        <v>26421.351489514964</v>
      </c>
      <c r="N209">
        <f t="shared" si="52"/>
        <v>500</v>
      </c>
      <c r="O209">
        <f t="shared" si="53"/>
        <v>25921.351489514964</v>
      </c>
      <c r="P209">
        <f t="shared" si="54"/>
        <v>0.12753986846487417</v>
      </c>
      <c r="Q209">
        <f t="shared" si="64"/>
        <v>0.8724601315351258</v>
      </c>
      <c r="R209">
        <f>IF(G209&gt;$H$5,VLOOKUP(G209-$H$5,G$26:I$567,3,FALSE),0)</f>
        <v>191565.56799851882</v>
      </c>
      <c r="S209">
        <f>IF(G209&gt;$H$6,VLOOKUP(G209-$H$6,G$26:H$567,2,FALSE),0)</f>
        <v>630813.63613328093</v>
      </c>
      <c r="T209">
        <f t="shared" si="69"/>
        <v>13257.068141009309</v>
      </c>
      <c r="U209">
        <f t="shared" si="65"/>
        <v>656.70942916560512</v>
      </c>
      <c r="V209">
        <f t="shared" si="66"/>
        <v>12600.358711843704</v>
      </c>
      <c r="W209">
        <f t="shared" si="70"/>
        <v>21236.827511637206</v>
      </c>
      <c r="X209">
        <f t="shared" si="71"/>
        <v>609576.80862164393</v>
      </c>
      <c r="Y209">
        <f t="shared" si="67"/>
        <v>574040.40888128569</v>
      </c>
      <c r="Z209">
        <f t="shared" si="55"/>
        <v>7165945.198562758</v>
      </c>
      <c r="AA209">
        <f t="shared" si="56"/>
        <v>7978763.1724883625</v>
      </c>
      <c r="AB209">
        <f t="shared" si="57"/>
        <v>6513894.73491784</v>
      </c>
      <c r="AC209">
        <f t="shared" si="72"/>
        <v>0.81640407091896805</v>
      </c>
      <c r="AD209">
        <f t="shared" si="58"/>
        <v>7165945.198562758</v>
      </c>
      <c r="AE209">
        <f t="shared" si="68"/>
        <v>15639.490956189515</v>
      </c>
      <c r="AF209" s="1"/>
    </row>
    <row r="210" spans="6:32" x14ac:dyDescent="0.35">
      <c r="F210" s="10">
        <f t="shared" si="59"/>
        <v>44064</v>
      </c>
      <c r="G210">
        <v>184</v>
      </c>
      <c r="H210">
        <f t="shared" si="60"/>
        <v>849694.29239343165</v>
      </c>
      <c r="I210">
        <f t="shared" si="50"/>
        <v>205444.11464084394</v>
      </c>
      <c r="J210">
        <f t="shared" si="61"/>
        <v>1</v>
      </c>
      <c r="K210">
        <f t="shared" si="51"/>
        <v>11465.867272809381</v>
      </c>
      <c r="L210">
        <f t="shared" si="62"/>
        <v>178736.37973753421</v>
      </c>
      <c r="M210">
        <f t="shared" si="63"/>
        <v>26707.734903309713</v>
      </c>
      <c r="N210">
        <f t="shared" si="52"/>
        <v>500</v>
      </c>
      <c r="O210">
        <f t="shared" si="53"/>
        <v>26207.734903309713</v>
      </c>
      <c r="P210">
        <f t="shared" si="54"/>
        <v>0.12756624812117837</v>
      </c>
      <c r="Q210">
        <f t="shared" si="64"/>
        <v>0.87243375187882166</v>
      </c>
      <c r="R210">
        <f>IF(G210&gt;$H$5,VLOOKUP(G210-$H$5,G$26:I$567,3,FALSE),0)</f>
        <v>193978.24736803456</v>
      </c>
      <c r="S210">
        <f>IF(G210&gt;$H$6,VLOOKUP(G210-$H$6,G$26:H$567,2,FALSE),0)</f>
        <v>644250.17775258771</v>
      </c>
      <c r="T210">
        <f t="shared" si="69"/>
        <v>13436.541619306779</v>
      </c>
      <c r="U210">
        <f t="shared" si="65"/>
        <v>668.37520525494074</v>
      </c>
      <c r="V210">
        <f t="shared" si="66"/>
        <v>12768.166414051839</v>
      </c>
      <c r="W210">
        <f t="shared" si="70"/>
        <v>21905.202716892149</v>
      </c>
      <c r="X210">
        <f t="shared" si="71"/>
        <v>622344.97503569571</v>
      </c>
      <c r="Y210">
        <f t="shared" si="67"/>
        <v>586267.66175485484</v>
      </c>
      <c r="Z210">
        <f t="shared" si="55"/>
        <v>7150305.707606568</v>
      </c>
      <c r="AA210">
        <f t="shared" si="56"/>
        <v>7978094.7972831074</v>
      </c>
      <c r="AB210">
        <f t="shared" si="57"/>
        <v>6484150.3271370875</v>
      </c>
      <c r="AC210">
        <f t="shared" si="72"/>
        <v>0.81274420671777758</v>
      </c>
      <c r="AD210">
        <f t="shared" si="58"/>
        <v>7150305.707606568</v>
      </c>
      <c r="AE210">
        <f t="shared" si="68"/>
        <v>15765.469677763809</v>
      </c>
      <c r="AF210" s="1"/>
    </row>
    <row r="211" spans="6:32" x14ac:dyDescent="0.35">
      <c r="F211" s="10">
        <f t="shared" si="59"/>
        <v>44065</v>
      </c>
      <c r="G211">
        <v>185</v>
      </c>
      <c r="H211">
        <f t="shared" si="60"/>
        <v>865459.76207119541</v>
      </c>
      <c r="I211">
        <f t="shared" si="50"/>
        <v>207595.53889881668</v>
      </c>
      <c r="J211">
        <f t="shared" si="61"/>
        <v>1</v>
      </c>
      <c r="K211">
        <f t="shared" si="51"/>
        <v>11240.255922697834</v>
      </c>
      <c r="L211">
        <f t="shared" si="62"/>
        <v>180608.11884197051</v>
      </c>
      <c r="M211">
        <f t="shared" si="63"/>
        <v>26987.420056846171</v>
      </c>
      <c r="N211">
        <f t="shared" si="52"/>
        <v>500</v>
      </c>
      <c r="O211">
        <f t="shared" si="53"/>
        <v>26487.420056846171</v>
      </c>
      <c r="P211">
        <f t="shared" si="54"/>
        <v>0.12759147040128016</v>
      </c>
      <c r="Q211">
        <f t="shared" si="64"/>
        <v>0.87240852959871984</v>
      </c>
      <c r="R211">
        <f>IF(G211&gt;$H$5,VLOOKUP(G211-$H$5,G$26:I$567,3,FALSE),0)</f>
        <v>196355.28297611885</v>
      </c>
      <c r="S211">
        <f>IF(G211&gt;$H$6,VLOOKUP(G211-$H$6,G$26:H$567,2,FALSE),0)</f>
        <v>657864.22317237873</v>
      </c>
      <c r="T211">
        <f t="shared" si="69"/>
        <v>13614.045419791015</v>
      </c>
      <c r="U211">
        <f t="shared" si="65"/>
        <v>679.91295228641604</v>
      </c>
      <c r="V211">
        <f t="shared" si="66"/>
        <v>12934.132467504598</v>
      </c>
      <c r="W211">
        <f t="shared" si="70"/>
        <v>22585.115669178565</v>
      </c>
      <c r="X211">
        <f t="shared" si="71"/>
        <v>635279.1075032003</v>
      </c>
      <c r="Y211">
        <f t="shared" si="67"/>
        <v>598656.44308686466</v>
      </c>
      <c r="Z211">
        <f t="shared" si="55"/>
        <v>7134540.2379288049</v>
      </c>
      <c r="AA211">
        <f t="shared" si="56"/>
        <v>7977414.8843308212</v>
      </c>
      <c r="AB211">
        <f t="shared" si="57"/>
        <v>6454090.8990872474</v>
      </c>
      <c r="AC211">
        <f t="shared" si="72"/>
        <v>0.80904541040786593</v>
      </c>
      <c r="AD211">
        <f t="shared" si="58"/>
        <v>7134540.2379288049</v>
      </c>
      <c r="AE211">
        <f t="shared" si="68"/>
        <v>15886.034050116674</v>
      </c>
      <c r="AF211" s="1"/>
    </row>
    <row r="212" spans="6:32" x14ac:dyDescent="0.35">
      <c r="F212" s="10">
        <f t="shared" si="59"/>
        <v>44066</v>
      </c>
      <c r="G212">
        <v>186</v>
      </c>
      <c r="H212">
        <f t="shared" si="60"/>
        <v>881345.79612131207</v>
      </c>
      <c r="I212">
        <f t="shared" si="50"/>
        <v>209692.21111320262</v>
      </c>
      <c r="J212">
        <f t="shared" si="61"/>
        <v>1</v>
      </c>
      <c r="K212">
        <f t="shared" si="51"/>
        <v>10998.655619757483</v>
      </c>
      <c r="L212">
        <f t="shared" si="62"/>
        <v>182432.22366848629</v>
      </c>
      <c r="M212">
        <f t="shared" si="63"/>
        <v>27259.987444716342</v>
      </c>
      <c r="N212">
        <f t="shared" si="52"/>
        <v>500</v>
      </c>
      <c r="O212">
        <f t="shared" si="53"/>
        <v>26759.987444716342</v>
      </c>
      <c r="P212">
        <f t="shared" si="54"/>
        <v>0.12761555282694753</v>
      </c>
      <c r="Q212">
        <f t="shared" si="64"/>
        <v>0.87238444717305241</v>
      </c>
      <c r="R212">
        <f>IF(G212&gt;$H$5,VLOOKUP(G212-$H$5,G$26:I$567,3,FALSE),0)</f>
        <v>198693.55549344514</v>
      </c>
      <c r="S212">
        <f>IF(G212&gt;$H$6,VLOOKUP(G212-$H$6,G$26:H$567,2,FALSE),0)</f>
        <v>671653.58500810945</v>
      </c>
      <c r="T212">
        <f t="shared" si="69"/>
        <v>13789.361835730728</v>
      </c>
      <c r="U212">
        <f t="shared" si="65"/>
        <v>691.30851932249732</v>
      </c>
      <c r="V212">
        <f t="shared" si="66"/>
        <v>13098.05331640823</v>
      </c>
      <c r="W212">
        <f t="shared" si="70"/>
        <v>23276.424188501063</v>
      </c>
      <c r="X212">
        <f t="shared" si="71"/>
        <v>648377.16081960849</v>
      </c>
      <c r="Y212">
        <f t="shared" si="67"/>
        <v>611204.76235737966</v>
      </c>
      <c r="Z212">
        <f t="shared" si="55"/>
        <v>7118654.2038786877</v>
      </c>
      <c r="AA212">
        <f t="shared" si="56"/>
        <v>7976723.5758114988</v>
      </c>
      <c r="AB212">
        <f t="shared" si="57"/>
        <v>6423724.1946820766</v>
      </c>
      <c r="AC212">
        <f t="shared" si="72"/>
        <v>0.80530861244349561</v>
      </c>
      <c r="AD212">
        <f t="shared" si="58"/>
        <v>7118654.2038786877</v>
      </c>
      <c r="AE212">
        <f t="shared" si="68"/>
        <v>16000.963147589102</v>
      </c>
      <c r="AF212" s="1"/>
    </row>
    <row r="213" spans="6:32" x14ac:dyDescent="0.35">
      <c r="F213" s="10">
        <f t="shared" si="59"/>
        <v>44067</v>
      </c>
      <c r="G213">
        <v>187</v>
      </c>
      <c r="H213">
        <f t="shared" si="60"/>
        <v>897346.75926890119</v>
      </c>
      <c r="I213">
        <f t="shared" si="50"/>
        <v>211730.90489059058</v>
      </c>
      <c r="J213">
        <f t="shared" si="61"/>
        <v>1</v>
      </c>
      <c r="K213">
        <f t="shared" si="51"/>
        <v>10740.994284994318</v>
      </c>
      <c r="L213">
        <f t="shared" si="62"/>
        <v>184205.8872548138</v>
      </c>
      <c r="M213">
        <f t="shared" si="63"/>
        <v>27525.017635776778</v>
      </c>
      <c r="N213">
        <f t="shared" si="52"/>
        <v>500</v>
      </c>
      <c r="O213">
        <f t="shared" si="53"/>
        <v>27025.017635776778</v>
      </c>
      <c r="P213">
        <f t="shared" si="54"/>
        <v>0.12763851195809905</v>
      </c>
      <c r="Q213">
        <f t="shared" si="64"/>
        <v>0.87236148804190095</v>
      </c>
      <c r="R213">
        <f>IF(G213&gt;$H$5,VLOOKUP(G213-$H$5,G$26:I$567,3,FALSE),0)</f>
        <v>200989.91060559626</v>
      </c>
      <c r="S213">
        <f>IF(G213&gt;$H$6,VLOOKUP(G213-$H$6,G$26:H$567,2,FALSE),0)</f>
        <v>685615.85437831061</v>
      </c>
      <c r="T213">
        <f t="shared" si="69"/>
        <v>13962.26937020116</v>
      </c>
      <c r="U213">
        <f t="shared" si="65"/>
        <v>702.54750906307549</v>
      </c>
      <c r="V213">
        <f t="shared" si="66"/>
        <v>13259.721861138085</v>
      </c>
      <c r="W213">
        <f t="shared" si="70"/>
        <v>23978.971697564139</v>
      </c>
      <c r="X213">
        <f t="shared" si="71"/>
        <v>661636.88268074661</v>
      </c>
      <c r="Y213">
        <f t="shared" si="67"/>
        <v>623910.42748426273</v>
      </c>
      <c r="Z213">
        <f t="shared" si="55"/>
        <v>7102653.2407310987</v>
      </c>
      <c r="AA213">
        <f t="shared" si="56"/>
        <v>7976021.0283024358</v>
      </c>
      <c r="AB213">
        <f t="shared" si="57"/>
        <v>6393058.4146552235</v>
      </c>
      <c r="AC213">
        <f t="shared" si="72"/>
        <v>0.80153479936547767</v>
      </c>
      <c r="AD213">
        <f t="shared" si="58"/>
        <v>7102653.2407310987</v>
      </c>
      <c r="AE213">
        <f t="shared" si="68"/>
        <v>16110.04076717419</v>
      </c>
      <c r="AF213" s="1"/>
    </row>
    <row r="214" spans="6:32" x14ac:dyDescent="0.35">
      <c r="F214" s="10">
        <f t="shared" si="59"/>
        <v>44068</v>
      </c>
      <c r="G214">
        <v>188</v>
      </c>
      <c r="H214">
        <f t="shared" si="60"/>
        <v>913456.80003607541</v>
      </c>
      <c r="I214">
        <f t="shared" si="50"/>
        <v>213708.40248462779</v>
      </c>
      <c r="J214">
        <f t="shared" si="61"/>
        <v>1</v>
      </c>
      <c r="K214">
        <f t="shared" si="51"/>
        <v>10467.237180666532</v>
      </c>
      <c r="L214">
        <f t="shared" si="62"/>
        <v>185926.31016162617</v>
      </c>
      <c r="M214">
        <f t="shared" si="63"/>
        <v>27782.092323001612</v>
      </c>
      <c r="N214">
        <f t="shared" si="52"/>
        <v>500</v>
      </c>
      <c r="O214">
        <f t="shared" si="53"/>
        <v>27282.092323001612</v>
      </c>
      <c r="P214">
        <f t="shared" si="54"/>
        <v>0.12766036340084491</v>
      </c>
      <c r="Q214">
        <f t="shared" si="64"/>
        <v>0.87233963659915514</v>
      </c>
      <c r="R214">
        <f>IF(G214&gt;$H$5,VLOOKUP(G214-$H$5,G$26:I$567,3,FALSE),0)</f>
        <v>203241.16530396126</v>
      </c>
      <c r="S214">
        <f>IF(G214&gt;$H$6,VLOOKUP(G214-$H$6,G$26:H$567,2,FALSE),0)</f>
        <v>699748.39755144762</v>
      </c>
      <c r="T214">
        <f t="shared" si="69"/>
        <v>14132.543173137004</v>
      </c>
      <c r="U214">
        <f t="shared" si="65"/>
        <v>713.61530625390537</v>
      </c>
      <c r="V214">
        <f t="shared" si="66"/>
        <v>13418.927866883099</v>
      </c>
      <c r="W214">
        <f t="shared" si="70"/>
        <v>24692.587003818044</v>
      </c>
      <c r="X214">
        <f t="shared" si="71"/>
        <v>675055.81054762972</v>
      </c>
      <c r="Y214">
        <f t="shared" si="67"/>
        <v>636771.04177181737</v>
      </c>
      <c r="Z214">
        <f t="shared" si="55"/>
        <v>7086543.1999639245</v>
      </c>
      <c r="AA214">
        <f t="shared" si="56"/>
        <v>7975307.4129961822</v>
      </c>
      <c r="AB214">
        <f t="shared" si="57"/>
        <v>6362102.2154086586</v>
      </c>
      <c r="AC214">
        <f t="shared" si="72"/>
        <v>0.79772501371436533</v>
      </c>
      <c r="AD214">
        <f t="shared" si="58"/>
        <v>7086543.1999639245</v>
      </c>
      <c r="AE214">
        <f t="shared" si="68"/>
        <v>16213.056137942611</v>
      </c>
      <c r="AF214" s="1"/>
    </row>
    <row r="215" spans="6:32" x14ac:dyDescent="0.35">
      <c r="F215" s="10">
        <f t="shared" si="59"/>
        <v>44069</v>
      </c>
      <c r="G215">
        <v>189</v>
      </c>
      <c r="H215">
        <f t="shared" si="60"/>
        <v>929669.856174018</v>
      </c>
      <c r="I215">
        <f t="shared" si="50"/>
        <v>215621.50313008239</v>
      </c>
      <c r="J215">
        <f t="shared" si="61"/>
        <v>1</v>
      </c>
      <c r="K215">
        <f t="shared" si="51"/>
        <v>10177.388489238452</v>
      </c>
      <c r="L215">
        <f t="shared" si="62"/>
        <v>187590.70772317168</v>
      </c>
      <c r="M215">
        <f t="shared" si="63"/>
        <v>28030.795406910711</v>
      </c>
      <c r="N215">
        <f t="shared" si="52"/>
        <v>500</v>
      </c>
      <c r="O215">
        <f t="shared" si="53"/>
        <v>27530.795406910711</v>
      </c>
      <c r="P215">
        <f t="shared" si="54"/>
        <v>0.12768112181418959</v>
      </c>
      <c r="Q215">
        <f t="shared" si="64"/>
        <v>0.87231887818581044</v>
      </c>
      <c r="R215">
        <f>IF(G215&gt;$H$5,VLOOKUP(G215-$H$5,G$26:I$567,3,FALSE),0)</f>
        <v>205444.11464084394</v>
      </c>
      <c r="S215">
        <f>IF(G215&gt;$H$6,VLOOKUP(G215-$H$6,G$26:H$567,2,FALSE),0)</f>
        <v>714048.35304393561</v>
      </c>
      <c r="T215">
        <f t="shared" si="69"/>
        <v>14299.955492487992</v>
      </c>
      <c r="U215">
        <f t="shared" si="65"/>
        <v>724.49710701171955</v>
      </c>
      <c r="V215">
        <f t="shared" si="66"/>
        <v>13575.458385476273</v>
      </c>
      <c r="W215">
        <f t="shared" si="70"/>
        <v>25417.084110829765</v>
      </c>
      <c r="X215">
        <f t="shared" si="71"/>
        <v>688631.26893310598</v>
      </c>
      <c r="Y215">
        <f t="shared" si="67"/>
        <v>649784.00126998138</v>
      </c>
      <c r="Z215">
        <f t="shared" si="55"/>
        <v>7070330.1438259818</v>
      </c>
      <c r="AA215">
        <f t="shared" si="56"/>
        <v>7974582.91588917</v>
      </c>
      <c r="AB215">
        <f t="shared" si="57"/>
        <v>6330864.7066712165</v>
      </c>
      <c r="AC215">
        <f t="shared" si="72"/>
        <v>0.79388035379970989</v>
      </c>
      <c r="AD215">
        <f t="shared" si="58"/>
        <v>7070330.1438259818</v>
      </c>
      <c r="AE215">
        <f t="shared" si="68"/>
        <v>16309.804641714136</v>
      </c>
      <c r="AF215" s="1"/>
    </row>
    <row r="216" spans="6:32" x14ac:dyDescent="0.35">
      <c r="F216" s="10">
        <f t="shared" si="59"/>
        <v>44070</v>
      </c>
      <c r="G216">
        <v>190</v>
      </c>
      <c r="H216">
        <f t="shared" si="60"/>
        <v>945979.66081573209</v>
      </c>
      <c r="I216">
        <f t="shared" si="50"/>
        <v>217467.03164707299</v>
      </c>
      <c r="J216">
        <f t="shared" si="61"/>
        <v>1</v>
      </c>
      <c r="K216">
        <f t="shared" si="51"/>
        <v>9871.4927482563071</v>
      </c>
      <c r="L216">
        <f t="shared" si="62"/>
        <v>189196.31753295349</v>
      </c>
      <c r="M216">
        <f t="shared" si="63"/>
        <v>28270.714114119488</v>
      </c>
      <c r="N216">
        <f t="shared" si="52"/>
        <v>500</v>
      </c>
      <c r="O216">
        <f t="shared" si="53"/>
        <v>27770.714114119488</v>
      </c>
      <c r="P216">
        <f t="shared" si="54"/>
        <v>0.12770080091583055</v>
      </c>
      <c r="Q216">
        <f t="shared" si="64"/>
        <v>0.87229919908416942</v>
      </c>
      <c r="R216">
        <f>IF(G216&gt;$H$5,VLOOKUP(G216-$H$5,G$26:I$567,3,FALSE),0)</f>
        <v>207595.53889881668</v>
      </c>
      <c r="S216">
        <f>IF(G216&gt;$H$6,VLOOKUP(G216-$H$6,G$26:H$567,2,FALSE),0)</f>
        <v>728512.6291686591</v>
      </c>
      <c r="T216">
        <f t="shared" si="69"/>
        <v>14464.276124723488</v>
      </c>
      <c r="U216">
        <f t="shared" si="65"/>
        <v>735.17794810702674</v>
      </c>
      <c r="V216">
        <f t="shared" si="66"/>
        <v>13729.098176616462</v>
      </c>
      <c r="W216">
        <f t="shared" si="70"/>
        <v>26152.262058936791</v>
      </c>
      <c r="X216">
        <f t="shared" si="71"/>
        <v>702360.36710972246</v>
      </c>
      <c r="Y216">
        <f t="shared" si="67"/>
        <v>662946.49254347978</v>
      </c>
      <c r="Z216">
        <f t="shared" si="55"/>
        <v>7054020.3391842674</v>
      </c>
      <c r="AA216">
        <f t="shared" si="56"/>
        <v>7973847.737941063</v>
      </c>
      <c r="AB216">
        <f t="shared" si="57"/>
        <v>6299355.4479566719</v>
      </c>
      <c r="AC216">
        <f t="shared" si="72"/>
        <v>0.7900019733237641</v>
      </c>
      <c r="AD216">
        <f t="shared" si="58"/>
        <v>7054020.3391842674</v>
      </c>
      <c r="AE216">
        <f t="shared" si="68"/>
        <v>16400.088538327542</v>
      </c>
      <c r="AF216" s="1"/>
    </row>
    <row r="217" spans="6:32" x14ac:dyDescent="0.35">
      <c r="F217" s="10">
        <f t="shared" si="59"/>
        <v>44071</v>
      </c>
      <c r="G217">
        <v>191</v>
      </c>
      <c r="H217">
        <f t="shared" si="60"/>
        <v>962379.74935405958</v>
      </c>
      <c r="I217">
        <f t="shared" si="50"/>
        <v>219241.84731732332</v>
      </c>
      <c r="J217">
        <f t="shared" si="61"/>
        <v>1</v>
      </c>
      <c r="K217">
        <f t="shared" si="51"/>
        <v>9549.636204120703</v>
      </c>
      <c r="L217">
        <f t="shared" si="62"/>
        <v>190740.40716607129</v>
      </c>
      <c r="M217">
        <f t="shared" si="63"/>
        <v>28501.440151252034</v>
      </c>
      <c r="N217">
        <f t="shared" si="52"/>
        <v>500</v>
      </c>
      <c r="O217">
        <f t="shared" si="53"/>
        <v>28001.440151252034</v>
      </c>
      <c r="P217">
        <f t="shared" si="54"/>
        <v>0.12771941348735164</v>
      </c>
      <c r="Q217">
        <f t="shared" si="64"/>
        <v>0.87228058651264839</v>
      </c>
      <c r="R217">
        <f>IF(G217&gt;$H$5,VLOOKUP(G217-$H$5,G$26:I$567,3,FALSE),0)</f>
        <v>209692.21111320262</v>
      </c>
      <c r="S217">
        <f>IF(G217&gt;$H$6,VLOOKUP(G217-$H$6,G$26:H$567,2,FALSE),0)</f>
        <v>743137.90203673625</v>
      </c>
      <c r="T217">
        <f t="shared" si="69"/>
        <v>14625.272868077154</v>
      </c>
      <c r="U217">
        <f t="shared" si="65"/>
        <v>745.64273642501507</v>
      </c>
      <c r="V217">
        <f t="shared" si="66"/>
        <v>13879.630131652139</v>
      </c>
      <c r="W217">
        <f t="shared" si="70"/>
        <v>26897.904795361806</v>
      </c>
      <c r="X217">
        <f t="shared" si="71"/>
        <v>716239.99724137457</v>
      </c>
      <c r="Y217">
        <f t="shared" si="67"/>
        <v>676255.49085343</v>
      </c>
      <c r="Z217">
        <f t="shared" si="55"/>
        <v>7037620.2506459402</v>
      </c>
      <c r="AA217">
        <f t="shared" si="56"/>
        <v>7973102.0952046383</v>
      </c>
      <c r="AB217">
        <f t="shared" si="57"/>
        <v>6267584.4438138418</v>
      </c>
      <c r="AC217">
        <f t="shared" si="72"/>
        <v>0.78609108085840673</v>
      </c>
      <c r="AD217">
        <f t="shared" si="58"/>
        <v>7037620.2506459402</v>
      </c>
      <c r="AE217">
        <f t="shared" si="68"/>
        <v>16483.717688156667</v>
      </c>
      <c r="AF217" s="1"/>
    </row>
    <row r="218" spans="6:32" x14ac:dyDescent="0.35">
      <c r="F218" s="10">
        <f t="shared" si="59"/>
        <v>44072</v>
      </c>
      <c r="G218">
        <v>192</v>
      </c>
      <c r="H218">
        <f t="shared" si="60"/>
        <v>978863.46704221622</v>
      </c>
      <c r="I218">
        <f t="shared" si="50"/>
        <v>220942.85301312222</v>
      </c>
      <c r="J218">
        <f t="shared" si="61"/>
        <v>1</v>
      </c>
      <c r="K218">
        <f t="shared" si="51"/>
        <v>9211.9481225316413</v>
      </c>
      <c r="L218">
        <f t="shared" si="62"/>
        <v>192220.28212141633</v>
      </c>
      <c r="M218">
        <f t="shared" si="63"/>
        <v>28722.570891705891</v>
      </c>
      <c r="N218">
        <f t="shared" si="52"/>
        <v>500</v>
      </c>
      <c r="O218">
        <f t="shared" si="53"/>
        <v>28222.570891705891</v>
      </c>
      <c r="P218">
        <f t="shared" si="54"/>
        <v>0.12773697137888274</v>
      </c>
      <c r="Q218">
        <f t="shared" si="64"/>
        <v>0.87226302862111726</v>
      </c>
      <c r="R218">
        <f>IF(G218&gt;$H$5,VLOOKUP(G218-$H$5,G$26:I$567,3,FALSE),0)</f>
        <v>211730.90489059058</v>
      </c>
      <c r="S218">
        <f>IF(G218&gt;$H$6,VLOOKUP(G218-$H$6,G$26:H$567,2,FALSE),0)</f>
        <v>757920.61402909399</v>
      </c>
      <c r="T218">
        <f t="shared" si="69"/>
        <v>14782.711992357741</v>
      </c>
      <c r="U218">
        <f t="shared" si="65"/>
        <v>755.87627950325316</v>
      </c>
      <c r="V218">
        <f t="shared" si="66"/>
        <v>14026.835712854489</v>
      </c>
      <c r="W218">
        <f t="shared" si="70"/>
        <v>27653.781074865059</v>
      </c>
      <c r="X218">
        <f t="shared" si="71"/>
        <v>730266.83295422909</v>
      </c>
      <c r="Y218">
        <f t="shared" si="67"/>
        <v>689707.7587664756</v>
      </c>
      <c r="Z218">
        <f t="shared" si="55"/>
        <v>7021136.5329577839</v>
      </c>
      <c r="AA218">
        <f t="shared" si="56"/>
        <v>7972346.2189251352</v>
      </c>
      <c r="AB218">
        <f t="shared" si="57"/>
        <v>6235562.1378538255</v>
      </c>
      <c r="AC218">
        <f t="shared" si="72"/>
        <v>0.78214893917320738</v>
      </c>
      <c r="AD218">
        <f t="shared" si="58"/>
        <v>7021136.5329577839</v>
      </c>
      <c r="AE218">
        <f t="shared" si="68"/>
        <v>16560.510265035871</v>
      </c>
      <c r="AF218" s="1"/>
    </row>
    <row r="219" spans="6:32" x14ac:dyDescent="0.35">
      <c r="F219" s="10">
        <f t="shared" si="59"/>
        <v>44073</v>
      </c>
      <c r="G219">
        <v>193</v>
      </c>
      <c r="H219">
        <f t="shared" si="60"/>
        <v>995423.97730725212</v>
      </c>
      <c r="I219">
        <f t="shared" ref="I219:I282" si="73">H219-S219</f>
        <v>222567.00453577016</v>
      </c>
      <c r="J219">
        <f t="shared" si="61"/>
        <v>1</v>
      </c>
      <c r="K219">
        <f t="shared" ref="K219:K282" si="74">MAX(I219-R219,0)</f>
        <v>8858.6020511423703</v>
      </c>
      <c r="L219">
        <f t="shared" si="62"/>
        <v>193633.29394612004</v>
      </c>
      <c r="M219">
        <f t="shared" si="63"/>
        <v>28933.710589650123</v>
      </c>
      <c r="N219">
        <f t="shared" ref="N219:N282" si="75">MIN($H$12,M219)</f>
        <v>500</v>
      </c>
      <c r="O219">
        <f t="shared" ref="O219:O282" si="76">ABS(N219-M219)</f>
        <v>28433.710589650123</v>
      </c>
      <c r="P219">
        <f t="shared" ref="P219:P282" si="77">IFERROR(O219/I219,0)</f>
        <v>0.12775348551308</v>
      </c>
      <c r="Q219">
        <f t="shared" si="64"/>
        <v>0.87224651448692003</v>
      </c>
      <c r="R219">
        <f>IF(G219&gt;$H$5,VLOOKUP(G219-$H$5,G$26:I$567,3,FALSE),0)</f>
        <v>213708.40248462779</v>
      </c>
      <c r="S219">
        <f>IF(G219&gt;$H$6,VLOOKUP(G219-$H$6,G$26:H$567,2,FALSE),0)</f>
        <v>772856.97277148196</v>
      </c>
      <c r="T219">
        <f t="shared" si="69"/>
        <v>14936.358742387965</v>
      </c>
      <c r="U219">
        <f t="shared" si="65"/>
        <v>765.86331825521779</v>
      </c>
      <c r="V219">
        <f t="shared" si="66"/>
        <v>14170.495424132747</v>
      </c>
      <c r="W219">
        <f t="shared" si="70"/>
        <v>28419.644393120278</v>
      </c>
      <c r="X219">
        <f t="shared" si="71"/>
        <v>744437.32837836188</v>
      </c>
      <c r="Y219">
        <f t="shared" si="67"/>
        <v>703299.84522204858</v>
      </c>
      <c r="Z219">
        <f t="shared" ref="Z219:Z282" si="78">$H$3-H219</f>
        <v>7004576.0226927474</v>
      </c>
      <c r="AA219">
        <f t="shared" ref="AA219:AA282" si="79">$H$3-W219</f>
        <v>7971580.35560688</v>
      </c>
      <c r="AB219">
        <f t="shared" ref="AB219:AB282" si="80">AA219-H219-S219</f>
        <v>6203299.4055281458</v>
      </c>
      <c r="AC219">
        <f t="shared" si="72"/>
        <v>0.77817686441120815</v>
      </c>
      <c r="AD219">
        <f t="shared" ref="AD219:AD282" si="81">$H$3-H219</f>
        <v>7004576.0226927474</v>
      </c>
      <c r="AE219">
        <f t="shared" si="68"/>
        <v>16630.293454381612</v>
      </c>
      <c r="AF219" s="1"/>
    </row>
    <row r="220" spans="6:32" x14ac:dyDescent="0.35">
      <c r="F220" s="10">
        <f t="shared" ref="F220:F283" si="82">$H$14+G220</f>
        <v>44074</v>
      </c>
      <c r="G220">
        <v>194</v>
      </c>
      <c r="H220">
        <f t="shared" ref="H220:H283" si="83">H219+AE219</f>
        <v>1012054.2707616338</v>
      </c>
      <c r="I220">
        <f t="shared" si="73"/>
        <v>224111.32010311121</v>
      </c>
      <c r="J220">
        <f t="shared" ref="J220:J283" si="84">IF(I220&gt;1,1,0)</f>
        <v>1</v>
      </c>
      <c r="K220">
        <f t="shared" si="74"/>
        <v>8489.8169730288209</v>
      </c>
      <c r="L220">
        <f t="shared" ref="L220:L283" si="85">I220*(1-$H$11)</f>
        <v>194976.84848970675</v>
      </c>
      <c r="M220">
        <f t="shared" ref="M220:M283" si="86">I220*$H$11</f>
        <v>29134.471613404457</v>
      </c>
      <c r="N220">
        <f t="shared" si="75"/>
        <v>500</v>
      </c>
      <c r="O220">
        <f t="shared" si="76"/>
        <v>28634.471613404457</v>
      </c>
      <c r="P220">
        <f t="shared" si="77"/>
        <v>0.12776896588815792</v>
      </c>
      <c r="Q220">
        <f t="shared" ref="Q220:Q283" si="87">1-P220</f>
        <v>0.87223103411184211</v>
      </c>
      <c r="R220">
        <f>IF(G220&gt;$H$5,VLOOKUP(G220-$H$5,G$26:I$567,3,FALSE),0)</f>
        <v>215621.50313008239</v>
      </c>
      <c r="S220">
        <f>IF(G220&gt;$H$6,VLOOKUP(G220-$H$6,G$26:H$567,2,FALSE),0)</f>
        <v>787942.95065852255</v>
      </c>
      <c r="T220">
        <f t="shared" si="69"/>
        <v>15085.977887040586</v>
      </c>
      <c r="U220">
        <f t="shared" ref="U220:U283" si="88">MIN(T220*$H$11,$H$12)*$H$9+MAX($H$11*T220-$H$12,0)*$H$10</f>
        <v>775.58856265763814</v>
      </c>
      <c r="V220">
        <f t="shared" ref="V220:V283" si="89">T220-U220</f>
        <v>14310.389324382948</v>
      </c>
      <c r="W220">
        <f t="shared" si="70"/>
        <v>29195.232955777916</v>
      </c>
      <c r="X220">
        <f t="shared" si="71"/>
        <v>758747.71770274488</v>
      </c>
      <c r="Y220">
        <f t="shared" ref="Y220:Y283" si="90">S220*(1-$H$9)</f>
        <v>717028.08509925555</v>
      </c>
      <c r="Z220">
        <f t="shared" si="78"/>
        <v>6987945.7292383667</v>
      </c>
      <c r="AA220">
        <f t="shared" si="79"/>
        <v>7970804.767044222</v>
      </c>
      <c r="AB220">
        <f t="shared" si="80"/>
        <v>6170807.5456240661</v>
      </c>
      <c r="AC220">
        <f t="shared" si="72"/>
        <v>0.77417622510811535</v>
      </c>
      <c r="AD220">
        <f t="shared" si="81"/>
        <v>6987945.7292383667</v>
      </c>
      <c r="AE220">
        <f t="shared" ref="AE220:AE283" si="91">R220*IF(F220&lt;=$H$4,$H$7,$H$8)*MAX(AC220,0)</f>
        <v>16692.904134538487</v>
      </c>
      <c r="AF220" s="1"/>
    </row>
    <row r="221" spans="6:32" x14ac:dyDescent="0.35">
      <c r="F221" s="10">
        <f t="shared" si="82"/>
        <v>44075</v>
      </c>
      <c r="G221">
        <v>195</v>
      </c>
      <c r="H221">
        <f t="shared" si="83"/>
        <v>1028747.1748961722</v>
      </c>
      <c r="I221">
        <f t="shared" si="73"/>
        <v>225572.88992783939</v>
      </c>
      <c r="J221">
        <f t="shared" si="84"/>
        <v>1</v>
      </c>
      <c r="K221">
        <f t="shared" si="74"/>
        <v>8105.8582807664061</v>
      </c>
      <c r="L221">
        <f t="shared" si="85"/>
        <v>196248.41423722028</v>
      </c>
      <c r="M221">
        <f t="shared" si="86"/>
        <v>29324.475690619121</v>
      </c>
      <c r="N221">
        <f t="shared" si="75"/>
        <v>500</v>
      </c>
      <c r="O221">
        <f t="shared" si="76"/>
        <v>28824.475690619121</v>
      </c>
      <c r="P221">
        <f t="shared" si="77"/>
        <v>0.12778342157978315</v>
      </c>
      <c r="Q221">
        <f t="shared" si="87"/>
        <v>0.87221657842021683</v>
      </c>
      <c r="R221">
        <f>IF(G221&gt;$H$5,VLOOKUP(G221-$H$5,G$26:I$567,3,FALSE),0)</f>
        <v>217467.03164707299</v>
      </c>
      <c r="S221">
        <f>IF(G221&gt;$H$6,VLOOKUP(G221-$H$6,G$26:H$567,2,FALSE),0)</f>
        <v>803174.28496833285</v>
      </c>
      <c r="T221">
        <f t="shared" ref="T221:T284" si="92">S221-S220</f>
        <v>15231.334309810307</v>
      </c>
      <c r="U221">
        <f t="shared" si="88"/>
        <v>785.03673013767002</v>
      </c>
      <c r="V221">
        <f t="shared" si="89"/>
        <v>14446.297579672637</v>
      </c>
      <c r="W221">
        <f t="shared" ref="W221:W284" si="93">W220+U221</f>
        <v>29980.269685915584</v>
      </c>
      <c r="X221">
        <f t="shared" ref="X221:X284" si="94">X220+V221</f>
        <v>773194.01528241753</v>
      </c>
      <c r="Y221">
        <f t="shared" si="90"/>
        <v>730888.59932118293</v>
      </c>
      <c r="Z221">
        <f t="shared" si="78"/>
        <v>6971252.8251038278</v>
      </c>
      <c r="AA221">
        <f t="shared" si="79"/>
        <v>7970019.7303140843</v>
      </c>
      <c r="AB221">
        <f t="shared" si="80"/>
        <v>6138098.2704495788</v>
      </c>
      <c r="AC221">
        <f t="shared" si="72"/>
        <v>0.77014844105131053</v>
      </c>
      <c r="AD221">
        <f t="shared" si="81"/>
        <v>6971252.8251038278</v>
      </c>
      <c r="AE221">
        <f t="shared" si="91"/>
        <v>16748.189540304931</v>
      </c>
      <c r="AF221" s="1"/>
    </row>
    <row r="222" spans="6:32" x14ac:dyDescent="0.35">
      <c r="F222" s="10">
        <f t="shared" si="82"/>
        <v>44076</v>
      </c>
      <c r="G222">
        <v>196</v>
      </c>
      <c r="H222">
        <f t="shared" si="83"/>
        <v>1045495.3644364772</v>
      </c>
      <c r="I222">
        <f t="shared" si="73"/>
        <v>226948.88583860931</v>
      </c>
      <c r="J222">
        <f t="shared" si="84"/>
        <v>1</v>
      </c>
      <c r="K222">
        <f t="shared" si="74"/>
        <v>7707.0385212859837</v>
      </c>
      <c r="L222">
        <f t="shared" si="85"/>
        <v>197445.5306795901</v>
      </c>
      <c r="M222">
        <f t="shared" si="86"/>
        <v>29503.355159019211</v>
      </c>
      <c r="N222">
        <f t="shared" si="75"/>
        <v>500</v>
      </c>
      <c r="O222">
        <f t="shared" si="76"/>
        <v>29003.355159019211</v>
      </c>
      <c r="P222">
        <f t="shared" si="77"/>
        <v>0.12779686074178145</v>
      </c>
      <c r="Q222">
        <f t="shared" si="87"/>
        <v>0.87220313925821857</v>
      </c>
      <c r="R222">
        <f>IF(G222&gt;$H$5,VLOOKUP(G222-$H$5,G$26:I$567,3,FALSE),0)</f>
        <v>219241.84731732332</v>
      </c>
      <c r="S222">
        <f>IF(G222&gt;$H$6,VLOOKUP(G222-$H$6,G$26:H$567,2,FALSE),0)</f>
        <v>818546.47859786788</v>
      </c>
      <c r="T222">
        <f t="shared" si="92"/>
        <v>15372.193629535032</v>
      </c>
      <c r="U222">
        <f t="shared" si="88"/>
        <v>794.19258591977712</v>
      </c>
      <c r="V222">
        <f t="shared" si="89"/>
        <v>14578.001043615255</v>
      </c>
      <c r="W222">
        <f t="shared" si="93"/>
        <v>30774.46227183536</v>
      </c>
      <c r="X222">
        <f t="shared" si="94"/>
        <v>787772.01632603281</v>
      </c>
      <c r="Y222">
        <f t="shared" si="90"/>
        <v>744877.29552405979</v>
      </c>
      <c r="Z222">
        <f t="shared" si="78"/>
        <v>6954504.6355635226</v>
      </c>
      <c r="AA222">
        <f t="shared" si="79"/>
        <v>7969225.5377281643</v>
      </c>
      <c r="AB222">
        <f t="shared" si="80"/>
        <v>6105183.6946938187</v>
      </c>
      <c r="AC222">
        <f t="shared" si="72"/>
        <v>0.76609498197666281</v>
      </c>
      <c r="AD222">
        <f t="shared" si="81"/>
        <v>6954504.6355635226</v>
      </c>
      <c r="AE222">
        <f t="shared" si="91"/>
        <v>16796.007906909508</v>
      </c>
      <c r="AF222" s="1"/>
    </row>
    <row r="223" spans="6:32" x14ac:dyDescent="0.35">
      <c r="F223" s="10">
        <f t="shared" si="82"/>
        <v>44077</v>
      </c>
      <c r="G223">
        <v>197</v>
      </c>
      <c r="H223">
        <f t="shared" si="83"/>
        <v>1062291.3723433868</v>
      </c>
      <c r="I223">
        <f t="shared" si="73"/>
        <v>228236.57090614457</v>
      </c>
      <c r="J223">
        <f t="shared" si="84"/>
        <v>1</v>
      </c>
      <c r="K223">
        <f t="shared" si="74"/>
        <v>7293.7178930223454</v>
      </c>
      <c r="L223">
        <f t="shared" si="85"/>
        <v>198565.81668834577</v>
      </c>
      <c r="M223">
        <f t="shared" si="86"/>
        <v>29670.754217798796</v>
      </c>
      <c r="N223">
        <f t="shared" si="75"/>
        <v>500</v>
      </c>
      <c r="O223">
        <f t="shared" si="76"/>
        <v>29170.754217798796</v>
      </c>
      <c r="P223">
        <f t="shared" si="77"/>
        <v>0.12780929060573029</v>
      </c>
      <c r="Q223">
        <f t="shared" si="87"/>
        <v>0.87219070939426968</v>
      </c>
      <c r="R223">
        <f>IF(G223&gt;$H$5,VLOOKUP(G223-$H$5,G$26:I$567,3,FALSE),0)</f>
        <v>220942.85301312222</v>
      </c>
      <c r="S223">
        <f>IF(G223&gt;$H$6,VLOOKUP(G223-$H$6,G$26:H$567,2,FALSE),0)</f>
        <v>834054.80143724219</v>
      </c>
      <c r="T223">
        <f t="shared" si="92"/>
        <v>15508.322839374305</v>
      </c>
      <c r="U223">
        <f t="shared" si="88"/>
        <v>803.0409845593299</v>
      </c>
      <c r="V223">
        <f t="shared" si="89"/>
        <v>14705.281854814975</v>
      </c>
      <c r="W223">
        <f t="shared" si="93"/>
        <v>31577.503256394692</v>
      </c>
      <c r="X223">
        <f t="shared" si="94"/>
        <v>802477.29818084778</v>
      </c>
      <c r="Y223">
        <f t="shared" si="90"/>
        <v>758989.86930789042</v>
      </c>
      <c r="Z223">
        <f t="shared" si="78"/>
        <v>6937708.6276566135</v>
      </c>
      <c r="AA223">
        <f t="shared" si="79"/>
        <v>7968422.4967436055</v>
      </c>
      <c r="AB223">
        <f t="shared" si="80"/>
        <v>6072076.322962977</v>
      </c>
      <c r="AC223">
        <f t="shared" si="72"/>
        <v>0.76201736610281467</v>
      </c>
      <c r="AD223">
        <f t="shared" si="81"/>
        <v>6937708.6276566135</v>
      </c>
      <c r="AE223">
        <f t="shared" si="91"/>
        <v>16836.229091230074</v>
      </c>
      <c r="AF223" s="1"/>
    </row>
    <row r="224" spans="6:32" x14ac:dyDescent="0.35">
      <c r="F224" s="10">
        <f t="shared" si="82"/>
        <v>44078</v>
      </c>
      <c r="G224">
        <v>198</v>
      </c>
      <c r="H224">
        <f t="shared" si="83"/>
        <v>1079127.6014346168</v>
      </c>
      <c r="I224">
        <f t="shared" si="73"/>
        <v>229433.30904118519</v>
      </c>
      <c r="J224">
        <f t="shared" si="84"/>
        <v>1</v>
      </c>
      <c r="K224">
        <f t="shared" si="74"/>
        <v>6866.304505415028</v>
      </c>
      <c r="L224">
        <f t="shared" si="85"/>
        <v>199606.9788658311</v>
      </c>
      <c r="M224">
        <f t="shared" si="86"/>
        <v>29826.330175354076</v>
      </c>
      <c r="N224">
        <f t="shared" si="75"/>
        <v>500</v>
      </c>
      <c r="O224">
        <f t="shared" si="76"/>
        <v>29326.330175354076</v>
      </c>
      <c r="P224">
        <f t="shared" si="77"/>
        <v>0.12782071747956072</v>
      </c>
      <c r="Q224">
        <f t="shared" si="87"/>
        <v>0.8721792825204393</v>
      </c>
      <c r="R224">
        <f>IF(G224&gt;$H$5,VLOOKUP(G224-$H$5,G$26:I$567,3,FALSE),0)</f>
        <v>222567.00453577016</v>
      </c>
      <c r="S224">
        <f>IF(G224&gt;$H$6,VLOOKUP(G224-$H$6,G$26:H$567,2,FALSE),0)</f>
        <v>849694.29239343165</v>
      </c>
      <c r="T224">
        <f t="shared" si="92"/>
        <v>15639.49095618946</v>
      </c>
      <c r="U224">
        <f t="shared" si="88"/>
        <v>811.5669121523149</v>
      </c>
      <c r="V224">
        <f t="shared" si="89"/>
        <v>14827.924044037145</v>
      </c>
      <c r="W224">
        <f t="shared" si="93"/>
        <v>32389.070168547005</v>
      </c>
      <c r="X224">
        <f t="shared" si="94"/>
        <v>817305.2222248849</v>
      </c>
      <c r="Y224">
        <f t="shared" si="90"/>
        <v>773221.80607802281</v>
      </c>
      <c r="Z224">
        <f t="shared" si="78"/>
        <v>6920872.3985653836</v>
      </c>
      <c r="AA224">
        <f t="shared" si="79"/>
        <v>7967610.9298314527</v>
      </c>
      <c r="AB224">
        <f t="shared" si="80"/>
        <v>6038789.0360034043</v>
      </c>
      <c r="AC224">
        <f t="shared" si="72"/>
        <v>0.75791715850401709</v>
      </c>
      <c r="AD224">
        <f t="shared" si="81"/>
        <v>6920872.3985653836</v>
      </c>
      <c r="AE224">
        <f t="shared" si="91"/>
        <v>16868.735165450162</v>
      </c>
      <c r="AF224" s="1"/>
    </row>
    <row r="225" spans="6:32" x14ac:dyDescent="0.35">
      <c r="F225" s="10">
        <f t="shared" si="82"/>
        <v>44079</v>
      </c>
      <c r="G225">
        <v>199</v>
      </c>
      <c r="H225">
        <f t="shared" si="83"/>
        <v>1095996.3366000671</v>
      </c>
      <c r="I225">
        <f t="shared" si="73"/>
        <v>230536.57452887169</v>
      </c>
      <c r="J225">
        <f t="shared" si="84"/>
        <v>1</v>
      </c>
      <c r="K225">
        <f t="shared" si="74"/>
        <v>6425.254425760475</v>
      </c>
      <c r="L225">
        <f t="shared" si="85"/>
        <v>200566.81984011838</v>
      </c>
      <c r="M225">
        <f t="shared" si="86"/>
        <v>29969.754688753321</v>
      </c>
      <c r="N225">
        <f t="shared" si="75"/>
        <v>500</v>
      </c>
      <c r="O225">
        <f t="shared" si="76"/>
        <v>29469.754688753321</v>
      </c>
      <c r="P225">
        <f t="shared" si="77"/>
        <v>0.12783114674527543</v>
      </c>
      <c r="Q225">
        <f t="shared" si="87"/>
        <v>0.8721688532547246</v>
      </c>
      <c r="R225">
        <f>IF(G225&gt;$H$5,VLOOKUP(G225-$H$5,G$26:I$567,3,FALSE),0)</f>
        <v>224111.32010311121</v>
      </c>
      <c r="S225">
        <f>IF(G225&gt;$H$6,VLOOKUP(G225-$H$6,G$26:H$567,2,FALSE),0)</f>
        <v>865459.76207119541</v>
      </c>
      <c r="T225">
        <f t="shared" si="92"/>
        <v>15765.469677763758</v>
      </c>
      <c r="U225">
        <f t="shared" si="88"/>
        <v>819.75552905464428</v>
      </c>
      <c r="V225">
        <f t="shared" si="89"/>
        <v>14945.714148709114</v>
      </c>
      <c r="W225">
        <f t="shared" si="93"/>
        <v>33208.825697601649</v>
      </c>
      <c r="X225">
        <f t="shared" si="94"/>
        <v>832250.93637359398</v>
      </c>
      <c r="Y225">
        <f t="shared" si="90"/>
        <v>787568.38348478789</v>
      </c>
      <c r="Z225">
        <f t="shared" si="78"/>
        <v>6904003.6633999329</v>
      </c>
      <c r="AA225">
        <f t="shared" si="79"/>
        <v>7966791.1743023982</v>
      </c>
      <c r="AB225">
        <f t="shared" si="80"/>
        <v>6005335.0756311361</v>
      </c>
      <c r="AC225">
        <f t="shared" si="72"/>
        <v>0.75379596932349435</v>
      </c>
      <c r="AD225">
        <f t="shared" si="81"/>
        <v>6904003.6633999329</v>
      </c>
      <c r="AE225">
        <f t="shared" si="91"/>
        <v>16893.420977349266</v>
      </c>
      <c r="AF225" s="1"/>
    </row>
    <row r="226" spans="6:32" x14ac:dyDescent="0.35">
      <c r="F226" s="10">
        <f t="shared" si="82"/>
        <v>44080</v>
      </c>
      <c r="G226">
        <v>200</v>
      </c>
      <c r="H226">
        <f t="shared" si="83"/>
        <v>1112889.7575774163</v>
      </c>
      <c r="I226">
        <f t="shared" si="73"/>
        <v>231543.96145610418</v>
      </c>
      <c r="J226">
        <f t="shared" si="84"/>
        <v>1</v>
      </c>
      <c r="K226">
        <f t="shared" si="74"/>
        <v>5971.071528264787</v>
      </c>
      <c r="L226">
        <f t="shared" si="85"/>
        <v>201443.24646681064</v>
      </c>
      <c r="M226">
        <f t="shared" si="86"/>
        <v>30100.714989293545</v>
      </c>
      <c r="N226">
        <f t="shared" si="75"/>
        <v>500</v>
      </c>
      <c r="O226">
        <f t="shared" si="76"/>
        <v>29600.714989293545</v>
      </c>
      <c r="P226">
        <f t="shared" si="77"/>
        <v>0.12784058285581856</v>
      </c>
      <c r="Q226">
        <f t="shared" si="87"/>
        <v>0.87215941714418144</v>
      </c>
      <c r="R226">
        <f>IF(G226&gt;$H$5,VLOOKUP(G226-$H$5,G$26:I$567,3,FALSE),0)</f>
        <v>225572.88992783939</v>
      </c>
      <c r="S226">
        <f>IF(G226&gt;$H$6,VLOOKUP(G226-$H$6,G$26:H$567,2,FALSE),0)</f>
        <v>881345.79612131207</v>
      </c>
      <c r="T226">
        <f t="shared" si="92"/>
        <v>15886.034050116665</v>
      </c>
      <c r="U226">
        <f t="shared" si="88"/>
        <v>827.59221325758335</v>
      </c>
      <c r="V226">
        <f t="shared" si="89"/>
        <v>15058.441836859081</v>
      </c>
      <c r="W226">
        <f t="shared" si="93"/>
        <v>34036.417910859236</v>
      </c>
      <c r="X226">
        <f t="shared" si="94"/>
        <v>847309.37821045308</v>
      </c>
      <c r="Y226">
        <f t="shared" si="90"/>
        <v>802024.67447039403</v>
      </c>
      <c r="Z226">
        <f t="shared" si="78"/>
        <v>6887110.2424225835</v>
      </c>
      <c r="AA226">
        <f t="shared" si="79"/>
        <v>7965963.582089141</v>
      </c>
      <c r="AB226">
        <f t="shared" si="80"/>
        <v>5971728.0283904122</v>
      </c>
      <c r="AC226">
        <f t="shared" si="72"/>
        <v>0.74965545182975546</v>
      </c>
      <c r="AD226">
        <f t="shared" si="81"/>
        <v>6887110.2424225835</v>
      </c>
      <c r="AE226">
        <f t="shared" si="91"/>
        <v>16910.194671939815</v>
      </c>
      <c r="AF226" s="1"/>
    </row>
    <row r="227" spans="6:32" x14ac:dyDescent="0.35">
      <c r="F227" s="10">
        <f t="shared" si="82"/>
        <v>44081</v>
      </c>
      <c r="G227">
        <v>201</v>
      </c>
      <c r="H227">
        <f t="shared" si="83"/>
        <v>1129799.9522493561</v>
      </c>
      <c r="I227">
        <f t="shared" si="73"/>
        <v>232453.19298045489</v>
      </c>
      <c r="J227">
        <f t="shared" si="84"/>
        <v>1</v>
      </c>
      <c r="K227">
        <f t="shared" si="74"/>
        <v>5504.3071418455802</v>
      </c>
      <c r="L227">
        <f t="shared" si="85"/>
        <v>202234.27789299574</v>
      </c>
      <c r="M227">
        <f t="shared" si="86"/>
        <v>30218.915087459136</v>
      </c>
      <c r="N227">
        <f t="shared" si="75"/>
        <v>500</v>
      </c>
      <c r="O227">
        <f t="shared" si="76"/>
        <v>29718.915087459136</v>
      </c>
      <c r="P227">
        <f t="shared" si="77"/>
        <v>0.12784902933107037</v>
      </c>
      <c r="Q227">
        <f t="shared" si="87"/>
        <v>0.87215097066892966</v>
      </c>
      <c r="R227">
        <f>IF(G227&gt;$H$5,VLOOKUP(G227-$H$5,G$26:I$567,3,FALSE),0)</f>
        <v>226948.88583860931</v>
      </c>
      <c r="S227">
        <f>IF(G227&gt;$H$6,VLOOKUP(G227-$H$6,G$26:H$567,2,FALSE),0)</f>
        <v>897346.75926890119</v>
      </c>
      <c r="T227">
        <f t="shared" si="92"/>
        <v>16000.963147589122</v>
      </c>
      <c r="U227">
        <f t="shared" si="88"/>
        <v>835.06260459329292</v>
      </c>
      <c r="V227">
        <f t="shared" si="89"/>
        <v>15165.900542995829</v>
      </c>
      <c r="W227">
        <f t="shared" si="93"/>
        <v>34871.480515452531</v>
      </c>
      <c r="X227">
        <f t="shared" si="94"/>
        <v>862475.27875344886</v>
      </c>
      <c r="Y227">
        <f t="shared" si="90"/>
        <v>816585.55093470006</v>
      </c>
      <c r="Z227">
        <f t="shared" si="78"/>
        <v>6870200.0477506444</v>
      </c>
      <c r="AA227">
        <f t="shared" si="79"/>
        <v>7965128.5194845479</v>
      </c>
      <c r="AB227">
        <f t="shared" si="80"/>
        <v>5937981.807966291</v>
      </c>
      <c r="AC227">
        <f t="shared" si="72"/>
        <v>0.74549730031858408</v>
      </c>
      <c r="AD227">
        <f t="shared" si="81"/>
        <v>6870200.0477506444</v>
      </c>
      <c r="AE227">
        <f t="shared" si="91"/>
        <v>16918.978170299379</v>
      </c>
      <c r="AF227" s="1"/>
    </row>
    <row r="228" spans="6:32" x14ac:dyDescent="0.35">
      <c r="F228" s="10">
        <f t="shared" si="82"/>
        <v>44082</v>
      </c>
      <c r="G228">
        <v>202</v>
      </c>
      <c r="H228">
        <f t="shared" si="83"/>
        <v>1146718.9304196555</v>
      </c>
      <c r="I228">
        <f t="shared" si="73"/>
        <v>233262.13038358011</v>
      </c>
      <c r="J228">
        <f t="shared" si="84"/>
        <v>1</v>
      </c>
      <c r="K228">
        <f t="shared" si="74"/>
        <v>5025.5594774355413</v>
      </c>
      <c r="L228">
        <f t="shared" si="85"/>
        <v>202938.0534337147</v>
      </c>
      <c r="M228">
        <f t="shared" si="86"/>
        <v>30324.076949865415</v>
      </c>
      <c r="N228">
        <f t="shared" si="75"/>
        <v>500</v>
      </c>
      <c r="O228">
        <f t="shared" si="76"/>
        <v>29824.076949865415</v>
      </c>
      <c r="P228">
        <f t="shared" si="77"/>
        <v>0.12785648875289876</v>
      </c>
      <c r="Q228">
        <f t="shared" si="87"/>
        <v>0.87214351124710121</v>
      </c>
      <c r="R228">
        <f>IF(G228&gt;$H$5,VLOOKUP(G228-$H$5,G$26:I$567,3,FALSE),0)</f>
        <v>228236.57090614457</v>
      </c>
      <c r="S228">
        <f>IF(G228&gt;$H$6,VLOOKUP(G228-$H$6,G$26:H$567,2,FALSE),0)</f>
        <v>913456.80003607541</v>
      </c>
      <c r="T228">
        <f t="shared" si="92"/>
        <v>16110.040767174214</v>
      </c>
      <c r="U228">
        <f t="shared" si="88"/>
        <v>842.15264986632405</v>
      </c>
      <c r="V228">
        <f t="shared" si="89"/>
        <v>15267.88811730789</v>
      </c>
      <c r="W228">
        <f t="shared" si="93"/>
        <v>35713.633165318854</v>
      </c>
      <c r="X228">
        <f t="shared" si="94"/>
        <v>877743.16687075677</v>
      </c>
      <c r="Y228">
        <f t="shared" si="90"/>
        <v>831245.68803282862</v>
      </c>
      <c r="Z228">
        <f t="shared" si="78"/>
        <v>6853281.0695803445</v>
      </c>
      <c r="AA228">
        <f t="shared" si="79"/>
        <v>7964286.3668346815</v>
      </c>
      <c r="AB228">
        <f t="shared" si="80"/>
        <v>5904110.6363789504</v>
      </c>
      <c r="AC228">
        <f t="shared" si="72"/>
        <v>0.74132324786375992</v>
      </c>
      <c r="AD228">
        <f t="shared" si="81"/>
        <v>6853281.0695803445</v>
      </c>
      <c r="AE228">
        <f t="shared" si="91"/>
        <v>16919.707602543043</v>
      </c>
      <c r="AF228" s="1"/>
    </row>
    <row r="229" spans="6:32" x14ac:dyDescent="0.35">
      <c r="F229" s="10">
        <f t="shared" si="82"/>
        <v>44083</v>
      </c>
      <c r="G229">
        <v>203</v>
      </c>
      <c r="H229">
        <f t="shared" si="83"/>
        <v>1163638.6380221986</v>
      </c>
      <c r="I229">
        <f t="shared" si="73"/>
        <v>233968.78184818057</v>
      </c>
      <c r="J229">
        <f t="shared" si="84"/>
        <v>1</v>
      </c>
      <c r="K229">
        <f t="shared" si="74"/>
        <v>4535.4728069953853</v>
      </c>
      <c r="L229">
        <f t="shared" si="85"/>
        <v>203552.84020791709</v>
      </c>
      <c r="M229">
        <f t="shared" si="86"/>
        <v>30415.941640263474</v>
      </c>
      <c r="N229">
        <f t="shared" si="75"/>
        <v>500</v>
      </c>
      <c r="O229">
        <f t="shared" si="76"/>
        <v>29915.941640263474</v>
      </c>
      <c r="P229">
        <f t="shared" si="77"/>
        <v>0.12786296275917508</v>
      </c>
      <c r="Q229">
        <f t="shared" si="87"/>
        <v>0.87213703724082492</v>
      </c>
      <c r="R229">
        <f>IF(G229&gt;$H$5,VLOOKUP(G229-$H$5,G$26:I$567,3,FALSE),0)</f>
        <v>229433.30904118519</v>
      </c>
      <c r="S229">
        <f>IF(G229&gt;$H$6,VLOOKUP(G229-$H$6,G$26:H$567,2,FALSE),0)</f>
        <v>929669.856174018</v>
      </c>
      <c r="T229">
        <f t="shared" si="92"/>
        <v>16213.056137942593</v>
      </c>
      <c r="U229">
        <f t="shared" si="88"/>
        <v>848.84864896626846</v>
      </c>
      <c r="V229">
        <f t="shared" si="89"/>
        <v>15364.207488976324</v>
      </c>
      <c r="W229">
        <f t="shared" si="93"/>
        <v>36562.481814285122</v>
      </c>
      <c r="X229">
        <f t="shared" si="94"/>
        <v>893107.37435973308</v>
      </c>
      <c r="Y229">
        <f t="shared" si="90"/>
        <v>845999.56911835645</v>
      </c>
      <c r="Z229">
        <f t="shared" si="78"/>
        <v>6836361.3619778017</v>
      </c>
      <c r="AA229">
        <f t="shared" si="79"/>
        <v>7963437.5181857152</v>
      </c>
      <c r="AB229">
        <f t="shared" si="80"/>
        <v>5870129.0239894986</v>
      </c>
      <c r="AC229">
        <f t="shared" si="72"/>
        <v>0.7371350639198424</v>
      </c>
      <c r="AD229">
        <f t="shared" si="81"/>
        <v>6836361.3619778017</v>
      </c>
      <c r="AE229">
        <f t="shared" si="91"/>
        <v>16912.333692541502</v>
      </c>
      <c r="AF229" s="1"/>
    </row>
    <row r="230" spans="6:32" x14ac:dyDescent="0.35">
      <c r="F230" s="10">
        <f t="shared" si="82"/>
        <v>44084</v>
      </c>
      <c r="G230">
        <v>204</v>
      </c>
      <c r="H230">
        <f t="shared" si="83"/>
        <v>1180550.9717147402</v>
      </c>
      <c r="I230">
        <f t="shared" si="73"/>
        <v>234571.31089900807</v>
      </c>
      <c r="J230">
        <f t="shared" si="84"/>
        <v>1</v>
      </c>
      <c r="K230">
        <f t="shared" si="74"/>
        <v>4034.7363701363793</v>
      </c>
      <c r="L230">
        <f t="shared" si="85"/>
        <v>204077.040482137</v>
      </c>
      <c r="M230">
        <f t="shared" si="86"/>
        <v>30494.270416871048</v>
      </c>
      <c r="N230">
        <f t="shared" si="75"/>
        <v>500</v>
      </c>
      <c r="O230">
        <f t="shared" si="76"/>
        <v>29994.270416871048</v>
      </c>
      <c r="P230">
        <f t="shared" si="77"/>
        <v>0.12786845203668035</v>
      </c>
      <c r="Q230">
        <f t="shared" si="87"/>
        <v>0.8721315479633196</v>
      </c>
      <c r="R230">
        <f>IF(G230&gt;$H$5,VLOOKUP(G230-$H$5,G$26:I$567,3,FALSE),0)</f>
        <v>230536.57452887169</v>
      </c>
      <c r="S230">
        <f>IF(G230&gt;$H$6,VLOOKUP(G230-$H$6,G$26:H$567,2,FALSE),0)</f>
        <v>945979.66081573209</v>
      </c>
      <c r="T230">
        <f t="shared" si="92"/>
        <v>16309.804641714087</v>
      </c>
      <c r="U230">
        <f t="shared" si="88"/>
        <v>855.1373017114156</v>
      </c>
      <c r="V230">
        <f t="shared" si="89"/>
        <v>15454.66734000267</v>
      </c>
      <c r="W230">
        <f t="shared" si="93"/>
        <v>37417.619115996538</v>
      </c>
      <c r="X230">
        <f t="shared" si="94"/>
        <v>908562.0416997358</v>
      </c>
      <c r="Y230">
        <f t="shared" si="90"/>
        <v>860841.49134231627</v>
      </c>
      <c r="Z230">
        <f t="shared" si="78"/>
        <v>6819449.0282852594</v>
      </c>
      <c r="AA230">
        <f t="shared" si="79"/>
        <v>7962582.3808840038</v>
      </c>
      <c r="AB230">
        <f t="shared" si="80"/>
        <v>5836051.7483535316</v>
      </c>
      <c r="AC230">
        <f t="shared" si="72"/>
        <v>0.73293455178112887</v>
      </c>
      <c r="AD230">
        <f t="shared" si="81"/>
        <v>6819449.0282852594</v>
      </c>
      <c r="AE230">
        <f t="shared" si="91"/>
        <v>16896.82209214754</v>
      </c>
      <c r="AF230" s="1"/>
    </row>
    <row r="231" spans="6:32" x14ac:dyDescent="0.35">
      <c r="F231" s="10">
        <f t="shared" si="82"/>
        <v>44085</v>
      </c>
      <c r="G231">
        <v>205</v>
      </c>
      <c r="H231">
        <f t="shared" si="83"/>
        <v>1197447.7938068877</v>
      </c>
      <c r="I231">
        <f t="shared" si="73"/>
        <v>235068.04445282812</v>
      </c>
      <c r="J231">
        <f t="shared" si="84"/>
        <v>1</v>
      </c>
      <c r="K231">
        <f t="shared" si="74"/>
        <v>3524.0829967239406</v>
      </c>
      <c r="L231">
        <f t="shared" si="85"/>
        <v>204509.19867396046</v>
      </c>
      <c r="M231">
        <f t="shared" si="86"/>
        <v>30558.845778867657</v>
      </c>
      <c r="N231">
        <f t="shared" si="75"/>
        <v>500</v>
      </c>
      <c r="O231">
        <f t="shared" si="76"/>
        <v>30058.845778867657</v>
      </c>
      <c r="P231">
        <f t="shared" si="77"/>
        <v>0.12787295631286738</v>
      </c>
      <c r="Q231">
        <f t="shared" si="87"/>
        <v>0.87212704368713267</v>
      </c>
      <c r="R231">
        <f>IF(G231&gt;$H$5,VLOOKUP(G231-$H$5,G$26:I$567,3,FALSE),0)</f>
        <v>231543.96145610418</v>
      </c>
      <c r="S231">
        <f>IF(G231&gt;$H$6,VLOOKUP(G231-$H$6,G$26:H$567,2,FALSE),0)</f>
        <v>962379.74935405958</v>
      </c>
      <c r="T231">
        <f t="shared" si="92"/>
        <v>16400.088538327487</v>
      </c>
      <c r="U231">
        <f t="shared" si="88"/>
        <v>861.00575499128672</v>
      </c>
      <c r="V231">
        <f t="shared" si="89"/>
        <v>15539.0827833362</v>
      </c>
      <c r="W231">
        <f t="shared" si="93"/>
        <v>38278.624870987827</v>
      </c>
      <c r="X231">
        <f t="shared" si="94"/>
        <v>924101.12448307197</v>
      </c>
      <c r="Y231">
        <f t="shared" si="90"/>
        <v>875765.57191219425</v>
      </c>
      <c r="Z231">
        <f t="shared" si="78"/>
        <v>6802552.2061931118</v>
      </c>
      <c r="AA231">
        <f t="shared" si="79"/>
        <v>7961721.3751290124</v>
      </c>
      <c r="AB231">
        <f t="shared" si="80"/>
        <v>5801893.8319680644</v>
      </c>
      <c r="AC231">
        <f t="shared" ref="AC231:AC294" si="95">AB231/AA231</f>
        <v>0.72872354590203803</v>
      </c>
      <c r="AD231">
        <f t="shared" si="81"/>
        <v>6802552.2061931118</v>
      </c>
      <c r="AE231">
        <f t="shared" si="91"/>
        <v>16873.153662449706</v>
      </c>
      <c r="AF231" s="1"/>
    </row>
    <row r="232" spans="6:32" x14ac:dyDescent="0.35">
      <c r="F232" s="10">
        <f t="shared" si="82"/>
        <v>44086</v>
      </c>
      <c r="G232">
        <v>206</v>
      </c>
      <c r="H232">
        <f t="shared" si="83"/>
        <v>1214320.9474693374</v>
      </c>
      <c r="I232">
        <f t="shared" si="73"/>
        <v>235457.48042712116</v>
      </c>
      <c r="J232">
        <f t="shared" si="84"/>
        <v>1</v>
      </c>
      <c r="K232">
        <f t="shared" si="74"/>
        <v>3004.2874466662761</v>
      </c>
      <c r="L232">
        <f t="shared" si="85"/>
        <v>204848.00797159542</v>
      </c>
      <c r="M232">
        <f t="shared" si="86"/>
        <v>30609.472455525753</v>
      </c>
      <c r="N232">
        <f t="shared" si="75"/>
        <v>500</v>
      </c>
      <c r="O232">
        <f t="shared" si="76"/>
        <v>30109.472455525753</v>
      </c>
      <c r="P232">
        <f t="shared" si="77"/>
        <v>0.12787647434648075</v>
      </c>
      <c r="Q232">
        <f t="shared" si="87"/>
        <v>0.87212352565351925</v>
      </c>
      <c r="R232">
        <f>IF(G232&gt;$H$5,VLOOKUP(G232-$H$5,G$26:I$567,3,FALSE),0)</f>
        <v>232453.19298045489</v>
      </c>
      <c r="S232">
        <f>IF(G232&gt;$H$6,VLOOKUP(G232-$H$6,G$26:H$567,2,FALSE),0)</f>
        <v>978863.46704221622</v>
      </c>
      <c r="T232">
        <f t="shared" si="92"/>
        <v>16483.717688156641</v>
      </c>
      <c r="U232">
        <f t="shared" si="88"/>
        <v>866.44164973018178</v>
      </c>
      <c r="V232">
        <f t="shared" si="89"/>
        <v>15617.276038426458</v>
      </c>
      <c r="W232">
        <f t="shared" si="93"/>
        <v>39145.066520718006</v>
      </c>
      <c r="X232">
        <f t="shared" si="94"/>
        <v>939718.40052149841</v>
      </c>
      <c r="Y232">
        <f t="shared" si="90"/>
        <v>890765.75500841683</v>
      </c>
      <c r="Z232">
        <f t="shared" si="78"/>
        <v>6785679.0525306631</v>
      </c>
      <c r="AA232">
        <f t="shared" si="79"/>
        <v>7960854.9334792821</v>
      </c>
      <c r="AB232">
        <f t="shared" si="80"/>
        <v>5767670.5189677281</v>
      </c>
      <c r="AC232">
        <f t="shared" si="95"/>
        <v>0.72450390908542461</v>
      </c>
      <c r="AD232">
        <f t="shared" si="81"/>
        <v>6785679.0525306631</v>
      </c>
      <c r="AE232">
        <f t="shared" si="91"/>
        <v>16841.324699372817</v>
      </c>
      <c r="AF232" s="1"/>
    </row>
    <row r="233" spans="6:32" x14ac:dyDescent="0.35">
      <c r="F233" s="10">
        <f t="shared" si="82"/>
        <v>44087</v>
      </c>
      <c r="G233">
        <v>207</v>
      </c>
      <c r="H233">
        <f t="shared" si="83"/>
        <v>1231162.2721687101</v>
      </c>
      <c r="I233">
        <f t="shared" si="73"/>
        <v>235738.29486145801</v>
      </c>
      <c r="J233">
        <f t="shared" si="84"/>
        <v>1</v>
      </c>
      <c r="K233">
        <f t="shared" si="74"/>
        <v>2476.1644778779009</v>
      </c>
      <c r="L233">
        <f t="shared" si="85"/>
        <v>205092.31652946846</v>
      </c>
      <c r="M233">
        <f t="shared" si="86"/>
        <v>30645.978331989543</v>
      </c>
      <c r="N233">
        <f t="shared" si="75"/>
        <v>500</v>
      </c>
      <c r="O233">
        <f t="shared" si="76"/>
        <v>30145.978331989543</v>
      </c>
      <c r="P233">
        <f t="shared" si="77"/>
        <v>0.12787900391706047</v>
      </c>
      <c r="Q233">
        <f t="shared" si="87"/>
        <v>0.87212099608293947</v>
      </c>
      <c r="R233">
        <f>IF(G233&gt;$H$5,VLOOKUP(G233-$H$5,G$26:I$567,3,FALSE),0)</f>
        <v>233262.13038358011</v>
      </c>
      <c r="S233">
        <f>IF(G233&gt;$H$6,VLOOKUP(G233-$H$6,G$26:H$567,2,FALSE),0)</f>
        <v>995423.97730725212</v>
      </c>
      <c r="T233">
        <f t="shared" si="92"/>
        <v>16560.510265035904</v>
      </c>
      <c r="U233">
        <f t="shared" si="88"/>
        <v>871.4331672273338</v>
      </c>
      <c r="V233">
        <f t="shared" si="89"/>
        <v>15689.077097808571</v>
      </c>
      <c r="W233">
        <f t="shared" si="93"/>
        <v>40016.499687945339</v>
      </c>
      <c r="X233">
        <f t="shared" si="94"/>
        <v>955407.477619307</v>
      </c>
      <c r="Y233">
        <f t="shared" si="90"/>
        <v>905835.81934959942</v>
      </c>
      <c r="Z233">
        <f t="shared" si="78"/>
        <v>6768837.7278312901</v>
      </c>
      <c r="AA233">
        <f t="shared" si="79"/>
        <v>7959983.5003120545</v>
      </c>
      <c r="AB233">
        <f t="shared" si="80"/>
        <v>5733397.250836093</v>
      </c>
      <c r="AC233">
        <f t="shared" si="95"/>
        <v>0.72027752954655333</v>
      </c>
      <c r="AD233">
        <f t="shared" si="81"/>
        <v>6768837.7278312901</v>
      </c>
      <c r="AE233">
        <f t="shared" si="91"/>
        <v>16801.34710094511</v>
      </c>
      <c r="AF233" s="1"/>
    </row>
    <row r="234" spans="6:32" x14ac:dyDescent="0.35">
      <c r="F234" s="10">
        <f t="shared" si="82"/>
        <v>44088</v>
      </c>
      <c r="G234">
        <v>208</v>
      </c>
      <c r="H234">
        <f t="shared" si="83"/>
        <v>1247963.6192696553</v>
      </c>
      <c r="I234">
        <f t="shared" si="73"/>
        <v>235909.34850802156</v>
      </c>
      <c r="J234">
        <f t="shared" si="84"/>
        <v>1</v>
      </c>
      <c r="K234">
        <f t="shared" si="74"/>
        <v>1940.566659840988</v>
      </c>
      <c r="L234">
        <f t="shared" si="85"/>
        <v>205241.13320197875</v>
      </c>
      <c r="M234">
        <f t="shared" si="86"/>
        <v>30668.215306042803</v>
      </c>
      <c r="N234">
        <f t="shared" si="75"/>
        <v>500</v>
      </c>
      <c r="O234">
        <f t="shared" si="76"/>
        <v>30168.215306042803</v>
      </c>
      <c r="P234">
        <f t="shared" si="77"/>
        <v>0.127880541813361</v>
      </c>
      <c r="Q234">
        <f t="shared" si="87"/>
        <v>0.87211945818663894</v>
      </c>
      <c r="R234">
        <f>IF(G234&gt;$H$5,VLOOKUP(G234-$H$5,G$26:I$567,3,FALSE),0)</f>
        <v>233968.78184818057</v>
      </c>
      <c r="S234">
        <f>IF(G234&gt;$H$6,VLOOKUP(G234-$H$6,G$26:H$567,2,FALSE),0)</f>
        <v>1012054.2707616338</v>
      </c>
      <c r="T234">
        <f t="shared" si="92"/>
        <v>16630.293454381637</v>
      </c>
      <c r="U234">
        <f t="shared" si="88"/>
        <v>875.9690745348064</v>
      </c>
      <c r="V234">
        <f t="shared" si="89"/>
        <v>15754.32437984683</v>
      </c>
      <c r="W234">
        <f t="shared" si="93"/>
        <v>40892.468762480145</v>
      </c>
      <c r="X234">
        <f t="shared" si="94"/>
        <v>971161.8019991538</v>
      </c>
      <c r="Y234">
        <f t="shared" si="90"/>
        <v>920969.38639308675</v>
      </c>
      <c r="Z234">
        <f t="shared" si="78"/>
        <v>6752036.3807303449</v>
      </c>
      <c r="AA234">
        <f t="shared" si="79"/>
        <v>7959107.5312375203</v>
      </c>
      <c r="AB234">
        <f t="shared" si="80"/>
        <v>5699089.641206231</v>
      </c>
      <c r="AC234">
        <f t="shared" si="95"/>
        <v>0.71604631786148376</v>
      </c>
      <c r="AD234">
        <f t="shared" si="81"/>
        <v>6752036.3807303449</v>
      </c>
      <c r="AE234">
        <f t="shared" si="91"/>
        <v>16753.248473692645</v>
      </c>
      <c r="AF234" s="1"/>
    </row>
    <row r="235" spans="6:32" x14ac:dyDescent="0.35">
      <c r="F235" s="10">
        <f t="shared" si="82"/>
        <v>44089</v>
      </c>
      <c r="G235">
        <v>209</v>
      </c>
      <c r="H235">
        <f t="shared" si="83"/>
        <v>1264716.867743348</v>
      </c>
      <c r="I235">
        <f t="shared" si="73"/>
        <v>235969.69284717576</v>
      </c>
      <c r="J235">
        <f t="shared" si="84"/>
        <v>1</v>
      </c>
      <c r="K235">
        <f t="shared" si="74"/>
        <v>1398.381948167691</v>
      </c>
      <c r="L235">
        <f t="shared" si="85"/>
        <v>205293.63277704292</v>
      </c>
      <c r="M235">
        <f t="shared" si="86"/>
        <v>30676.060070132848</v>
      </c>
      <c r="N235">
        <f t="shared" si="75"/>
        <v>500</v>
      </c>
      <c r="O235">
        <f t="shared" si="76"/>
        <v>30176.060070132848</v>
      </c>
      <c r="P235">
        <f t="shared" si="77"/>
        <v>0.12788108382069294</v>
      </c>
      <c r="Q235">
        <f t="shared" si="87"/>
        <v>0.87211891617930704</v>
      </c>
      <c r="R235">
        <f>IF(G235&gt;$H$5,VLOOKUP(G235-$H$5,G$26:I$567,3,FALSE),0)</f>
        <v>234571.31089900807</v>
      </c>
      <c r="S235">
        <f>IF(G235&gt;$H$6,VLOOKUP(G235-$H$6,G$26:H$567,2,FALSE),0)</f>
        <v>1028747.1748961722</v>
      </c>
      <c r="T235">
        <f t="shared" si="92"/>
        <v>16692.90413453849</v>
      </c>
      <c r="U235">
        <f t="shared" si="88"/>
        <v>880.03876874500202</v>
      </c>
      <c r="V235">
        <f t="shared" si="89"/>
        <v>15812.865365793488</v>
      </c>
      <c r="W235">
        <f t="shared" si="93"/>
        <v>41772.507531225143</v>
      </c>
      <c r="X235">
        <f t="shared" si="94"/>
        <v>986974.66736494727</v>
      </c>
      <c r="Y235">
        <f t="shared" si="90"/>
        <v>936159.92915551679</v>
      </c>
      <c r="Z235">
        <f t="shared" si="78"/>
        <v>6735283.1322566522</v>
      </c>
      <c r="AA235">
        <f t="shared" si="79"/>
        <v>7958227.4924687753</v>
      </c>
      <c r="AB235">
        <f t="shared" si="80"/>
        <v>5664763.4498292552</v>
      </c>
      <c r="AC235">
        <f t="shared" si="95"/>
        <v>0.71181220380921162</v>
      </c>
      <c r="AD235">
        <f t="shared" si="81"/>
        <v>6735283.1322566522</v>
      </c>
      <c r="AE235">
        <f t="shared" si="91"/>
        <v>16697.072176143869</v>
      </c>
      <c r="AF235" s="1"/>
    </row>
    <row r="236" spans="6:32" x14ac:dyDescent="0.35">
      <c r="F236" s="10">
        <f t="shared" si="82"/>
        <v>44090</v>
      </c>
      <c r="G236">
        <v>210</v>
      </c>
      <c r="H236">
        <f t="shared" si="83"/>
        <v>1281413.9399194918</v>
      </c>
      <c r="I236">
        <f t="shared" si="73"/>
        <v>235918.57548301457</v>
      </c>
      <c r="J236">
        <f t="shared" si="84"/>
        <v>1</v>
      </c>
      <c r="K236">
        <f t="shared" si="74"/>
        <v>850.53103018645197</v>
      </c>
      <c r="L236">
        <f t="shared" si="85"/>
        <v>205249.16067022269</v>
      </c>
      <c r="M236">
        <f t="shared" si="86"/>
        <v>30669.414812791896</v>
      </c>
      <c r="N236">
        <f t="shared" si="75"/>
        <v>500</v>
      </c>
      <c r="O236">
        <f t="shared" si="76"/>
        <v>30169.414812791896</v>
      </c>
      <c r="P236">
        <f t="shared" si="77"/>
        <v>0.12788062470716302</v>
      </c>
      <c r="Q236">
        <f t="shared" si="87"/>
        <v>0.87211937529283701</v>
      </c>
      <c r="R236">
        <f>IF(G236&gt;$H$5,VLOOKUP(G236-$H$5,G$26:I$567,3,FALSE),0)</f>
        <v>235068.04445282812</v>
      </c>
      <c r="S236">
        <f>IF(G236&gt;$H$6,VLOOKUP(G236-$H$6,G$26:H$567,2,FALSE),0)</f>
        <v>1045495.3644364772</v>
      </c>
      <c r="T236">
        <f t="shared" si="92"/>
        <v>16748.189540304942</v>
      </c>
      <c r="U236">
        <f t="shared" si="88"/>
        <v>883.63232011982132</v>
      </c>
      <c r="V236">
        <f t="shared" si="89"/>
        <v>15864.557220185121</v>
      </c>
      <c r="W236">
        <f t="shared" si="93"/>
        <v>42656.139851344968</v>
      </c>
      <c r="X236">
        <f t="shared" si="94"/>
        <v>1002839.2245851324</v>
      </c>
      <c r="Y236">
        <f t="shared" si="90"/>
        <v>951400.78163719422</v>
      </c>
      <c r="Z236">
        <f t="shared" si="78"/>
        <v>6718586.0600805078</v>
      </c>
      <c r="AA236">
        <f t="shared" si="79"/>
        <v>7957343.8601486553</v>
      </c>
      <c r="AB236">
        <f t="shared" si="80"/>
        <v>5630434.5557926856</v>
      </c>
      <c r="AC236">
        <f t="shared" si="95"/>
        <v>0.70757713311731896</v>
      </c>
      <c r="AD236">
        <f t="shared" si="81"/>
        <v>6718586.0600805078</v>
      </c>
      <c r="AE236">
        <f t="shared" si="91"/>
        <v>16632.877298142663</v>
      </c>
      <c r="AF236" s="1"/>
    </row>
    <row r="237" spans="6:32" x14ac:dyDescent="0.35">
      <c r="F237" s="10">
        <f t="shared" si="82"/>
        <v>44091</v>
      </c>
      <c r="G237">
        <v>211</v>
      </c>
      <c r="H237">
        <f t="shared" si="83"/>
        <v>1298046.8172176345</v>
      </c>
      <c r="I237">
        <f t="shared" si="73"/>
        <v>235755.44487424777</v>
      </c>
      <c r="J237">
        <f t="shared" si="84"/>
        <v>1</v>
      </c>
      <c r="K237">
        <f t="shared" si="74"/>
        <v>297.96444712660741</v>
      </c>
      <c r="L237">
        <f t="shared" si="85"/>
        <v>205107.23704059556</v>
      </c>
      <c r="M237">
        <f t="shared" si="86"/>
        <v>30648.20783365221</v>
      </c>
      <c r="N237">
        <f t="shared" si="75"/>
        <v>500</v>
      </c>
      <c r="O237">
        <f t="shared" si="76"/>
        <v>30148.20783365221</v>
      </c>
      <c r="P237">
        <f t="shared" si="77"/>
        <v>0.12787915820876714</v>
      </c>
      <c r="Q237">
        <f t="shared" si="87"/>
        <v>0.87212084179123284</v>
      </c>
      <c r="R237">
        <f>IF(G237&gt;$H$5,VLOOKUP(G237-$H$5,G$26:I$567,3,FALSE),0)</f>
        <v>235457.48042712116</v>
      </c>
      <c r="S237">
        <f>IF(G237&gt;$H$6,VLOOKUP(G237-$H$6,G$26:H$567,2,FALSE),0)</f>
        <v>1062291.3723433868</v>
      </c>
      <c r="T237">
        <f t="shared" si="92"/>
        <v>16796.007906909566</v>
      </c>
      <c r="U237">
        <f t="shared" si="88"/>
        <v>886.74051394912181</v>
      </c>
      <c r="V237">
        <f t="shared" si="89"/>
        <v>15909.267392960444</v>
      </c>
      <c r="W237">
        <f t="shared" si="93"/>
        <v>43542.880365294091</v>
      </c>
      <c r="X237">
        <f t="shared" si="94"/>
        <v>1018748.4919780929</v>
      </c>
      <c r="Y237">
        <f t="shared" si="90"/>
        <v>966685.14883248194</v>
      </c>
      <c r="Z237">
        <f t="shared" si="78"/>
        <v>6701953.182782365</v>
      </c>
      <c r="AA237">
        <f t="shared" si="79"/>
        <v>7956457.1196347056</v>
      </c>
      <c r="AB237">
        <f t="shared" si="80"/>
        <v>5596118.930073685</v>
      </c>
      <c r="AC237">
        <f t="shared" si="95"/>
        <v>0.70334306412130987</v>
      </c>
      <c r="AD237">
        <f t="shared" si="81"/>
        <v>6701953.182782365</v>
      </c>
      <c r="AE237">
        <f t="shared" si="91"/>
        <v>16560.738575389478</v>
      </c>
      <c r="AF237" s="1"/>
    </row>
    <row r="238" spans="6:32" x14ac:dyDescent="0.35">
      <c r="F238" s="10">
        <f t="shared" si="82"/>
        <v>44092</v>
      </c>
      <c r="G238">
        <v>212</v>
      </c>
      <c r="H238">
        <f t="shared" si="83"/>
        <v>1314607.5557930239</v>
      </c>
      <c r="I238">
        <f t="shared" si="73"/>
        <v>235479.95435840706</v>
      </c>
      <c r="J238">
        <f t="shared" si="84"/>
        <v>1</v>
      </c>
      <c r="K238">
        <f t="shared" si="74"/>
        <v>0</v>
      </c>
      <c r="L238">
        <f t="shared" si="85"/>
        <v>204867.56029181415</v>
      </c>
      <c r="M238">
        <f t="shared" si="86"/>
        <v>30612.394066592919</v>
      </c>
      <c r="N238">
        <f t="shared" si="75"/>
        <v>500</v>
      </c>
      <c r="O238">
        <f t="shared" si="76"/>
        <v>30112.394066592919</v>
      </c>
      <c r="P238">
        <f t="shared" si="77"/>
        <v>0.12787667701328417</v>
      </c>
      <c r="Q238">
        <f t="shared" si="87"/>
        <v>0.8721233229867158</v>
      </c>
      <c r="R238">
        <f>IF(G238&gt;$H$5,VLOOKUP(G238-$H$5,G$26:I$567,3,FALSE),0)</f>
        <v>235738.29486145801</v>
      </c>
      <c r="S238">
        <f>IF(G238&gt;$H$6,VLOOKUP(G238-$H$6,G$26:H$567,2,FALSE),0)</f>
        <v>1079127.6014346168</v>
      </c>
      <c r="T238">
        <f t="shared" si="92"/>
        <v>16836.229091230081</v>
      </c>
      <c r="U238">
        <f t="shared" si="88"/>
        <v>889.35489092995522</v>
      </c>
      <c r="V238">
        <f t="shared" si="89"/>
        <v>15946.874200300126</v>
      </c>
      <c r="W238">
        <f t="shared" si="93"/>
        <v>44432.235256224048</v>
      </c>
      <c r="X238">
        <f t="shared" si="94"/>
        <v>1034695.366178393</v>
      </c>
      <c r="Y238">
        <f t="shared" si="90"/>
        <v>982006.11730550136</v>
      </c>
      <c r="Z238">
        <f t="shared" si="78"/>
        <v>6685392.4442069763</v>
      </c>
      <c r="AA238">
        <f t="shared" si="79"/>
        <v>7955567.7647437761</v>
      </c>
      <c r="AB238">
        <f t="shared" si="80"/>
        <v>5561832.607516136</v>
      </c>
      <c r="AC238">
        <f t="shared" si="95"/>
        <v>0.69911196434831269</v>
      </c>
      <c r="AD238">
        <f t="shared" si="81"/>
        <v>6685392.4442069763</v>
      </c>
      <c r="AE238">
        <f t="shared" si="91"/>
        <v>16480.746239271564</v>
      </c>
      <c r="AF238" s="1"/>
    </row>
    <row r="239" spans="6:32" x14ac:dyDescent="0.35">
      <c r="F239" s="10">
        <f t="shared" si="82"/>
        <v>44093</v>
      </c>
      <c r="G239">
        <v>213</v>
      </c>
      <c r="H239">
        <f t="shared" si="83"/>
        <v>1331088.3020322954</v>
      </c>
      <c r="I239">
        <f t="shared" si="73"/>
        <v>235091.96543222829</v>
      </c>
      <c r="J239">
        <f t="shared" si="84"/>
        <v>1</v>
      </c>
      <c r="K239">
        <f t="shared" si="74"/>
        <v>0</v>
      </c>
      <c r="L239">
        <f t="shared" si="85"/>
        <v>204530.00992603862</v>
      </c>
      <c r="M239">
        <f t="shared" si="86"/>
        <v>30561.955506189679</v>
      </c>
      <c r="N239">
        <f t="shared" si="75"/>
        <v>500</v>
      </c>
      <c r="O239">
        <f t="shared" si="76"/>
        <v>30061.955506189679</v>
      </c>
      <c r="P239">
        <f t="shared" si="77"/>
        <v>0.12787317274292753</v>
      </c>
      <c r="Q239">
        <f t="shared" si="87"/>
        <v>0.87212682725707247</v>
      </c>
      <c r="R239">
        <f>IF(G239&gt;$H$5,VLOOKUP(G239-$H$5,G$26:I$567,3,FALSE),0)</f>
        <v>235909.34850802156</v>
      </c>
      <c r="S239">
        <f>IF(G239&gt;$H$6,VLOOKUP(G239-$H$6,G$26:H$567,2,FALSE),0)</f>
        <v>1095996.3366000671</v>
      </c>
      <c r="T239">
        <f t="shared" si="92"/>
        <v>16868.735165450256</v>
      </c>
      <c r="U239">
        <f t="shared" si="88"/>
        <v>891.46778575426674</v>
      </c>
      <c r="V239">
        <f t="shared" si="89"/>
        <v>15977.26737969599</v>
      </c>
      <c r="W239">
        <f t="shared" si="93"/>
        <v>45323.703041978319</v>
      </c>
      <c r="X239">
        <f t="shared" si="94"/>
        <v>1050672.6335580889</v>
      </c>
      <c r="Y239">
        <f t="shared" si="90"/>
        <v>997356.66630606109</v>
      </c>
      <c r="Z239">
        <f t="shared" si="78"/>
        <v>6668911.6979677044</v>
      </c>
      <c r="AA239">
        <f t="shared" si="79"/>
        <v>7954676.2969580218</v>
      </c>
      <c r="AB239">
        <f t="shared" si="80"/>
        <v>5527591.6583256591</v>
      </c>
      <c r="AC239">
        <f t="shared" si="95"/>
        <v>0.69488580703648328</v>
      </c>
      <c r="AD239">
        <f t="shared" si="81"/>
        <v>6668911.6979677044</v>
      </c>
      <c r="AE239">
        <f t="shared" si="91"/>
        <v>16393.005802544758</v>
      </c>
      <c r="AF239" s="1"/>
    </row>
    <row r="240" spans="6:32" x14ac:dyDescent="0.35">
      <c r="F240" s="10">
        <f t="shared" si="82"/>
        <v>44094</v>
      </c>
      <c r="G240">
        <v>214</v>
      </c>
      <c r="H240">
        <f t="shared" si="83"/>
        <v>1347481.3078348401</v>
      </c>
      <c r="I240">
        <f t="shared" si="73"/>
        <v>234591.55025742389</v>
      </c>
      <c r="J240">
        <f t="shared" si="84"/>
        <v>1</v>
      </c>
      <c r="K240">
        <f t="shared" si="74"/>
        <v>0</v>
      </c>
      <c r="L240">
        <f t="shared" si="85"/>
        <v>204094.64872395879</v>
      </c>
      <c r="M240">
        <f t="shared" si="86"/>
        <v>30496.901533465109</v>
      </c>
      <c r="N240">
        <f t="shared" si="75"/>
        <v>500</v>
      </c>
      <c r="O240">
        <f t="shared" si="76"/>
        <v>29996.901533465109</v>
      </c>
      <c r="P240">
        <f t="shared" si="77"/>
        <v>0.12786863593573028</v>
      </c>
      <c r="Q240">
        <f t="shared" si="87"/>
        <v>0.87213136406426972</v>
      </c>
      <c r="R240">
        <f>IF(G240&gt;$H$5,VLOOKUP(G240-$H$5,G$26:I$567,3,FALSE),0)</f>
        <v>235969.69284717576</v>
      </c>
      <c r="S240">
        <f>IF(G240&gt;$H$6,VLOOKUP(G240-$H$6,G$26:H$567,2,FALSE),0)</f>
        <v>1112889.7575774163</v>
      </c>
      <c r="T240">
        <f t="shared" si="92"/>
        <v>16893.42097734916</v>
      </c>
      <c r="U240">
        <f t="shared" si="88"/>
        <v>893.07236352769542</v>
      </c>
      <c r="V240">
        <f t="shared" si="89"/>
        <v>16000.348613821465</v>
      </c>
      <c r="W240">
        <f t="shared" si="93"/>
        <v>46216.775405506014</v>
      </c>
      <c r="X240">
        <f t="shared" si="94"/>
        <v>1066672.9821719103</v>
      </c>
      <c r="Y240">
        <f t="shared" si="90"/>
        <v>1012729.6793954489</v>
      </c>
      <c r="Z240">
        <f t="shared" si="78"/>
        <v>6652518.6921651596</v>
      </c>
      <c r="AA240">
        <f t="shared" si="79"/>
        <v>7953783.2245944943</v>
      </c>
      <c r="AB240">
        <f t="shared" si="80"/>
        <v>5493412.1591822375</v>
      </c>
      <c r="AC240">
        <f t="shared" si="95"/>
        <v>0.69066656760214973</v>
      </c>
      <c r="AD240">
        <f t="shared" si="81"/>
        <v>6652518.6921651596</v>
      </c>
      <c r="AE240">
        <f t="shared" si="91"/>
        <v>16297.637781689242</v>
      </c>
      <c r="AF240" s="1"/>
    </row>
    <row r="241" spans="6:32" x14ac:dyDescent="0.35">
      <c r="F241" s="10">
        <f t="shared" si="82"/>
        <v>44095</v>
      </c>
      <c r="G241">
        <v>215</v>
      </c>
      <c r="H241">
        <f t="shared" si="83"/>
        <v>1363778.9456165293</v>
      </c>
      <c r="I241">
        <f t="shared" si="73"/>
        <v>233978.99336717324</v>
      </c>
      <c r="J241">
        <f t="shared" si="84"/>
        <v>1</v>
      </c>
      <c r="K241">
        <f t="shared" si="74"/>
        <v>0</v>
      </c>
      <c r="L241">
        <f t="shared" si="85"/>
        <v>203561.72422944073</v>
      </c>
      <c r="M241">
        <f t="shared" si="86"/>
        <v>30417.269137732521</v>
      </c>
      <c r="N241">
        <f t="shared" si="75"/>
        <v>500</v>
      </c>
      <c r="O241">
        <f t="shared" si="76"/>
        <v>29917.269137732521</v>
      </c>
      <c r="P241">
        <f t="shared" si="77"/>
        <v>0.12786305602565196</v>
      </c>
      <c r="Q241">
        <f t="shared" si="87"/>
        <v>0.87213694397434804</v>
      </c>
      <c r="R241">
        <f>IF(G241&gt;$H$5,VLOOKUP(G241-$H$5,G$26:I$567,3,FALSE),0)</f>
        <v>235918.57548301457</v>
      </c>
      <c r="S241">
        <f>IF(G241&gt;$H$6,VLOOKUP(G241-$H$6,G$26:H$567,2,FALSE),0)</f>
        <v>1129799.9522493561</v>
      </c>
      <c r="T241">
        <f t="shared" si="92"/>
        <v>16910.194671939826</v>
      </c>
      <c r="U241">
        <f t="shared" si="88"/>
        <v>894.16265367608867</v>
      </c>
      <c r="V241">
        <f t="shared" si="89"/>
        <v>16016.032018263737</v>
      </c>
      <c r="W241">
        <f t="shared" si="93"/>
        <v>47110.938059182103</v>
      </c>
      <c r="X241">
        <f t="shared" si="94"/>
        <v>1082689.0141901742</v>
      </c>
      <c r="Y241">
        <f t="shared" si="90"/>
        <v>1028117.9565469141</v>
      </c>
      <c r="Z241">
        <f t="shared" si="78"/>
        <v>6636221.0543834707</v>
      </c>
      <c r="AA241">
        <f t="shared" si="79"/>
        <v>7952889.0619408181</v>
      </c>
      <c r="AB241">
        <f t="shared" si="80"/>
        <v>5459310.1640749332</v>
      </c>
      <c r="AC241">
        <f t="shared" si="95"/>
        <v>0.68645622006735829</v>
      </c>
      <c r="AD241">
        <f t="shared" si="81"/>
        <v>6636221.0543834707</v>
      </c>
      <c r="AE241">
        <f t="shared" si="91"/>
        <v>16194.777356974593</v>
      </c>
      <c r="AF241" s="1"/>
    </row>
    <row r="242" spans="6:32" x14ac:dyDescent="0.35">
      <c r="F242" s="10">
        <f t="shared" si="82"/>
        <v>44096</v>
      </c>
      <c r="G242">
        <v>216</v>
      </c>
      <c r="H242">
        <f t="shared" si="83"/>
        <v>1379973.7229735039</v>
      </c>
      <c r="I242">
        <f t="shared" si="73"/>
        <v>233254.79255384835</v>
      </c>
      <c r="J242">
        <f t="shared" si="84"/>
        <v>1</v>
      </c>
      <c r="K242">
        <f t="shared" si="74"/>
        <v>0</v>
      </c>
      <c r="L242">
        <f t="shared" si="85"/>
        <v>202931.66952184806</v>
      </c>
      <c r="M242">
        <f t="shared" si="86"/>
        <v>30323.123032000287</v>
      </c>
      <c r="N242">
        <f t="shared" si="75"/>
        <v>500</v>
      </c>
      <c r="O242">
        <f t="shared" si="76"/>
        <v>29823.123032000287</v>
      </c>
      <c r="P242">
        <f t="shared" si="77"/>
        <v>0.12785642132139871</v>
      </c>
      <c r="Q242">
        <f t="shared" si="87"/>
        <v>0.87214357867860126</v>
      </c>
      <c r="R242">
        <f>IF(G242&gt;$H$5,VLOOKUP(G242-$H$5,G$26:I$567,3,FALSE),0)</f>
        <v>235755.44487424777</v>
      </c>
      <c r="S242">
        <f>IF(G242&gt;$H$6,VLOOKUP(G242-$H$6,G$26:H$567,2,FALSE),0)</f>
        <v>1146718.9304196555</v>
      </c>
      <c r="T242">
        <f t="shared" si="92"/>
        <v>16918.978170299437</v>
      </c>
      <c r="U242">
        <f t="shared" si="88"/>
        <v>894.73358106946353</v>
      </c>
      <c r="V242">
        <f t="shared" si="89"/>
        <v>16024.244589229973</v>
      </c>
      <c r="W242">
        <f t="shared" si="93"/>
        <v>48005.671640251567</v>
      </c>
      <c r="X242">
        <f t="shared" si="94"/>
        <v>1098713.2587794042</v>
      </c>
      <c r="Y242">
        <f t="shared" si="90"/>
        <v>1043514.2266818866</v>
      </c>
      <c r="Z242">
        <f t="shared" si="78"/>
        <v>6620026.2770264959</v>
      </c>
      <c r="AA242">
        <f t="shared" si="79"/>
        <v>7951994.3283597482</v>
      </c>
      <c r="AB242">
        <f t="shared" si="80"/>
        <v>5425301.6749665886</v>
      </c>
      <c r="AC242">
        <f t="shared" si="95"/>
        <v>0.68225673346093307</v>
      </c>
      <c r="AD242">
        <f t="shared" si="81"/>
        <v>6620026.2770264959</v>
      </c>
      <c r="AE242">
        <f t="shared" si="91"/>
        <v>16084.573971553336</v>
      </c>
      <c r="AF242" s="1"/>
    </row>
    <row r="243" spans="6:32" x14ac:dyDescent="0.35">
      <c r="F243" s="10">
        <f t="shared" si="82"/>
        <v>44097</v>
      </c>
      <c r="G243">
        <v>217</v>
      </c>
      <c r="H243">
        <f t="shared" si="83"/>
        <v>1396058.2969450571</v>
      </c>
      <c r="I243">
        <f t="shared" si="73"/>
        <v>232419.65892285854</v>
      </c>
      <c r="J243">
        <f t="shared" si="84"/>
        <v>1</v>
      </c>
      <c r="K243">
        <f t="shared" si="74"/>
        <v>0</v>
      </c>
      <c r="L243">
        <f t="shared" si="85"/>
        <v>202205.10326288693</v>
      </c>
      <c r="M243">
        <f t="shared" si="86"/>
        <v>30214.555659971611</v>
      </c>
      <c r="N243">
        <f t="shared" si="75"/>
        <v>500</v>
      </c>
      <c r="O243">
        <f t="shared" si="76"/>
        <v>29714.555659971611</v>
      </c>
      <c r="P243">
        <f t="shared" si="77"/>
        <v>0.12784871898393951</v>
      </c>
      <c r="Q243">
        <f t="shared" si="87"/>
        <v>0.87215128101606054</v>
      </c>
      <c r="R243">
        <f>IF(G243&gt;$H$5,VLOOKUP(G243-$H$5,G$26:I$567,3,FALSE),0)</f>
        <v>235479.95435840706</v>
      </c>
      <c r="S243">
        <f>IF(G243&gt;$H$6,VLOOKUP(G243-$H$6,G$26:H$567,2,FALSE),0)</f>
        <v>1163638.6380221986</v>
      </c>
      <c r="T243">
        <f t="shared" si="92"/>
        <v>16919.707602543058</v>
      </c>
      <c r="U243">
        <f t="shared" si="88"/>
        <v>894.78099416529881</v>
      </c>
      <c r="V243">
        <f t="shared" si="89"/>
        <v>16024.926608377758</v>
      </c>
      <c r="W243">
        <f t="shared" si="93"/>
        <v>48900.452634416863</v>
      </c>
      <c r="X243">
        <f t="shared" si="94"/>
        <v>1114738.1853877821</v>
      </c>
      <c r="Y243">
        <f t="shared" si="90"/>
        <v>1058911.1606002008</v>
      </c>
      <c r="Z243">
        <f t="shared" si="78"/>
        <v>6603941.7030549431</v>
      </c>
      <c r="AA243">
        <f t="shared" si="79"/>
        <v>7951099.5473655835</v>
      </c>
      <c r="AB243">
        <f t="shared" si="80"/>
        <v>5391402.6123983283</v>
      </c>
      <c r="AC243">
        <f t="shared" si="95"/>
        <v>0.67807006820643412</v>
      </c>
      <c r="AD243">
        <f t="shared" si="81"/>
        <v>6603941.7030549431</v>
      </c>
      <c r="AE243">
        <f t="shared" si="91"/>
        <v>15967.190871305309</v>
      </c>
      <c r="AF243" s="1"/>
    </row>
    <row r="244" spans="6:32" x14ac:dyDescent="0.35">
      <c r="F244" s="10">
        <f t="shared" si="82"/>
        <v>44098</v>
      </c>
      <c r="G244">
        <v>218</v>
      </c>
      <c r="H244">
        <f t="shared" si="83"/>
        <v>1412025.4878163624</v>
      </c>
      <c r="I244">
        <f t="shared" si="73"/>
        <v>231474.51610162226</v>
      </c>
      <c r="J244">
        <f t="shared" si="84"/>
        <v>1</v>
      </c>
      <c r="K244">
        <f t="shared" si="74"/>
        <v>0</v>
      </c>
      <c r="L244">
        <f t="shared" si="85"/>
        <v>201382.82900841135</v>
      </c>
      <c r="M244">
        <f t="shared" si="86"/>
        <v>30091.687093210894</v>
      </c>
      <c r="N244">
        <f t="shared" si="75"/>
        <v>500</v>
      </c>
      <c r="O244">
        <f t="shared" si="76"/>
        <v>29591.687093210894</v>
      </c>
      <c r="P244">
        <f t="shared" si="77"/>
        <v>0.12783993500269167</v>
      </c>
      <c r="Q244">
        <f t="shared" si="87"/>
        <v>0.87216006499730836</v>
      </c>
      <c r="R244">
        <f>IF(G244&gt;$H$5,VLOOKUP(G244-$H$5,G$26:I$567,3,FALSE),0)</f>
        <v>235091.96543222829</v>
      </c>
      <c r="S244">
        <f>IF(G244&gt;$H$6,VLOOKUP(G244-$H$6,G$26:H$567,2,FALSE),0)</f>
        <v>1180550.9717147402</v>
      </c>
      <c r="T244">
        <f t="shared" si="92"/>
        <v>16912.333692541579</v>
      </c>
      <c r="U244">
        <f t="shared" si="88"/>
        <v>894.30169001520267</v>
      </c>
      <c r="V244">
        <f t="shared" si="89"/>
        <v>16018.032002526375</v>
      </c>
      <c r="W244">
        <f t="shared" si="93"/>
        <v>49794.754324432062</v>
      </c>
      <c r="X244">
        <f t="shared" si="94"/>
        <v>1130756.2173903084</v>
      </c>
      <c r="Y244">
        <f t="shared" si="90"/>
        <v>1074301.3842604135</v>
      </c>
      <c r="Z244">
        <f t="shared" si="78"/>
        <v>6587974.5121836374</v>
      </c>
      <c r="AA244">
        <f t="shared" si="79"/>
        <v>7950205.2456755675</v>
      </c>
      <c r="AB244">
        <f t="shared" si="80"/>
        <v>5357628.7861444652</v>
      </c>
      <c r="AC244">
        <f t="shared" si="95"/>
        <v>0.67389817251053896</v>
      </c>
      <c r="AD244">
        <f t="shared" si="81"/>
        <v>6587974.5121836374</v>
      </c>
      <c r="AE244">
        <f t="shared" si="91"/>
        <v>15842.804587668947</v>
      </c>
      <c r="AF244" s="1"/>
    </row>
    <row r="245" spans="6:32" x14ac:dyDescent="0.35">
      <c r="F245" s="10">
        <f t="shared" si="82"/>
        <v>44099</v>
      </c>
      <c r="G245">
        <v>219</v>
      </c>
      <c r="H245">
        <f t="shared" si="83"/>
        <v>1427868.2924040314</v>
      </c>
      <c r="I245">
        <f t="shared" si="73"/>
        <v>230420.49859714368</v>
      </c>
      <c r="J245">
        <f t="shared" si="84"/>
        <v>1</v>
      </c>
      <c r="K245">
        <f t="shared" si="74"/>
        <v>0</v>
      </c>
      <c r="L245">
        <f t="shared" si="85"/>
        <v>200465.833779515</v>
      </c>
      <c r="M245">
        <f t="shared" si="86"/>
        <v>29954.66481762868</v>
      </c>
      <c r="N245">
        <f t="shared" si="75"/>
        <v>500</v>
      </c>
      <c r="O245">
        <f t="shared" si="76"/>
        <v>29454.66481762868</v>
      </c>
      <c r="P245">
        <f t="shared" si="77"/>
        <v>0.12783005417033588</v>
      </c>
      <c r="Q245">
        <f t="shared" si="87"/>
        <v>0.87216994582966412</v>
      </c>
      <c r="R245">
        <f>IF(G245&gt;$H$5,VLOOKUP(G245-$H$5,G$26:I$567,3,FALSE),0)</f>
        <v>234591.55025742389</v>
      </c>
      <c r="S245">
        <f>IF(G245&gt;$H$6,VLOOKUP(G245-$H$6,G$26:H$567,2,FALSE),0)</f>
        <v>1197447.7938068877</v>
      </c>
      <c r="T245">
        <f t="shared" si="92"/>
        <v>16896.822092147544</v>
      </c>
      <c r="U245">
        <f t="shared" si="88"/>
        <v>893.29343598959031</v>
      </c>
      <c r="V245">
        <f t="shared" si="89"/>
        <v>16003.528656157954</v>
      </c>
      <c r="W245">
        <f t="shared" si="93"/>
        <v>50688.04776042165</v>
      </c>
      <c r="X245">
        <f t="shared" si="94"/>
        <v>1146759.7460464663</v>
      </c>
      <c r="Y245">
        <f t="shared" si="90"/>
        <v>1089677.4923642678</v>
      </c>
      <c r="Z245">
        <f t="shared" si="78"/>
        <v>6572131.7075959686</v>
      </c>
      <c r="AA245">
        <f t="shared" si="79"/>
        <v>7949311.9522395786</v>
      </c>
      <c r="AB245">
        <f t="shared" si="80"/>
        <v>5323995.866028659</v>
      </c>
      <c r="AC245">
        <f t="shared" si="95"/>
        <v>0.66974297876544109</v>
      </c>
      <c r="AD245">
        <f t="shared" si="81"/>
        <v>6572131.7075959686</v>
      </c>
      <c r="AE245">
        <f t="shared" si="91"/>
        <v>15711.604366260977</v>
      </c>
      <c r="AF245" s="1"/>
    </row>
    <row r="246" spans="6:32" x14ac:dyDescent="0.35">
      <c r="F246" s="10">
        <f t="shared" si="82"/>
        <v>44100</v>
      </c>
      <c r="G246">
        <v>220</v>
      </c>
      <c r="H246">
        <f t="shared" si="83"/>
        <v>1443579.8967702924</v>
      </c>
      <c r="I246">
        <f t="shared" si="73"/>
        <v>229258.94930095505</v>
      </c>
      <c r="J246">
        <f t="shared" si="84"/>
        <v>1</v>
      </c>
      <c r="K246">
        <f t="shared" si="74"/>
        <v>0</v>
      </c>
      <c r="L246">
        <f t="shared" si="85"/>
        <v>199455.28589183089</v>
      </c>
      <c r="M246">
        <f t="shared" si="86"/>
        <v>29803.663409124158</v>
      </c>
      <c r="N246">
        <f t="shared" si="75"/>
        <v>500</v>
      </c>
      <c r="O246">
        <f t="shared" si="76"/>
        <v>29303.663409124158</v>
      </c>
      <c r="P246">
        <f t="shared" si="77"/>
        <v>0.12781906005621776</v>
      </c>
      <c r="Q246">
        <f t="shared" si="87"/>
        <v>0.87218093994378221</v>
      </c>
      <c r="R246">
        <f>IF(G246&gt;$H$5,VLOOKUP(G246-$H$5,G$26:I$567,3,FALSE),0)</f>
        <v>233978.99336717324</v>
      </c>
      <c r="S246">
        <f>IF(G246&gt;$H$6,VLOOKUP(G246-$H$6,G$26:H$567,2,FALSE),0)</f>
        <v>1214320.9474693374</v>
      </c>
      <c r="T246">
        <f t="shared" si="92"/>
        <v>16873.15366244968</v>
      </c>
      <c r="U246">
        <f t="shared" si="88"/>
        <v>891.75498805922916</v>
      </c>
      <c r="V246">
        <f t="shared" si="89"/>
        <v>15981.398674390452</v>
      </c>
      <c r="W246">
        <f t="shared" si="93"/>
        <v>51579.802748480877</v>
      </c>
      <c r="X246">
        <f t="shared" si="94"/>
        <v>1162741.1447208568</v>
      </c>
      <c r="Y246">
        <f t="shared" si="90"/>
        <v>1105032.0621970971</v>
      </c>
      <c r="Z246">
        <f t="shared" si="78"/>
        <v>6556420.1032297071</v>
      </c>
      <c r="AA246">
        <f t="shared" si="79"/>
        <v>7948420.1972515192</v>
      </c>
      <c r="AB246">
        <f t="shared" si="80"/>
        <v>5290519.3530118894</v>
      </c>
      <c r="AC246">
        <f t="shared" si="95"/>
        <v>0.66560639997886573</v>
      </c>
      <c r="AD246">
        <f t="shared" si="81"/>
        <v>6556420.1032297071</v>
      </c>
      <c r="AE246">
        <f t="shared" si="91"/>
        <v>15573.791544580308</v>
      </c>
      <c r="AF246" s="1"/>
    </row>
    <row r="247" spans="6:32" x14ac:dyDescent="0.35">
      <c r="F247" s="10">
        <f t="shared" si="82"/>
        <v>44101</v>
      </c>
      <c r="G247">
        <v>221</v>
      </c>
      <c r="H247">
        <f t="shared" si="83"/>
        <v>1459153.6883148728</v>
      </c>
      <c r="I247">
        <f t="shared" si="73"/>
        <v>227991.41614616266</v>
      </c>
      <c r="J247">
        <f t="shared" si="84"/>
        <v>1</v>
      </c>
      <c r="K247">
        <f t="shared" si="74"/>
        <v>0</v>
      </c>
      <c r="L247">
        <f t="shared" si="85"/>
        <v>198352.53204716151</v>
      </c>
      <c r="M247">
        <f t="shared" si="86"/>
        <v>29638.884099001149</v>
      </c>
      <c r="N247">
        <f t="shared" si="75"/>
        <v>500</v>
      </c>
      <c r="O247">
        <f t="shared" si="76"/>
        <v>29138.884099001149</v>
      </c>
      <c r="P247">
        <f t="shared" si="77"/>
        <v>0.12780693497829124</v>
      </c>
      <c r="Q247">
        <f t="shared" si="87"/>
        <v>0.87219306502170879</v>
      </c>
      <c r="R247">
        <f>IF(G247&gt;$H$5,VLOOKUP(G247-$H$5,G$26:I$567,3,FALSE),0)</f>
        <v>233254.79255384835</v>
      </c>
      <c r="S247">
        <f>IF(G247&gt;$H$6,VLOOKUP(G247-$H$6,G$26:H$567,2,FALSE),0)</f>
        <v>1231162.2721687101</v>
      </c>
      <c r="T247">
        <f t="shared" si="92"/>
        <v>16841.324699372752</v>
      </c>
      <c r="U247">
        <f t="shared" si="88"/>
        <v>889.68610545922888</v>
      </c>
      <c r="V247">
        <f t="shared" si="89"/>
        <v>15951.638593913523</v>
      </c>
      <c r="W247">
        <f t="shared" si="93"/>
        <v>52469.488853940107</v>
      </c>
      <c r="X247">
        <f t="shared" si="94"/>
        <v>1178692.7833147703</v>
      </c>
      <c r="Y247">
        <f t="shared" si="90"/>
        <v>1120357.6676735263</v>
      </c>
      <c r="Z247">
        <f t="shared" si="78"/>
        <v>6540846.3116851272</v>
      </c>
      <c r="AA247">
        <f t="shared" si="79"/>
        <v>7947530.5111460602</v>
      </c>
      <c r="AB247">
        <f t="shared" si="80"/>
        <v>5257214.5506624775</v>
      </c>
      <c r="AC247">
        <f t="shared" si="95"/>
        <v>0.66149032624529924</v>
      </c>
      <c r="AD247">
        <f t="shared" si="81"/>
        <v>6540846.3116851272</v>
      </c>
      <c r="AE247">
        <f t="shared" si="91"/>
        <v>15429.578882472477</v>
      </c>
      <c r="AF247" s="1"/>
    </row>
    <row r="248" spans="6:32" x14ac:dyDescent="0.35">
      <c r="F248" s="10">
        <f t="shared" si="82"/>
        <v>44102</v>
      </c>
      <c r="G248">
        <v>222</v>
      </c>
      <c r="H248">
        <f t="shared" si="83"/>
        <v>1474583.2671973454</v>
      </c>
      <c r="I248">
        <f t="shared" si="73"/>
        <v>226619.64792769006</v>
      </c>
      <c r="J248">
        <f t="shared" si="84"/>
        <v>1</v>
      </c>
      <c r="K248">
        <f t="shared" si="74"/>
        <v>0</v>
      </c>
      <c r="L248">
        <f t="shared" si="85"/>
        <v>197159.09369709034</v>
      </c>
      <c r="M248">
        <f t="shared" si="86"/>
        <v>29460.554230599708</v>
      </c>
      <c r="N248">
        <f t="shared" si="75"/>
        <v>500</v>
      </c>
      <c r="O248">
        <f t="shared" si="76"/>
        <v>28960.554230599708</v>
      </c>
      <c r="P248">
        <f t="shared" si="77"/>
        <v>0.12779365997356265</v>
      </c>
      <c r="Q248">
        <f t="shared" si="87"/>
        <v>0.87220634002643738</v>
      </c>
      <c r="R248">
        <f>IF(G248&gt;$H$5,VLOOKUP(G248-$H$5,G$26:I$567,3,FALSE),0)</f>
        <v>232419.65892285854</v>
      </c>
      <c r="S248">
        <f>IF(G248&gt;$H$6,VLOOKUP(G248-$H$6,G$26:H$567,2,FALSE),0)</f>
        <v>1247963.6192696553</v>
      </c>
      <c r="T248">
        <f t="shared" si="92"/>
        <v>16801.34710094519</v>
      </c>
      <c r="U248">
        <f t="shared" si="88"/>
        <v>887.08756156143727</v>
      </c>
      <c r="V248">
        <f t="shared" si="89"/>
        <v>15914.259539383753</v>
      </c>
      <c r="W248">
        <f t="shared" si="93"/>
        <v>53356.576415501542</v>
      </c>
      <c r="X248">
        <f t="shared" si="94"/>
        <v>1194607.042854154</v>
      </c>
      <c r="Y248">
        <f t="shared" si="90"/>
        <v>1135646.8935353863</v>
      </c>
      <c r="Z248">
        <f t="shared" si="78"/>
        <v>6525416.7328026546</v>
      </c>
      <c r="AA248">
        <f t="shared" si="79"/>
        <v>7946643.4235844985</v>
      </c>
      <c r="AB248">
        <f t="shared" si="80"/>
        <v>5224096.537117498</v>
      </c>
      <c r="AC248">
        <f t="shared" si="95"/>
        <v>0.65739662127196097</v>
      </c>
      <c r="AD248">
        <f t="shared" si="81"/>
        <v>6525416.7328026546</v>
      </c>
      <c r="AE248">
        <f t="shared" si="91"/>
        <v>15279.189849306878</v>
      </c>
      <c r="AF248" s="1"/>
    </row>
    <row r="249" spans="6:32" x14ac:dyDescent="0.35">
      <c r="F249" s="10">
        <f t="shared" si="82"/>
        <v>44103</v>
      </c>
      <c r="G249">
        <v>223</v>
      </c>
      <c r="H249">
        <f t="shared" si="83"/>
        <v>1489862.4570466522</v>
      </c>
      <c r="I249">
        <f t="shared" si="73"/>
        <v>225145.58930330421</v>
      </c>
      <c r="J249">
        <f t="shared" si="84"/>
        <v>1</v>
      </c>
      <c r="K249">
        <f t="shared" si="74"/>
        <v>0</v>
      </c>
      <c r="L249">
        <f t="shared" si="85"/>
        <v>195876.66269387465</v>
      </c>
      <c r="M249">
        <f t="shared" si="86"/>
        <v>29268.926609429549</v>
      </c>
      <c r="N249">
        <f t="shared" si="75"/>
        <v>500</v>
      </c>
      <c r="O249">
        <f t="shared" si="76"/>
        <v>28768.926609429549</v>
      </c>
      <c r="P249">
        <f t="shared" si="77"/>
        <v>0.12777921476699938</v>
      </c>
      <c r="Q249">
        <f t="shared" si="87"/>
        <v>0.87222078523300062</v>
      </c>
      <c r="R249">
        <f>IF(G249&gt;$H$5,VLOOKUP(G249-$H$5,G$26:I$567,3,FALSE),0)</f>
        <v>231474.51610162226</v>
      </c>
      <c r="S249">
        <f>IF(G249&gt;$H$6,VLOOKUP(G249-$H$6,G$26:H$567,2,FALSE),0)</f>
        <v>1264716.867743348</v>
      </c>
      <c r="T249">
        <f t="shared" si="92"/>
        <v>16753.248473692685</v>
      </c>
      <c r="U249">
        <f t="shared" si="88"/>
        <v>883.96115079002448</v>
      </c>
      <c r="V249">
        <f t="shared" si="89"/>
        <v>15869.287322902661</v>
      </c>
      <c r="W249">
        <f t="shared" si="93"/>
        <v>54240.537566291569</v>
      </c>
      <c r="X249">
        <f t="shared" si="94"/>
        <v>1210476.3301770566</v>
      </c>
      <c r="Y249">
        <f t="shared" si="90"/>
        <v>1150892.3496464468</v>
      </c>
      <c r="Z249">
        <f t="shared" si="78"/>
        <v>6510137.5429533478</v>
      </c>
      <c r="AA249">
        <f t="shared" si="79"/>
        <v>7945759.4624337088</v>
      </c>
      <c r="AB249">
        <f t="shared" si="80"/>
        <v>5191180.1376437088</v>
      </c>
      <c r="AC249">
        <f t="shared" si="95"/>
        <v>0.65332711897292961</v>
      </c>
      <c r="AD249">
        <f t="shared" si="81"/>
        <v>6510137.5429533478</v>
      </c>
      <c r="AE249">
        <f t="shared" si="91"/>
        <v>15122.85787203259</v>
      </c>
      <c r="AF249" s="1"/>
    </row>
    <row r="250" spans="6:32" x14ac:dyDescent="0.35">
      <c r="F250" s="10">
        <f t="shared" si="82"/>
        <v>44104</v>
      </c>
      <c r="G250">
        <v>224</v>
      </c>
      <c r="H250">
        <f t="shared" si="83"/>
        <v>1504985.3149186848</v>
      </c>
      <c r="I250">
        <f t="shared" si="73"/>
        <v>223571.37499919301</v>
      </c>
      <c r="J250">
        <f t="shared" si="84"/>
        <v>1</v>
      </c>
      <c r="K250">
        <f t="shared" si="74"/>
        <v>0</v>
      </c>
      <c r="L250">
        <f t="shared" si="85"/>
        <v>194507.09624929793</v>
      </c>
      <c r="M250">
        <f t="shared" si="86"/>
        <v>29064.278749895093</v>
      </c>
      <c r="N250">
        <f t="shared" si="75"/>
        <v>500</v>
      </c>
      <c r="O250">
        <f t="shared" si="76"/>
        <v>28564.278749895093</v>
      </c>
      <c r="P250">
        <f t="shared" si="77"/>
        <v>0.1277635777388684</v>
      </c>
      <c r="Q250">
        <f t="shared" si="87"/>
        <v>0.87223642226113163</v>
      </c>
      <c r="R250">
        <f>IF(G250&gt;$H$5,VLOOKUP(G250-$H$5,G$26:I$567,3,FALSE),0)</f>
        <v>230420.49859714368</v>
      </c>
      <c r="S250">
        <f>IF(G250&gt;$H$6,VLOOKUP(G250-$H$6,G$26:H$567,2,FALSE),0)</f>
        <v>1281413.9399194918</v>
      </c>
      <c r="T250">
        <f t="shared" si="92"/>
        <v>16697.07217614376</v>
      </c>
      <c r="U250">
        <f t="shared" si="88"/>
        <v>880.30969144934443</v>
      </c>
      <c r="V250">
        <f t="shared" si="89"/>
        <v>15816.762484694416</v>
      </c>
      <c r="W250">
        <f t="shared" si="93"/>
        <v>55120.847257740912</v>
      </c>
      <c r="X250">
        <f t="shared" si="94"/>
        <v>1226293.092661751</v>
      </c>
      <c r="Y250">
        <f t="shared" si="90"/>
        <v>1166086.6853267376</v>
      </c>
      <c r="Z250">
        <f t="shared" si="78"/>
        <v>6495014.6850813152</v>
      </c>
      <c r="AA250">
        <f t="shared" si="79"/>
        <v>7944879.1527422592</v>
      </c>
      <c r="AB250">
        <f t="shared" si="80"/>
        <v>5158479.8979040831</v>
      </c>
      <c r="AC250">
        <f t="shared" si="95"/>
        <v>0.64928362014462848</v>
      </c>
      <c r="AD250">
        <f t="shared" si="81"/>
        <v>6495014.6850813152</v>
      </c>
      <c r="AE250">
        <f t="shared" si="91"/>
        <v>14960.825548468376</v>
      </c>
      <c r="AF250" s="1"/>
    </row>
    <row r="251" spans="6:32" x14ac:dyDescent="0.35">
      <c r="F251" s="10">
        <f t="shared" si="82"/>
        <v>44105</v>
      </c>
      <c r="G251">
        <v>225</v>
      </c>
      <c r="H251">
        <f t="shared" si="83"/>
        <v>1519946.1404671532</v>
      </c>
      <c r="I251">
        <f t="shared" si="73"/>
        <v>221899.32324951864</v>
      </c>
      <c r="J251">
        <f t="shared" si="84"/>
        <v>1</v>
      </c>
      <c r="K251">
        <f t="shared" si="74"/>
        <v>0</v>
      </c>
      <c r="L251">
        <f t="shared" si="85"/>
        <v>193052.4112270812</v>
      </c>
      <c r="M251">
        <f t="shared" si="86"/>
        <v>28846.912022437424</v>
      </c>
      <c r="N251">
        <f t="shared" si="75"/>
        <v>500</v>
      </c>
      <c r="O251">
        <f t="shared" si="76"/>
        <v>28346.912022437424</v>
      </c>
      <c r="P251">
        <f t="shared" si="77"/>
        <v>0.12774672589047167</v>
      </c>
      <c r="Q251">
        <f t="shared" si="87"/>
        <v>0.87225327410952835</v>
      </c>
      <c r="R251">
        <f>IF(G251&gt;$H$5,VLOOKUP(G251-$H$5,G$26:I$567,3,FALSE),0)</f>
        <v>229258.94930095505</v>
      </c>
      <c r="S251">
        <f>IF(G251&gt;$H$6,VLOOKUP(G251-$H$6,G$26:H$567,2,FALSE),0)</f>
        <v>1298046.8172176345</v>
      </c>
      <c r="T251">
        <f t="shared" si="92"/>
        <v>16632.877298142761</v>
      </c>
      <c r="U251">
        <f t="shared" si="88"/>
        <v>876.13702437927941</v>
      </c>
      <c r="V251">
        <f t="shared" si="89"/>
        <v>15756.740273763482</v>
      </c>
      <c r="W251">
        <f t="shared" si="93"/>
        <v>55996.984282120189</v>
      </c>
      <c r="X251">
        <f t="shared" si="94"/>
        <v>1242049.8329355144</v>
      </c>
      <c r="Y251">
        <f t="shared" si="90"/>
        <v>1181222.6036680473</v>
      </c>
      <c r="Z251">
        <f t="shared" si="78"/>
        <v>6480053.8595328471</v>
      </c>
      <c r="AA251">
        <f t="shared" si="79"/>
        <v>7944003.0157178799</v>
      </c>
      <c r="AB251">
        <f t="shared" si="80"/>
        <v>5126010.0580330919</v>
      </c>
      <c r="AC251">
        <f t="shared" si="95"/>
        <v>0.64526788923554645</v>
      </c>
      <c r="AD251">
        <f t="shared" si="81"/>
        <v>6480053.8595328471</v>
      </c>
      <c r="AE251">
        <f t="shared" si="91"/>
        <v>14793.343830378642</v>
      </c>
      <c r="AF251" s="1"/>
    </row>
    <row r="252" spans="6:32" x14ac:dyDescent="0.35">
      <c r="F252" s="10">
        <f t="shared" si="82"/>
        <v>44106</v>
      </c>
      <c r="G252">
        <v>226</v>
      </c>
      <c r="H252">
        <f t="shared" si="83"/>
        <v>1534739.4842975319</v>
      </c>
      <c r="I252">
        <f t="shared" si="73"/>
        <v>220131.92850450799</v>
      </c>
      <c r="J252">
        <f t="shared" si="84"/>
        <v>1</v>
      </c>
      <c r="K252">
        <f t="shared" si="74"/>
        <v>0</v>
      </c>
      <c r="L252">
        <f t="shared" si="85"/>
        <v>191514.77779892195</v>
      </c>
      <c r="M252">
        <f t="shared" si="86"/>
        <v>28617.150705586038</v>
      </c>
      <c r="N252">
        <f t="shared" si="75"/>
        <v>500</v>
      </c>
      <c r="O252">
        <f t="shared" si="76"/>
        <v>28117.150705586038</v>
      </c>
      <c r="P252">
        <f t="shared" si="77"/>
        <v>0.12772863480824065</v>
      </c>
      <c r="Q252">
        <f t="shared" si="87"/>
        <v>0.8722713651917593</v>
      </c>
      <c r="R252">
        <f>IF(G252&gt;$H$5,VLOOKUP(G252-$H$5,G$26:I$567,3,FALSE),0)</f>
        <v>227991.41614616266</v>
      </c>
      <c r="S252">
        <f>IF(G252&gt;$H$6,VLOOKUP(G252-$H$6,G$26:H$567,2,FALSE),0)</f>
        <v>1314607.5557930239</v>
      </c>
      <c r="T252">
        <f t="shared" si="92"/>
        <v>16560.738575389376</v>
      </c>
      <c r="U252">
        <f t="shared" si="88"/>
        <v>871.44800740030951</v>
      </c>
      <c r="V252">
        <f t="shared" si="89"/>
        <v>15689.290567989066</v>
      </c>
      <c r="W252">
        <f t="shared" si="93"/>
        <v>56868.432289520497</v>
      </c>
      <c r="X252">
        <f t="shared" si="94"/>
        <v>1257739.1235035034</v>
      </c>
      <c r="Y252">
        <f t="shared" si="90"/>
        <v>1196292.8757716517</v>
      </c>
      <c r="Z252">
        <f t="shared" si="78"/>
        <v>6465260.5157024683</v>
      </c>
      <c r="AA252">
        <f t="shared" si="79"/>
        <v>7943131.5677104797</v>
      </c>
      <c r="AB252">
        <f t="shared" si="80"/>
        <v>5093784.5276199244</v>
      </c>
      <c r="AC252">
        <f t="shared" si="95"/>
        <v>0.64128165122262371</v>
      </c>
      <c r="AD252">
        <f t="shared" si="81"/>
        <v>6465260.5157024683</v>
      </c>
      <c r="AE252">
        <f t="shared" si="91"/>
        <v>14620.671181079555</v>
      </c>
      <c r="AF252" s="1"/>
    </row>
    <row r="253" spans="6:32" x14ac:dyDescent="0.35">
      <c r="F253" s="10">
        <f t="shared" si="82"/>
        <v>44107</v>
      </c>
      <c r="G253">
        <v>227</v>
      </c>
      <c r="H253">
        <f t="shared" si="83"/>
        <v>1549360.1554786114</v>
      </c>
      <c r="I253">
        <f t="shared" si="73"/>
        <v>218271.85344631597</v>
      </c>
      <c r="J253">
        <f t="shared" si="84"/>
        <v>1</v>
      </c>
      <c r="K253">
        <f t="shared" si="74"/>
        <v>0</v>
      </c>
      <c r="L253">
        <f t="shared" si="85"/>
        <v>189896.51249829491</v>
      </c>
      <c r="M253">
        <f t="shared" si="86"/>
        <v>28375.340948021079</v>
      </c>
      <c r="N253">
        <f t="shared" si="75"/>
        <v>500</v>
      </c>
      <c r="O253">
        <f t="shared" si="76"/>
        <v>27875.340948021079</v>
      </c>
      <c r="P253">
        <f t="shared" si="77"/>
        <v>0.12770927862614695</v>
      </c>
      <c r="Q253">
        <f t="shared" si="87"/>
        <v>0.87229072137385311</v>
      </c>
      <c r="R253">
        <f>IF(G253&gt;$H$5,VLOOKUP(G253-$H$5,G$26:I$567,3,FALSE),0)</f>
        <v>226619.64792769006</v>
      </c>
      <c r="S253">
        <f>IF(G253&gt;$H$6,VLOOKUP(G253-$H$6,G$26:H$567,2,FALSE),0)</f>
        <v>1331088.3020322954</v>
      </c>
      <c r="T253">
        <f t="shared" si="92"/>
        <v>16480.746239271481</v>
      </c>
      <c r="U253">
        <f t="shared" si="88"/>
        <v>866.24850555264629</v>
      </c>
      <c r="V253">
        <f t="shared" si="89"/>
        <v>15614.497733718834</v>
      </c>
      <c r="W253">
        <f t="shared" si="93"/>
        <v>57734.680795073145</v>
      </c>
      <c r="X253">
        <f t="shared" si="94"/>
        <v>1273353.6212372223</v>
      </c>
      <c r="Y253">
        <f t="shared" si="90"/>
        <v>1211290.3548493888</v>
      </c>
      <c r="Z253">
        <f t="shared" si="78"/>
        <v>6450639.8445213884</v>
      </c>
      <c r="AA253">
        <f t="shared" si="79"/>
        <v>7942265.3192049265</v>
      </c>
      <c r="AB253">
        <f t="shared" si="80"/>
        <v>5061816.8616940193</v>
      </c>
      <c r="AC253">
        <f t="shared" si="95"/>
        <v>0.6373265886061763</v>
      </c>
      <c r="AD253">
        <f t="shared" si="81"/>
        <v>6450639.8445213884</v>
      </c>
      <c r="AE253">
        <f t="shared" si="91"/>
        <v>14443.072712488745</v>
      </c>
      <c r="AF253" s="1"/>
    </row>
    <row r="254" spans="6:32" x14ac:dyDescent="0.35">
      <c r="F254" s="10">
        <f t="shared" si="82"/>
        <v>44108</v>
      </c>
      <c r="G254">
        <v>228</v>
      </c>
      <c r="H254">
        <f t="shared" si="83"/>
        <v>1563803.2281911001</v>
      </c>
      <c r="I254">
        <f t="shared" si="73"/>
        <v>216321.92035625991</v>
      </c>
      <c r="J254">
        <f t="shared" si="84"/>
        <v>1</v>
      </c>
      <c r="K254">
        <f t="shared" si="74"/>
        <v>0</v>
      </c>
      <c r="L254">
        <f t="shared" si="85"/>
        <v>188200.07070994613</v>
      </c>
      <c r="M254">
        <f t="shared" si="86"/>
        <v>28121.849646313789</v>
      </c>
      <c r="N254">
        <f t="shared" si="75"/>
        <v>500</v>
      </c>
      <c r="O254">
        <f t="shared" si="76"/>
        <v>27621.849646313789</v>
      </c>
      <c r="P254">
        <f t="shared" si="77"/>
        <v>0.1276886299863807</v>
      </c>
      <c r="Q254">
        <f t="shared" si="87"/>
        <v>0.87231137001361936</v>
      </c>
      <c r="R254">
        <f>IF(G254&gt;$H$5,VLOOKUP(G254-$H$5,G$26:I$567,3,FALSE),0)</f>
        <v>225145.58930330421</v>
      </c>
      <c r="S254">
        <f>IF(G254&gt;$H$6,VLOOKUP(G254-$H$6,G$26:H$567,2,FALSE),0)</f>
        <v>1347481.3078348401</v>
      </c>
      <c r="T254">
        <f t="shared" si="92"/>
        <v>16393.005802544765</v>
      </c>
      <c r="U254">
        <f t="shared" si="88"/>
        <v>860.54537716540972</v>
      </c>
      <c r="V254">
        <f t="shared" si="89"/>
        <v>15532.460425379355</v>
      </c>
      <c r="W254">
        <f t="shared" si="93"/>
        <v>58595.226172238552</v>
      </c>
      <c r="X254">
        <f t="shared" si="94"/>
        <v>1288886.0816626018</v>
      </c>
      <c r="Y254">
        <f t="shared" si="90"/>
        <v>1226207.9901297046</v>
      </c>
      <c r="Z254">
        <f t="shared" si="78"/>
        <v>6436196.7718088999</v>
      </c>
      <c r="AA254">
        <f t="shared" si="79"/>
        <v>7941404.7738277614</v>
      </c>
      <c r="AB254">
        <f t="shared" si="80"/>
        <v>5030120.237801821</v>
      </c>
      <c r="AC254">
        <f t="shared" si="95"/>
        <v>0.63340433853459155</v>
      </c>
      <c r="AD254">
        <f t="shared" si="81"/>
        <v>6436196.7718088999</v>
      </c>
      <c r="AE254">
        <f t="shared" si="91"/>
        <v>14260.819306664021</v>
      </c>
      <c r="AF254" s="1"/>
    </row>
    <row r="255" spans="6:32" x14ac:dyDescent="0.35">
      <c r="F255" s="10">
        <f t="shared" si="82"/>
        <v>44109</v>
      </c>
      <c r="G255">
        <v>229</v>
      </c>
      <c r="H255">
        <f t="shared" si="83"/>
        <v>1578064.047497764</v>
      </c>
      <c r="I255">
        <f t="shared" si="73"/>
        <v>214285.10188123467</v>
      </c>
      <c r="J255">
        <f t="shared" si="84"/>
        <v>1</v>
      </c>
      <c r="K255">
        <f t="shared" si="74"/>
        <v>0</v>
      </c>
      <c r="L255">
        <f t="shared" si="85"/>
        <v>186428.03863667417</v>
      </c>
      <c r="M255">
        <f t="shared" si="86"/>
        <v>27857.063244560508</v>
      </c>
      <c r="N255">
        <f t="shared" si="75"/>
        <v>500</v>
      </c>
      <c r="O255">
        <f t="shared" si="76"/>
        <v>27357.063244560508</v>
      </c>
      <c r="P255">
        <f t="shared" si="77"/>
        <v>0.12766665999824328</v>
      </c>
      <c r="Q255">
        <f t="shared" si="87"/>
        <v>0.87233334000175677</v>
      </c>
      <c r="R255">
        <f>IF(G255&gt;$H$5,VLOOKUP(G255-$H$5,G$26:I$567,3,FALSE),0)</f>
        <v>223571.37499919301</v>
      </c>
      <c r="S255">
        <f>IF(G255&gt;$H$6,VLOOKUP(G255-$H$6,G$26:H$567,2,FALSE),0)</f>
        <v>1363778.9456165293</v>
      </c>
      <c r="T255">
        <f t="shared" si="92"/>
        <v>16297.637781689176</v>
      </c>
      <c r="U255">
        <f t="shared" si="88"/>
        <v>854.34645580979645</v>
      </c>
      <c r="V255">
        <f t="shared" si="89"/>
        <v>15443.29132587938</v>
      </c>
      <c r="W255">
        <f t="shared" si="93"/>
        <v>59449.57262804835</v>
      </c>
      <c r="X255">
        <f t="shared" si="94"/>
        <v>1304329.3729884811</v>
      </c>
      <c r="Y255">
        <f t="shared" si="90"/>
        <v>1241038.8405110417</v>
      </c>
      <c r="Z255">
        <f t="shared" si="78"/>
        <v>6421935.9525022358</v>
      </c>
      <c r="AA255">
        <f t="shared" si="79"/>
        <v>7940550.4273719518</v>
      </c>
      <c r="AB255">
        <f t="shared" si="80"/>
        <v>4998707.4342576582</v>
      </c>
      <c r="AC255">
        <f t="shared" si="95"/>
        <v>0.62951649006932353</v>
      </c>
      <c r="AD255">
        <f t="shared" si="81"/>
        <v>6421935.9525022358</v>
      </c>
      <c r="AE255">
        <f t="shared" si="91"/>
        <v>14074.186726946451</v>
      </c>
      <c r="AF255" s="1"/>
    </row>
    <row r="256" spans="6:32" x14ac:dyDescent="0.35">
      <c r="F256" s="10">
        <f t="shared" si="82"/>
        <v>44110</v>
      </c>
      <c r="G256">
        <v>230</v>
      </c>
      <c r="H256">
        <f t="shared" si="83"/>
        <v>1592138.2342247104</v>
      </c>
      <c r="I256">
        <f t="shared" si="73"/>
        <v>212164.51125120651</v>
      </c>
      <c r="J256">
        <f t="shared" si="84"/>
        <v>1</v>
      </c>
      <c r="K256">
        <f t="shared" si="74"/>
        <v>0</v>
      </c>
      <c r="L256">
        <f t="shared" si="85"/>
        <v>184583.12478854967</v>
      </c>
      <c r="M256">
        <f t="shared" si="86"/>
        <v>27581.386462656847</v>
      </c>
      <c r="N256">
        <f t="shared" si="75"/>
        <v>500</v>
      </c>
      <c r="O256">
        <f t="shared" si="76"/>
        <v>27081.386462656847</v>
      </c>
      <c r="P256">
        <f t="shared" si="77"/>
        <v>0.12764333819519896</v>
      </c>
      <c r="Q256">
        <f t="shared" si="87"/>
        <v>0.87235666180480109</v>
      </c>
      <c r="R256">
        <f>IF(G256&gt;$H$5,VLOOKUP(G256-$H$5,G$26:I$567,3,FALSE),0)</f>
        <v>221899.32324951864</v>
      </c>
      <c r="S256">
        <f>IF(G256&gt;$H$6,VLOOKUP(G256-$H$6,G$26:H$567,2,FALSE),0)</f>
        <v>1379973.7229735039</v>
      </c>
      <c r="T256">
        <f t="shared" si="92"/>
        <v>16194.777356974548</v>
      </c>
      <c r="U256">
        <f t="shared" si="88"/>
        <v>847.66052820334562</v>
      </c>
      <c r="V256">
        <f t="shared" si="89"/>
        <v>15347.116828771203</v>
      </c>
      <c r="W256">
        <f t="shared" si="93"/>
        <v>60297.233156251699</v>
      </c>
      <c r="X256">
        <f t="shared" si="94"/>
        <v>1319676.4898172524</v>
      </c>
      <c r="Y256">
        <f t="shared" si="90"/>
        <v>1255776.0879058887</v>
      </c>
      <c r="Z256">
        <f t="shared" si="78"/>
        <v>6407861.7657752894</v>
      </c>
      <c r="AA256">
        <f t="shared" si="79"/>
        <v>7939702.7668437483</v>
      </c>
      <c r="AB256">
        <f t="shared" si="80"/>
        <v>4967590.8096455336</v>
      </c>
      <c r="AC256">
        <f t="shared" si="95"/>
        <v>0.62566458159998461</v>
      </c>
      <c r="AD256">
        <f t="shared" si="81"/>
        <v>6407861.7657752894</v>
      </c>
      <c r="AE256">
        <f t="shared" si="91"/>
        <v>13883.454723822982</v>
      </c>
      <c r="AF256" s="1"/>
    </row>
    <row r="257" spans="6:32" x14ac:dyDescent="0.35">
      <c r="F257" s="10">
        <f t="shared" si="82"/>
        <v>44111</v>
      </c>
      <c r="G257">
        <v>231</v>
      </c>
      <c r="H257">
        <f t="shared" si="83"/>
        <v>1606021.6889485333</v>
      </c>
      <c r="I257">
        <f t="shared" si="73"/>
        <v>209963.39200347615</v>
      </c>
      <c r="J257">
        <f t="shared" si="84"/>
        <v>1</v>
      </c>
      <c r="K257">
        <f t="shared" si="74"/>
        <v>0</v>
      </c>
      <c r="L257">
        <f t="shared" si="85"/>
        <v>182668.15104302426</v>
      </c>
      <c r="M257">
        <f t="shared" si="86"/>
        <v>27295.240960451902</v>
      </c>
      <c r="N257">
        <f t="shared" si="75"/>
        <v>500</v>
      </c>
      <c r="O257">
        <f t="shared" si="76"/>
        <v>26795.240960451902</v>
      </c>
      <c r="P257">
        <f t="shared" si="77"/>
        <v>0.12761863249003083</v>
      </c>
      <c r="Q257">
        <f t="shared" si="87"/>
        <v>0.8723813675099692</v>
      </c>
      <c r="R257">
        <f>IF(G257&gt;$H$5,VLOOKUP(G257-$H$5,G$26:I$567,3,FALSE),0)</f>
        <v>220131.92850450799</v>
      </c>
      <c r="S257">
        <f>IF(G257&gt;$H$6,VLOOKUP(G257-$H$6,G$26:H$567,2,FALSE),0)</f>
        <v>1396058.2969450571</v>
      </c>
      <c r="T257">
        <f t="shared" si="92"/>
        <v>16084.57397155324</v>
      </c>
      <c r="U257">
        <f t="shared" si="88"/>
        <v>840.49730815096063</v>
      </c>
      <c r="V257">
        <f t="shared" si="89"/>
        <v>15244.07666340228</v>
      </c>
      <c r="W257">
        <f t="shared" si="93"/>
        <v>61137.730464402659</v>
      </c>
      <c r="X257">
        <f t="shared" si="94"/>
        <v>1334920.5664806548</v>
      </c>
      <c r="Y257">
        <f t="shared" si="90"/>
        <v>1270413.050220002</v>
      </c>
      <c r="Z257">
        <f t="shared" si="78"/>
        <v>6393978.3110514665</v>
      </c>
      <c r="AA257">
        <f t="shared" si="79"/>
        <v>7938862.2695355974</v>
      </c>
      <c r="AB257">
        <f t="shared" si="80"/>
        <v>4936782.283642007</v>
      </c>
      <c r="AC257">
        <f t="shared" si="95"/>
        <v>0.62185009841854777</v>
      </c>
      <c r="AD257">
        <f t="shared" si="81"/>
        <v>6393978.3110514665</v>
      </c>
      <c r="AE257">
        <f t="shared" si="91"/>
        <v>13688.906140559302</v>
      </c>
      <c r="AF257" s="1"/>
    </row>
    <row r="258" spans="6:32" x14ac:dyDescent="0.35">
      <c r="F258" s="10">
        <f t="shared" si="82"/>
        <v>44112</v>
      </c>
      <c r="G258">
        <v>232</v>
      </c>
      <c r="H258">
        <f t="shared" si="83"/>
        <v>1619710.5950890926</v>
      </c>
      <c r="I258">
        <f t="shared" si="73"/>
        <v>207685.10727273021</v>
      </c>
      <c r="J258">
        <f t="shared" si="84"/>
        <v>1</v>
      </c>
      <c r="K258">
        <f t="shared" si="74"/>
        <v>0</v>
      </c>
      <c r="L258">
        <f t="shared" si="85"/>
        <v>180686.04332727529</v>
      </c>
      <c r="M258">
        <f t="shared" si="86"/>
        <v>26999.063945454927</v>
      </c>
      <c r="N258">
        <f t="shared" si="75"/>
        <v>500</v>
      </c>
      <c r="O258">
        <f t="shared" si="76"/>
        <v>26499.063945454927</v>
      </c>
      <c r="P258">
        <f t="shared" si="77"/>
        <v>0.12759250912804546</v>
      </c>
      <c r="Q258">
        <f t="shared" si="87"/>
        <v>0.87240749087195457</v>
      </c>
      <c r="R258">
        <f>IF(G258&gt;$H$5,VLOOKUP(G258-$H$5,G$26:I$567,3,FALSE),0)</f>
        <v>218271.85344631597</v>
      </c>
      <c r="S258">
        <f>IF(G258&gt;$H$6,VLOOKUP(G258-$H$6,G$26:H$567,2,FALSE),0)</f>
        <v>1412025.4878163624</v>
      </c>
      <c r="T258">
        <f t="shared" si="92"/>
        <v>15967.190871305298</v>
      </c>
      <c r="U258">
        <f t="shared" si="88"/>
        <v>832.86740663484443</v>
      </c>
      <c r="V258">
        <f t="shared" si="89"/>
        <v>15134.323464670453</v>
      </c>
      <c r="W258">
        <f t="shared" si="93"/>
        <v>61970.597871037506</v>
      </c>
      <c r="X258">
        <f t="shared" si="94"/>
        <v>1350054.8899453252</v>
      </c>
      <c r="Y258">
        <f t="shared" si="90"/>
        <v>1284943.1939128898</v>
      </c>
      <c r="Z258">
        <f t="shared" si="78"/>
        <v>6380289.4049109071</v>
      </c>
      <c r="AA258">
        <f t="shared" si="79"/>
        <v>7938029.4021289628</v>
      </c>
      <c r="AB258">
        <f t="shared" si="80"/>
        <v>4906293.3192235073</v>
      </c>
      <c r="AC258">
        <f t="shared" si="95"/>
        <v>0.61807447046084885</v>
      </c>
      <c r="AD258">
        <f t="shared" si="81"/>
        <v>6380289.4049109071</v>
      </c>
      <c r="AE258">
        <f t="shared" si="91"/>
        <v>13490.826023533975</v>
      </c>
      <c r="AF258" s="1"/>
    </row>
    <row r="259" spans="6:32" x14ac:dyDescent="0.35">
      <c r="F259" s="10">
        <f t="shared" si="82"/>
        <v>44113</v>
      </c>
      <c r="G259">
        <v>233</v>
      </c>
      <c r="H259">
        <f t="shared" si="83"/>
        <v>1633201.4211126266</v>
      </c>
      <c r="I259">
        <f t="shared" si="73"/>
        <v>205333.12870859518</v>
      </c>
      <c r="J259">
        <f t="shared" si="84"/>
        <v>1</v>
      </c>
      <c r="K259">
        <f t="shared" si="74"/>
        <v>0</v>
      </c>
      <c r="L259">
        <f t="shared" si="85"/>
        <v>178639.8219764778</v>
      </c>
      <c r="M259">
        <f t="shared" si="86"/>
        <v>26693.306732117373</v>
      </c>
      <c r="N259">
        <f t="shared" si="75"/>
        <v>500</v>
      </c>
      <c r="O259">
        <f t="shared" si="76"/>
        <v>26193.306732117373</v>
      </c>
      <c r="P259">
        <f t="shared" si="77"/>
        <v>0.12756493263827101</v>
      </c>
      <c r="Q259">
        <f t="shared" si="87"/>
        <v>0.87243506736172893</v>
      </c>
      <c r="R259">
        <f>IF(G259&gt;$H$5,VLOOKUP(G259-$H$5,G$26:I$567,3,FALSE),0)</f>
        <v>216321.92035625991</v>
      </c>
      <c r="S259">
        <f>IF(G259&gt;$H$6,VLOOKUP(G259-$H$6,G$26:H$567,2,FALSE),0)</f>
        <v>1427868.2924040314</v>
      </c>
      <c r="T259">
        <f t="shared" si="92"/>
        <v>15842.804587668972</v>
      </c>
      <c r="U259">
        <f t="shared" si="88"/>
        <v>824.7822981984832</v>
      </c>
      <c r="V259">
        <f t="shared" si="89"/>
        <v>15018.022289470489</v>
      </c>
      <c r="W259">
        <f t="shared" si="93"/>
        <v>62795.380169235992</v>
      </c>
      <c r="X259">
        <f t="shared" si="94"/>
        <v>1365072.9122347957</v>
      </c>
      <c r="Y259">
        <f t="shared" si="90"/>
        <v>1299360.1460876686</v>
      </c>
      <c r="Z259">
        <f t="shared" si="78"/>
        <v>6366798.5788873732</v>
      </c>
      <c r="AA259">
        <f t="shared" si="79"/>
        <v>7937204.6198307639</v>
      </c>
      <c r="AB259">
        <f t="shared" si="80"/>
        <v>4876134.9063141057</v>
      </c>
      <c r="AC259">
        <f t="shared" si="95"/>
        <v>0.61433907022269441</v>
      </c>
      <c r="AD259">
        <f t="shared" si="81"/>
        <v>6366798.5788873732</v>
      </c>
      <c r="AE259">
        <f t="shared" si="91"/>
        <v>13289.500742045248</v>
      </c>
      <c r="AF259" s="1"/>
    </row>
    <row r="260" spans="6:32" x14ac:dyDescent="0.35">
      <c r="F260" s="10">
        <f t="shared" si="82"/>
        <v>44114</v>
      </c>
      <c r="G260">
        <v>234</v>
      </c>
      <c r="H260">
        <f t="shared" si="83"/>
        <v>1646490.9218546718</v>
      </c>
      <c r="I260">
        <f t="shared" si="73"/>
        <v>202911.02508437936</v>
      </c>
      <c r="J260">
        <f t="shared" si="84"/>
        <v>1</v>
      </c>
      <c r="K260">
        <f t="shared" si="74"/>
        <v>0</v>
      </c>
      <c r="L260">
        <f t="shared" si="85"/>
        <v>176532.59182341004</v>
      </c>
      <c r="M260">
        <f t="shared" si="86"/>
        <v>26378.433260969319</v>
      </c>
      <c r="N260">
        <f t="shared" si="75"/>
        <v>500</v>
      </c>
      <c r="O260">
        <f t="shared" si="76"/>
        <v>25878.433260969319</v>
      </c>
      <c r="P260">
        <f t="shared" si="77"/>
        <v>0.1275358657825908</v>
      </c>
      <c r="Q260">
        <f t="shared" si="87"/>
        <v>0.8724641342174092</v>
      </c>
      <c r="R260">
        <f>IF(G260&gt;$H$5,VLOOKUP(G260-$H$5,G$26:I$567,3,FALSE),0)</f>
        <v>214285.10188123467</v>
      </c>
      <c r="S260">
        <f>IF(G260&gt;$H$6,VLOOKUP(G260-$H$6,G$26:H$567,2,FALSE),0)</f>
        <v>1443579.8967702924</v>
      </c>
      <c r="T260">
        <f t="shared" si="92"/>
        <v>15711.604366261046</v>
      </c>
      <c r="U260">
        <f t="shared" si="88"/>
        <v>816.25428380696803</v>
      </c>
      <c r="V260">
        <f t="shared" si="89"/>
        <v>14895.350082454079</v>
      </c>
      <c r="W260">
        <f t="shared" si="93"/>
        <v>63611.634453042963</v>
      </c>
      <c r="X260">
        <f t="shared" si="94"/>
        <v>1379968.2623172498</v>
      </c>
      <c r="Y260">
        <f t="shared" si="90"/>
        <v>1313657.7060609662</v>
      </c>
      <c r="Z260">
        <f t="shared" si="78"/>
        <v>6353509.078145328</v>
      </c>
      <c r="AA260">
        <f t="shared" si="79"/>
        <v>7936388.3655469567</v>
      </c>
      <c r="AB260">
        <f t="shared" si="80"/>
        <v>4846317.5469219927</v>
      </c>
      <c r="AC260">
        <f t="shared" si="95"/>
        <v>0.61064521085694079</v>
      </c>
      <c r="AD260">
        <f t="shared" si="81"/>
        <v>6353509.078145328</v>
      </c>
      <c r="AE260">
        <f t="shared" si="91"/>
        <v>13085.21712217676</v>
      </c>
      <c r="AF260" s="1"/>
    </row>
    <row r="261" spans="6:32" x14ac:dyDescent="0.35">
      <c r="F261" s="10">
        <f t="shared" si="82"/>
        <v>44115</v>
      </c>
      <c r="G261">
        <v>235</v>
      </c>
      <c r="H261">
        <f t="shared" si="83"/>
        <v>1659576.1389768485</v>
      </c>
      <c r="I261">
        <f t="shared" si="73"/>
        <v>200422.45066197566</v>
      </c>
      <c r="J261">
        <f t="shared" si="84"/>
        <v>1</v>
      </c>
      <c r="K261">
        <f t="shared" si="74"/>
        <v>0</v>
      </c>
      <c r="L261">
        <f t="shared" si="85"/>
        <v>174367.53207591883</v>
      </c>
      <c r="M261">
        <f t="shared" si="86"/>
        <v>26054.918586056836</v>
      </c>
      <c r="N261">
        <f t="shared" si="75"/>
        <v>500</v>
      </c>
      <c r="O261">
        <f t="shared" si="76"/>
        <v>25554.918586056836</v>
      </c>
      <c r="P261">
        <f t="shared" si="77"/>
        <v>0.12750526950275007</v>
      </c>
      <c r="Q261">
        <f t="shared" si="87"/>
        <v>0.8724947304972499</v>
      </c>
      <c r="R261">
        <f>IF(G261&gt;$H$5,VLOOKUP(G261-$H$5,G$26:I$567,3,FALSE),0)</f>
        <v>212164.51125120651</v>
      </c>
      <c r="S261">
        <f>IF(G261&gt;$H$6,VLOOKUP(G261-$H$6,G$26:H$567,2,FALSE),0)</f>
        <v>1459153.6883148728</v>
      </c>
      <c r="T261">
        <f t="shared" si="92"/>
        <v>15573.791544580366</v>
      </c>
      <c r="U261">
        <f t="shared" si="88"/>
        <v>807.2964503977239</v>
      </c>
      <c r="V261">
        <f t="shared" si="89"/>
        <v>14766.495094182643</v>
      </c>
      <c r="W261">
        <f t="shared" si="93"/>
        <v>64418.930903440691</v>
      </c>
      <c r="X261">
        <f t="shared" si="94"/>
        <v>1394734.7574114325</v>
      </c>
      <c r="Y261">
        <f t="shared" si="90"/>
        <v>1327829.8563665343</v>
      </c>
      <c r="Z261">
        <f t="shared" si="78"/>
        <v>6340423.8610231513</v>
      </c>
      <c r="AA261">
        <f t="shared" si="79"/>
        <v>7935581.0690965597</v>
      </c>
      <c r="AB261">
        <f t="shared" si="80"/>
        <v>4816851.2418048382</v>
      </c>
      <c r="AC261">
        <f t="shared" si="95"/>
        <v>0.60699414445692523</v>
      </c>
      <c r="AD261">
        <f t="shared" si="81"/>
        <v>6340423.8610231513</v>
      </c>
      <c r="AE261">
        <f t="shared" si="91"/>
        <v>12878.261599104781</v>
      </c>
      <c r="AF261" s="1"/>
    </row>
    <row r="262" spans="6:32" x14ac:dyDescent="0.35">
      <c r="F262" s="10">
        <f t="shared" si="82"/>
        <v>44116</v>
      </c>
      <c r="G262">
        <v>236</v>
      </c>
      <c r="H262">
        <f t="shared" si="83"/>
        <v>1672454.4005759533</v>
      </c>
      <c r="I262">
        <f t="shared" si="73"/>
        <v>197871.13337860792</v>
      </c>
      <c r="J262">
        <f t="shared" si="84"/>
        <v>1</v>
      </c>
      <c r="K262">
        <f t="shared" si="74"/>
        <v>0</v>
      </c>
      <c r="L262">
        <f t="shared" si="85"/>
        <v>172147.88603938889</v>
      </c>
      <c r="M262">
        <f t="shared" si="86"/>
        <v>25723.24733921903</v>
      </c>
      <c r="N262">
        <f t="shared" si="75"/>
        <v>500</v>
      </c>
      <c r="O262">
        <f t="shared" si="76"/>
        <v>25223.24733921903</v>
      </c>
      <c r="P262">
        <f t="shared" si="77"/>
        <v>0.12747310286516986</v>
      </c>
      <c r="Q262">
        <f t="shared" si="87"/>
        <v>0.87252689713483012</v>
      </c>
      <c r="R262">
        <f>IF(G262&gt;$H$5,VLOOKUP(G262-$H$5,G$26:I$567,3,FALSE),0)</f>
        <v>209963.39200347615</v>
      </c>
      <c r="S262">
        <f>IF(G262&gt;$H$6,VLOOKUP(G262-$H$6,G$26:H$567,2,FALSE),0)</f>
        <v>1474583.2671973454</v>
      </c>
      <c r="T262">
        <f t="shared" si="92"/>
        <v>15429.57888247259</v>
      </c>
      <c r="U262">
        <f t="shared" si="88"/>
        <v>797.92262736071837</v>
      </c>
      <c r="V262">
        <f t="shared" si="89"/>
        <v>14631.656255111871</v>
      </c>
      <c r="W262">
        <f t="shared" si="93"/>
        <v>65216.853530801411</v>
      </c>
      <c r="X262">
        <f t="shared" si="94"/>
        <v>1409366.4136665442</v>
      </c>
      <c r="Y262">
        <f t="shared" si="90"/>
        <v>1341870.7731495844</v>
      </c>
      <c r="Z262">
        <f t="shared" si="78"/>
        <v>6327545.5994240465</v>
      </c>
      <c r="AA262">
        <f t="shared" si="79"/>
        <v>7934783.1464691982</v>
      </c>
      <c r="AB262">
        <f t="shared" si="80"/>
        <v>4787745.4786958992</v>
      </c>
      <c r="AC262">
        <f t="shared" si="95"/>
        <v>0.6033870605306132</v>
      </c>
      <c r="AD262">
        <f t="shared" si="81"/>
        <v>6327545.5994240465</v>
      </c>
      <c r="AE262">
        <f t="shared" si="91"/>
        <v>12668.919392001435</v>
      </c>
      <c r="AF262" s="1"/>
    </row>
    <row r="263" spans="6:32" x14ac:dyDescent="0.35">
      <c r="F263" s="10">
        <f t="shared" si="82"/>
        <v>44117</v>
      </c>
      <c r="G263">
        <v>237</v>
      </c>
      <c r="H263">
        <f t="shared" si="83"/>
        <v>1685123.3199679547</v>
      </c>
      <c r="I263">
        <f t="shared" si="73"/>
        <v>195260.86292130244</v>
      </c>
      <c r="J263">
        <f t="shared" si="84"/>
        <v>1</v>
      </c>
      <c r="K263">
        <f t="shared" si="74"/>
        <v>0</v>
      </c>
      <c r="L263">
        <f t="shared" si="85"/>
        <v>169876.95074153313</v>
      </c>
      <c r="M263">
        <f t="shared" si="86"/>
        <v>25383.912179769319</v>
      </c>
      <c r="N263">
        <f t="shared" si="75"/>
        <v>500</v>
      </c>
      <c r="O263">
        <f t="shared" si="76"/>
        <v>24883.912179769319</v>
      </c>
      <c r="P263">
        <f t="shared" si="77"/>
        <v>0.12743932300349653</v>
      </c>
      <c r="Q263">
        <f t="shared" si="87"/>
        <v>0.87256067699650353</v>
      </c>
      <c r="R263">
        <f>IF(G263&gt;$H$5,VLOOKUP(G263-$H$5,G$26:I$567,3,FALSE),0)</f>
        <v>207685.10727273021</v>
      </c>
      <c r="S263">
        <f>IF(G263&gt;$H$6,VLOOKUP(G263-$H$6,G$26:H$567,2,FALSE),0)</f>
        <v>1489862.4570466522</v>
      </c>
      <c r="T263">
        <f t="shared" si="92"/>
        <v>15279.189849306829</v>
      </c>
      <c r="U263">
        <f t="shared" si="88"/>
        <v>788.14734020494393</v>
      </c>
      <c r="V263">
        <f t="shared" si="89"/>
        <v>14491.042509101886</v>
      </c>
      <c r="W263">
        <f t="shared" si="93"/>
        <v>66005.000871006356</v>
      </c>
      <c r="X263">
        <f t="shared" si="94"/>
        <v>1423857.456175646</v>
      </c>
      <c r="Y263">
        <f t="shared" si="90"/>
        <v>1355774.8359124535</v>
      </c>
      <c r="Z263">
        <f t="shared" si="78"/>
        <v>6314876.6800320456</v>
      </c>
      <c r="AA263">
        <f t="shared" si="79"/>
        <v>7933994.9991289936</v>
      </c>
      <c r="AB263">
        <f t="shared" si="80"/>
        <v>4759009.222114387</v>
      </c>
      <c r="AC263">
        <f t="shared" si="95"/>
        <v>0.59982508466880036</v>
      </c>
      <c r="AD263">
        <f t="shared" si="81"/>
        <v>6314876.6800320456</v>
      </c>
      <c r="AE263">
        <f t="shared" si="91"/>
        <v>12457.47370543143</v>
      </c>
      <c r="AF263" s="1"/>
    </row>
    <row r="264" spans="6:32" x14ac:dyDescent="0.35">
      <c r="F264" s="10">
        <f t="shared" si="82"/>
        <v>44118</v>
      </c>
      <c r="G264">
        <v>238</v>
      </c>
      <c r="H264">
        <f t="shared" si="83"/>
        <v>1697580.7936733861</v>
      </c>
      <c r="I264">
        <f t="shared" si="73"/>
        <v>192595.47875470133</v>
      </c>
      <c r="J264">
        <f t="shared" si="84"/>
        <v>1</v>
      </c>
      <c r="K264">
        <f t="shared" si="74"/>
        <v>0</v>
      </c>
      <c r="L264">
        <f t="shared" si="85"/>
        <v>167558.06651659016</v>
      </c>
      <c r="M264">
        <f t="shared" si="86"/>
        <v>25037.412238111174</v>
      </c>
      <c r="N264">
        <f t="shared" si="75"/>
        <v>500</v>
      </c>
      <c r="O264">
        <f t="shared" si="76"/>
        <v>24537.412238111174</v>
      </c>
      <c r="P264">
        <f t="shared" si="77"/>
        <v>0.12740388505881375</v>
      </c>
      <c r="Q264">
        <f t="shared" si="87"/>
        <v>0.87259611494118627</v>
      </c>
      <c r="R264">
        <f>IF(G264&gt;$H$5,VLOOKUP(G264-$H$5,G$26:I$567,3,FALSE),0)</f>
        <v>205333.12870859518</v>
      </c>
      <c r="S264">
        <f>IF(G264&gt;$H$6,VLOOKUP(G264-$H$6,G$26:H$567,2,FALSE),0)</f>
        <v>1504985.3149186848</v>
      </c>
      <c r="T264">
        <f t="shared" si="92"/>
        <v>15122.85787203256</v>
      </c>
      <c r="U264">
        <f t="shared" si="88"/>
        <v>777.9857616821165</v>
      </c>
      <c r="V264">
        <f t="shared" si="89"/>
        <v>14344.872110350443</v>
      </c>
      <c r="W264">
        <f t="shared" si="93"/>
        <v>66782.986632688466</v>
      </c>
      <c r="X264">
        <f t="shared" si="94"/>
        <v>1438202.3282859966</v>
      </c>
      <c r="Y264">
        <f t="shared" si="90"/>
        <v>1369536.6365760032</v>
      </c>
      <c r="Z264">
        <f t="shared" si="78"/>
        <v>6302419.2063266141</v>
      </c>
      <c r="AA264">
        <f t="shared" si="79"/>
        <v>7933217.0133673111</v>
      </c>
      <c r="AB264">
        <f t="shared" si="80"/>
        <v>4730650.9047752405</v>
      </c>
      <c r="AC264">
        <f t="shared" si="95"/>
        <v>0.59630927740967998</v>
      </c>
      <c r="AD264">
        <f t="shared" si="81"/>
        <v>6302419.2063266141</v>
      </c>
      <c r="AE264">
        <f t="shared" si="91"/>
        <v>12244.20496084912</v>
      </c>
      <c r="AF264" s="1"/>
    </row>
    <row r="265" spans="6:32" x14ac:dyDescent="0.35">
      <c r="F265" s="10">
        <f t="shared" si="82"/>
        <v>44119</v>
      </c>
      <c r="G265">
        <v>239</v>
      </c>
      <c r="H265">
        <f t="shared" si="83"/>
        <v>1709824.9986342352</v>
      </c>
      <c r="I265">
        <f t="shared" si="73"/>
        <v>189878.85816708207</v>
      </c>
      <c r="J265">
        <f t="shared" si="84"/>
        <v>1</v>
      </c>
      <c r="K265">
        <f t="shared" si="74"/>
        <v>0</v>
      </c>
      <c r="L265">
        <f t="shared" si="85"/>
        <v>165194.60660536139</v>
      </c>
      <c r="M265">
        <f t="shared" si="86"/>
        <v>24684.25156172067</v>
      </c>
      <c r="N265">
        <f t="shared" si="75"/>
        <v>500</v>
      </c>
      <c r="O265">
        <f t="shared" si="76"/>
        <v>24184.25156172067</v>
      </c>
      <c r="P265">
        <f t="shared" si="77"/>
        <v>0.12736674211743979</v>
      </c>
      <c r="Q265">
        <f t="shared" si="87"/>
        <v>0.87263325788256019</v>
      </c>
      <c r="R265">
        <f>IF(G265&gt;$H$5,VLOOKUP(G265-$H$5,G$26:I$567,3,FALSE),0)</f>
        <v>202911.02508437936</v>
      </c>
      <c r="S265">
        <f>IF(G265&gt;$H$6,VLOOKUP(G265-$H$6,G$26:H$567,2,FALSE),0)</f>
        <v>1519946.1404671532</v>
      </c>
      <c r="T265">
        <f t="shared" si="92"/>
        <v>14960.82554846839</v>
      </c>
      <c r="U265">
        <f t="shared" si="88"/>
        <v>767.45366065044539</v>
      </c>
      <c r="V265">
        <f t="shared" si="89"/>
        <v>14193.371887817944</v>
      </c>
      <c r="W265">
        <f t="shared" si="93"/>
        <v>67550.440293338906</v>
      </c>
      <c r="X265">
        <f t="shared" si="94"/>
        <v>1452395.7001738145</v>
      </c>
      <c r="Y265">
        <f t="shared" si="90"/>
        <v>1383150.9878251094</v>
      </c>
      <c r="Z265">
        <f t="shared" si="78"/>
        <v>6290175.001365765</v>
      </c>
      <c r="AA265">
        <f t="shared" si="79"/>
        <v>7932449.5597066609</v>
      </c>
      <c r="AB265">
        <f t="shared" si="80"/>
        <v>4702678.420605273</v>
      </c>
      <c r="AC265">
        <f t="shared" si="95"/>
        <v>0.59284063330106773</v>
      </c>
      <c r="AD265">
        <f t="shared" si="81"/>
        <v>6290175.001365765</v>
      </c>
      <c r="AE265">
        <f t="shared" si="91"/>
        <v>12029.390061479231</v>
      </c>
      <c r="AF265" s="1"/>
    </row>
    <row r="266" spans="6:32" x14ac:dyDescent="0.35">
      <c r="F266" s="10">
        <f t="shared" si="82"/>
        <v>44120</v>
      </c>
      <c r="G266">
        <v>240</v>
      </c>
      <c r="H266">
        <f t="shared" si="83"/>
        <v>1721854.3886957145</v>
      </c>
      <c r="I266">
        <f t="shared" si="73"/>
        <v>187114.90439818264</v>
      </c>
      <c r="J266">
        <f t="shared" si="84"/>
        <v>1</v>
      </c>
      <c r="K266">
        <f t="shared" si="74"/>
        <v>0</v>
      </c>
      <c r="L266">
        <f t="shared" si="85"/>
        <v>162789.96682641891</v>
      </c>
      <c r="M266">
        <f t="shared" si="86"/>
        <v>24324.937571763745</v>
      </c>
      <c r="N266">
        <f t="shared" si="75"/>
        <v>500</v>
      </c>
      <c r="O266">
        <f t="shared" si="76"/>
        <v>23824.937571763745</v>
      </c>
      <c r="P266">
        <f t="shared" si="77"/>
        <v>0.12732784514623169</v>
      </c>
      <c r="Q266">
        <f t="shared" si="87"/>
        <v>0.87267215485376837</v>
      </c>
      <c r="R266">
        <f>IF(G266&gt;$H$5,VLOOKUP(G266-$H$5,G$26:I$567,3,FALSE),0)</f>
        <v>200422.45066197566</v>
      </c>
      <c r="S266">
        <f>IF(G266&gt;$H$6,VLOOKUP(G266-$H$6,G$26:H$567,2,FALSE),0)</f>
        <v>1534739.4842975319</v>
      </c>
      <c r="T266">
        <f t="shared" si="92"/>
        <v>14793.343830378726</v>
      </c>
      <c r="U266">
        <f t="shared" si="88"/>
        <v>756.56734897461718</v>
      </c>
      <c r="V266">
        <f t="shared" si="89"/>
        <v>14036.776481404109</v>
      </c>
      <c r="W266">
        <f t="shared" si="93"/>
        <v>68307.007642313518</v>
      </c>
      <c r="X266">
        <f t="shared" si="94"/>
        <v>1466432.4766552188</v>
      </c>
      <c r="Y266">
        <f t="shared" si="90"/>
        <v>1396612.9307107541</v>
      </c>
      <c r="Z266">
        <f t="shared" si="78"/>
        <v>6278145.611304285</v>
      </c>
      <c r="AA266">
        <f t="shared" si="79"/>
        <v>7931692.9923576862</v>
      </c>
      <c r="AB266">
        <f t="shared" si="80"/>
        <v>4675099.1193644395</v>
      </c>
      <c r="AC266">
        <f t="shared" si="95"/>
        <v>0.58942008016056258</v>
      </c>
      <c r="AD266">
        <f t="shared" si="81"/>
        <v>6278145.611304285</v>
      </c>
      <c r="AE266">
        <f t="shared" si="91"/>
        <v>11813.30169351581</v>
      </c>
      <c r="AF266" s="1"/>
    </row>
    <row r="267" spans="6:32" x14ac:dyDescent="0.35">
      <c r="F267" s="10">
        <f t="shared" si="82"/>
        <v>44121</v>
      </c>
      <c r="G267">
        <v>241</v>
      </c>
      <c r="H267">
        <f t="shared" si="83"/>
        <v>1733667.6903892304</v>
      </c>
      <c r="I267">
        <f t="shared" si="73"/>
        <v>184307.53491061903</v>
      </c>
      <c r="J267">
        <f t="shared" si="84"/>
        <v>1</v>
      </c>
      <c r="K267">
        <f t="shared" si="74"/>
        <v>0</v>
      </c>
      <c r="L267">
        <f t="shared" si="85"/>
        <v>160347.55537223854</v>
      </c>
      <c r="M267">
        <f t="shared" si="86"/>
        <v>23959.979538380474</v>
      </c>
      <c r="N267">
        <f t="shared" si="75"/>
        <v>500</v>
      </c>
      <c r="O267">
        <f t="shared" si="76"/>
        <v>23459.979538380474</v>
      </c>
      <c r="P267">
        <f t="shared" si="77"/>
        <v>0.12728714292531515</v>
      </c>
      <c r="Q267">
        <f t="shared" si="87"/>
        <v>0.87271285707468482</v>
      </c>
      <c r="R267">
        <f>IF(G267&gt;$H$5,VLOOKUP(G267-$H$5,G$26:I$567,3,FALSE),0)</f>
        <v>197871.13337860792</v>
      </c>
      <c r="S267">
        <f>IF(G267&gt;$H$6,VLOOKUP(G267-$H$6,G$26:H$567,2,FALSE),0)</f>
        <v>1549360.1554786114</v>
      </c>
      <c r="T267">
        <f t="shared" si="92"/>
        <v>14620.671181079466</v>
      </c>
      <c r="U267">
        <f t="shared" si="88"/>
        <v>745.34362677016532</v>
      </c>
      <c r="V267">
        <f t="shared" si="89"/>
        <v>13875.3275543093</v>
      </c>
      <c r="W267">
        <f t="shared" si="93"/>
        <v>69052.35126908368</v>
      </c>
      <c r="X267">
        <f t="shared" si="94"/>
        <v>1480307.804209528</v>
      </c>
      <c r="Y267">
        <f t="shared" si="90"/>
        <v>1409917.7414855363</v>
      </c>
      <c r="Z267">
        <f t="shared" si="78"/>
        <v>6266332.3096107692</v>
      </c>
      <c r="AA267">
        <f t="shared" si="79"/>
        <v>7930947.648730916</v>
      </c>
      <c r="AB267">
        <f t="shared" si="80"/>
        <v>4647919.8028630745</v>
      </c>
      <c r="AC267">
        <f t="shared" si="95"/>
        <v>0.58604847853293029</v>
      </c>
      <c r="AD267">
        <f t="shared" si="81"/>
        <v>6266332.3096107692</v>
      </c>
      <c r="AE267">
        <f t="shared" si="91"/>
        <v>11596.207666211969</v>
      </c>
      <c r="AF267" s="1"/>
    </row>
    <row r="268" spans="6:32" x14ac:dyDescent="0.35">
      <c r="F268" s="10">
        <f t="shared" si="82"/>
        <v>44122</v>
      </c>
      <c r="G268">
        <v>242</v>
      </c>
      <c r="H268">
        <f t="shared" si="83"/>
        <v>1745263.8980554424</v>
      </c>
      <c r="I268">
        <f t="shared" si="73"/>
        <v>181460.66986434232</v>
      </c>
      <c r="J268">
        <f t="shared" si="84"/>
        <v>1</v>
      </c>
      <c r="K268">
        <f t="shared" si="74"/>
        <v>0</v>
      </c>
      <c r="L268">
        <f t="shared" si="85"/>
        <v>157870.78278197782</v>
      </c>
      <c r="M268">
        <f t="shared" si="86"/>
        <v>23589.887082364501</v>
      </c>
      <c r="N268">
        <f t="shared" si="75"/>
        <v>500</v>
      </c>
      <c r="O268">
        <f t="shared" si="76"/>
        <v>23089.887082364501</v>
      </c>
      <c r="P268">
        <f t="shared" si="77"/>
        <v>0.12724458197815652</v>
      </c>
      <c r="Q268">
        <f t="shared" si="87"/>
        <v>0.87275541802184353</v>
      </c>
      <c r="R268">
        <f>IF(G268&gt;$H$5,VLOOKUP(G268-$H$5,G$26:I$567,3,FALSE),0)</f>
        <v>195260.86292130244</v>
      </c>
      <c r="S268">
        <f>IF(G268&gt;$H$6,VLOOKUP(G268-$H$6,G$26:H$567,2,FALSE),0)</f>
        <v>1563803.2281911001</v>
      </c>
      <c r="T268">
        <f t="shared" si="92"/>
        <v>14443.072712488705</v>
      </c>
      <c r="U268">
        <f t="shared" si="88"/>
        <v>733.79972631176588</v>
      </c>
      <c r="V268">
        <f t="shared" si="89"/>
        <v>13709.27298617694</v>
      </c>
      <c r="W268">
        <f t="shared" si="93"/>
        <v>69786.150995395452</v>
      </c>
      <c r="X268">
        <f t="shared" si="94"/>
        <v>1494017.0771957049</v>
      </c>
      <c r="Y268">
        <f t="shared" si="90"/>
        <v>1423060.9376539011</v>
      </c>
      <c r="Z268">
        <f t="shared" si="78"/>
        <v>6254736.1019445574</v>
      </c>
      <c r="AA268">
        <f t="shared" si="79"/>
        <v>7930213.8490046049</v>
      </c>
      <c r="AB268">
        <f t="shared" si="80"/>
        <v>4621146.7227580622</v>
      </c>
      <c r="AC268">
        <f t="shared" si="95"/>
        <v>0.58272662134301778</v>
      </c>
      <c r="AD268">
        <f t="shared" si="81"/>
        <v>6254736.1019445574</v>
      </c>
      <c r="AE268">
        <f t="shared" si="91"/>
        <v>11378.370293065271</v>
      </c>
      <c r="AF268" s="1"/>
    </row>
    <row r="269" spans="6:32" x14ac:dyDescent="0.35">
      <c r="F269" s="10">
        <f t="shared" si="82"/>
        <v>44123</v>
      </c>
      <c r="G269">
        <v>243</v>
      </c>
      <c r="H269">
        <f t="shared" si="83"/>
        <v>1756642.2683485076</v>
      </c>
      <c r="I269">
        <f t="shared" si="73"/>
        <v>178578.22085074359</v>
      </c>
      <c r="J269">
        <f t="shared" si="84"/>
        <v>1</v>
      </c>
      <c r="K269">
        <f t="shared" si="74"/>
        <v>0</v>
      </c>
      <c r="L269">
        <f t="shared" si="85"/>
        <v>155363.05214014693</v>
      </c>
      <c r="M269">
        <f t="shared" si="86"/>
        <v>23215.168710596667</v>
      </c>
      <c r="N269">
        <f t="shared" si="75"/>
        <v>500</v>
      </c>
      <c r="O269">
        <f t="shared" si="76"/>
        <v>22715.168710596667</v>
      </c>
      <c r="P269">
        <f t="shared" si="77"/>
        <v>0.1272001064988888</v>
      </c>
      <c r="Q269">
        <f t="shared" si="87"/>
        <v>0.8727998935011112</v>
      </c>
      <c r="R269">
        <f>IF(G269&gt;$H$5,VLOOKUP(G269-$H$5,G$26:I$567,3,FALSE),0)</f>
        <v>192595.47875470133</v>
      </c>
      <c r="S269">
        <f>IF(G269&gt;$H$6,VLOOKUP(G269-$H$6,G$26:H$567,2,FALSE),0)</f>
        <v>1578064.047497764</v>
      </c>
      <c r="T269">
        <f t="shared" si="92"/>
        <v>14260.819306663936</v>
      </c>
      <c r="U269">
        <f t="shared" si="88"/>
        <v>721.9532549331559</v>
      </c>
      <c r="V269">
        <f t="shared" si="89"/>
        <v>13538.86605173078</v>
      </c>
      <c r="W269">
        <f t="shared" si="93"/>
        <v>70508.104250328601</v>
      </c>
      <c r="X269">
        <f t="shared" si="94"/>
        <v>1507555.9432474356</v>
      </c>
      <c r="Y269">
        <f t="shared" si="90"/>
        <v>1436038.2832229652</v>
      </c>
      <c r="Z269">
        <f t="shared" si="78"/>
        <v>6243357.7316514924</v>
      </c>
      <c r="AA269">
        <f t="shared" si="79"/>
        <v>7929491.8957496714</v>
      </c>
      <c r="AB269">
        <f t="shared" si="80"/>
        <v>4594785.5799033996</v>
      </c>
      <c r="AC269">
        <f t="shared" si="95"/>
        <v>0.57945523374155594</v>
      </c>
      <c r="AD269">
        <f t="shared" si="81"/>
        <v>6243357.7316514924</v>
      </c>
      <c r="AE269">
        <f t="shared" si="91"/>
        <v>11160.045815937232</v>
      </c>
      <c r="AF269" s="1"/>
    </row>
    <row r="270" spans="6:32" x14ac:dyDescent="0.35">
      <c r="F270" s="10">
        <f t="shared" si="82"/>
        <v>44124</v>
      </c>
      <c r="G270">
        <v>244</v>
      </c>
      <c r="H270">
        <f t="shared" si="83"/>
        <v>1767802.3141644448</v>
      </c>
      <c r="I270">
        <f t="shared" si="73"/>
        <v>175664.07993973442</v>
      </c>
      <c r="J270">
        <f t="shared" si="84"/>
        <v>1</v>
      </c>
      <c r="K270">
        <f t="shared" si="74"/>
        <v>0</v>
      </c>
      <c r="L270">
        <f t="shared" si="85"/>
        <v>152827.74954756894</v>
      </c>
      <c r="M270">
        <f t="shared" si="86"/>
        <v>22836.330392165477</v>
      </c>
      <c r="N270">
        <f t="shared" si="75"/>
        <v>500</v>
      </c>
      <c r="O270">
        <f t="shared" si="76"/>
        <v>22336.330392165477</v>
      </c>
      <c r="P270">
        <f t="shared" si="77"/>
        <v>0.12715365827680006</v>
      </c>
      <c r="Q270">
        <f t="shared" si="87"/>
        <v>0.87284634172319997</v>
      </c>
      <c r="R270">
        <f>IF(G270&gt;$H$5,VLOOKUP(G270-$H$5,G$26:I$567,3,FALSE),0)</f>
        <v>189878.85816708207</v>
      </c>
      <c r="S270">
        <f>IF(G270&gt;$H$6,VLOOKUP(G270-$H$6,G$26:H$567,2,FALSE),0)</f>
        <v>1592138.2342247104</v>
      </c>
      <c r="T270">
        <f t="shared" si="92"/>
        <v>14074.186726946384</v>
      </c>
      <c r="U270">
        <f t="shared" si="88"/>
        <v>709.82213725151496</v>
      </c>
      <c r="V270">
        <f t="shared" si="89"/>
        <v>13364.364589694869</v>
      </c>
      <c r="W270">
        <f t="shared" si="93"/>
        <v>71217.926387580112</v>
      </c>
      <c r="X270">
        <f t="shared" si="94"/>
        <v>1520920.3078371305</v>
      </c>
      <c r="Y270">
        <f t="shared" si="90"/>
        <v>1448845.7931444866</v>
      </c>
      <c r="Z270">
        <f t="shared" si="78"/>
        <v>6232197.6858355552</v>
      </c>
      <c r="AA270">
        <f t="shared" si="79"/>
        <v>7928782.0736124199</v>
      </c>
      <c r="AB270">
        <f t="shared" si="80"/>
        <v>4568841.5252232645</v>
      </c>
      <c r="AC270">
        <f t="shared" si="95"/>
        <v>0.57623497314028982</v>
      </c>
      <c r="AD270">
        <f t="shared" si="81"/>
        <v>6232197.6858355552</v>
      </c>
      <c r="AE270">
        <f t="shared" si="91"/>
        <v>10941.483873581743</v>
      </c>
      <c r="AF270" s="1"/>
    </row>
    <row r="271" spans="6:32" x14ac:dyDescent="0.35">
      <c r="F271" s="10">
        <f t="shared" si="82"/>
        <v>44125</v>
      </c>
      <c r="G271">
        <v>245</v>
      </c>
      <c r="H271">
        <f t="shared" si="83"/>
        <v>1778743.7980380266</v>
      </c>
      <c r="I271">
        <f t="shared" si="73"/>
        <v>172722.10908949329</v>
      </c>
      <c r="J271">
        <f t="shared" si="84"/>
        <v>1</v>
      </c>
      <c r="K271">
        <f t="shared" si="74"/>
        <v>0</v>
      </c>
      <c r="L271">
        <f t="shared" si="85"/>
        <v>150268.23490785915</v>
      </c>
      <c r="M271">
        <f t="shared" si="86"/>
        <v>22453.874181634128</v>
      </c>
      <c r="N271">
        <f t="shared" si="75"/>
        <v>500</v>
      </c>
      <c r="O271">
        <f t="shared" si="76"/>
        <v>21953.874181634128</v>
      </c>
      <c r="P271">
        <f t="shared" si="77"/>
        <v>0.12710517661788781</v>
      </c>
      <c r="Q271">
        <f t="shared" si="87"/>
        <v>0.87289482338211222</v>
      </c>
      <c r="R271">
        <f>IF(G271&gt;$H$5,VLOOKUP(G271-$H$5,G$26:I$567,3,FALSE),0)</f>
        <v>187114.90439818264</v>
      </c>
      <c r="S271">
        <f>IF(G271&gt;$H$6,VLOOKUP(G271-$H$6,G$26:H$567,2,FALSE),0)</f>
        <v>1606021.6889485333</v>
      </c>
      <c r="T271">
        <f t="shared" si="92"/>
        <v>13883.454723822884</v>
      </c>
      <c r="U271">
        <f t="shared" si="88"/>
        <v>697.42455704848749</v>
      </c>
      <c r="V271">
        <f t="shared" si="89"/>
        <v>13186.030166774397</v>
      </c>
      <c r="W271">
        <f t="shared" si="93"/>
        <v>71915.350944628604</v>
      </c>
      <c r="X271">
        <f t="shared" si="94"/>
        <v>1534106.3380039048</v>
      </c>
      <c r="Y271">
        <f t="shared" si="90"/>
        <v>1461479.7369431653</v>
      </c>
      <c r="Z271">
        <f t="shared" si="78"/>
        <v>6221256.2019619737</v>
      </c>
      <c r="AA271">
        <f t="shared" si="79"/>
        <v>7928084.6490553711</v>
      </c>
      <c r="AB271">
        <f t="shared" si="80"/>
        <v>4543319.1620688112</v>
      </c>
      <c r="AC271">
        <f t="shared" si="95"/>
        <v>0.57306642943199992</v>
      </c>
      <c r="AD271">
        <f t="shared" si="81"/>
        <v>6221256.2019619737</v>
      </c>
      <c r="AE271">
        <f t="shared" si="91"/>
        <v>10722.927015697656</v>
      </c>
      <c r="AF271" s="1"/>
    </row>
    <row r="272" spans="6:32" x14ac:dyDescent="0.35">
      <c r="F272" s="10">
        <f t="shared" si="82"/>
        <v>44126</v>
      </c>
      <c r="G272">
        <v>246</v>
      </c>
      <c r="H272">
        <f t="shared" si="83"/>
        <v>1789466.7250537241</v>
      </c>
      <c r="I272">
        <f t="shared" si="73"/>
        <v>169756.12996463152</v>
      </c>
      <c r="J272">
        <f t="shared" si="84"/>
        <v>1</v>
      </c>
      <c r="K272">
        <f t="shared" si="74"/>
        <v>0</v>
      </c>
      <c r="L272">
        <f t="shared" si="85"/>
        <v>147687.83306922941</v>
      </c>
      <c r="M272">
        <f t="shared" si="86"/>
        <v>22068.296895402098</v>
      </c>
      <c r="N272">
        <f t="shared" si="75"/>
        <v>500</v>
      </c>
      <c r="O272">
        <f t="shared" si="76"/>
        <v>21568.296895402098</v>
      </c>
      <c r="P272">
        <f t="shared" si="77"/>
        <v>0.12705459826337834</v>
      </c>
      <c r="Q272">
        <f t="shared" si="87"/>
        <v>0.87294540173662161</v>
      </c>
      <c r="R272">
        <f>IF(G272&gt;$H$5,VLOOKUP(G272-$H$5,G$26:I$567,3,FALSE),0)</f>
        <v>184307.53491061903</v>
      </c>
      <c r="S272">
        <f>IF(G272&gt;$H$6,VLOOKUP(G272-$H$6,G$26:H$567,2,FALSE),0)</f>
        <v>1619710.5950890926</v>
      </c>
      <c r="T272">
        <f t="shared" si="92"/>
        <v>13688.906140559353</v>
      </c>
      <c r="U272">
        <f t="shared" si="88"/>
        <v>684.77889913635795</v>
      </c>
      <c r="V272">
        <f t="shared" si="89"/>
        <v>13004.127241422995</v>
      </c>
      <c r="W272">
        <f t="shared" si="93"/>
        <v>72600.129843764968</v>
      </c>
      <c r="X272">
        <f t="shared" si="94"/>
        <v>1547110.4652453277</v>
      </c>
      <c r="Y272">
        <f t="shared" si="90"/>
        <v>1473936.6415310744</v>
      </c>
      <c r="Z272">
        <f t="shared" si="78"/>
        <v>6210533.2749462761</v>
      </c>
      <c r="AA272">
        <f t="shared" si="79"/>
        <v>7927399.8701562351</v>
      </c>
      <c r="AB272">
        <f t="shared" si="80"/>
        <v>4518222.5500134183</v>
      </c>
      <c r="AC272">
        <f t="shared" si="95"/>
        <v>0.56995012539015166</v>
      </c>
      <c r="AD272">
        <f t="shared" si="81"/>
        <v>6210533.2749462761</v>
      </c>
      <c r="AE272">
        <f t="shared" si="91"/>
        <v>10504.610263265708</v>
      </c>
      <c r="AF272" s="1"/>
    </row>
    <row r="273" spans="6:32" x14ac:dyDescent="0.35">
      <c r="F273" s="10">
        <f t="shared" si="82"/>
        <v>44127</v>
      </c>
      <c r="G273">
        <v>247</v>
      </c>
      <c r="H273">
        <f t="shared" si="83"/>
        <v>1799971.3353169898</v>
      </c>
      <c r="I273">
        <f t="shared" si="73"/>
        <v>166769.91420436325</v>
      </c>
      <c r="J273">
        <f t="shared" si="84"/>
        <v>1</v>
      </c>
      <c r="K273">
        <f t="shared" si="74"/>
        <v>0</v>
      </c>
      <c r="L273">
        <f t="shared" si="85"/>
        <v>145089.82535779601</v>
      </c>
      <c r="M273">
        <f t="shared" si="86"/>
        <v>21680.088846567221</v>
      </c>
      <c r="N273">
        <f t="shared" si="75"/>
        <v>500</v>
      </c>
      <c r="O273">
        <f t="shared" si="76"/>
        <v>21180.088846567221</v>
      </c>
      <c r="P273">
        <f t="shared" si="77"/>
        <v>0.12700185730510546</v>
      </c>
      <c r="Q273">
        <f t="shared" si="87"/>
        <v>0.87299814269489451</v>
      </c>
      <c r="R273">
        <f>IF(G273&gt;$H$5,VLOOKUP(G273-$H$5,G$26:I$567,3,FALSE),0)</f>
        <v>181460.66986434232</v>
      </c>
      <c r="S273">
        <f>IF(G273&gt;$H$6,VLOOKUP(G273-$H$6,G$26:H$567,2,FALSE),0)</f>
        <v>1633201.4211126266</v>
      </c>
      <c r="T273">
        <f t="shared" si="92"/>
        <v>13490.82602353394</v>
      </c>
      <c r="U273">
        <f t="shared" si="88"/>
        <v>671.90369152970618</v>
      </c>
      <c r="V273">
        <f t="shared" si="89"/>
        <v>12818.922332004235</v>
      </c>
      <c r="W273">
        <f t="shared" si="93"/>
        <v>73272.033535294671</v>
      </c>
      <c r="X273">
        <f t="shared" si="94"/>
        <v>1559929.3875773319</v>
      </c>
      <c r="Y273">
        <f t="shared" si="90"/>
        <v>1486213.2932124902</v>
      </c>
      <c r="Z273">
        <f t="shared" si="78"/>
        <v>6200028.6646830104</v>
      </c>
      <c r="AA273">
        <f t="shared" si="79"/>
        <v>7926727.9664647058</v>
      </c>
      <c r="AB273">
        <f t="shared" si="80"/>
        <v>4493555.2100350894</v>
      </c>
      <c r="AC273">
        <f t="shared" si="95"/>
        <v>0.56688651724214523</v>
      </c>
      <c r="AD273">
        <f t="shared" si="81"/>
        <v>6200028.6646830104</v>
      </c>
      <c r="AE273">
        <f t="shared" si="91"/>
        <v>10286.760715582372</v>
      </c>
      <c r="AF273" s="1"/>
    </row>
    <row r="274" spans="6:32" x14ac:dyDescent="0.35">
      <c r="F274" s="10">
        <f t="shared" si="82"/>
        <v>44128</v>
      </c>
      <c r="G274">
        <v>248</v>
      </c>
      <c r="H274">
        <f t="shared" si="83"/>
        <v>1810258.0960325722</v>
      </c>
      <c r="I274">
        <f t="shared" si="73"/>
        <v>163767.17417790042</v>
      </c>
      <c r="J274">
        <f t="shared" si="84"/>
        <v>1</v>
      </c>
      <c r="K274">
        <f t="shared" si="74"/>
        <v>0</v>
      </c>
      <c r="L274">
        <f t="shared" si="85"/>
        <v>142477.44153477336</v>
      </c>
      <c r="M274">
        <f t="shared" si="86"/>
        <v>21289.732643127056</v>
      </c>
      <c r="N274">
        <f t="shared" si="75"/>
        <v>500</v>
      </c>
      <c r="O274">
        <f t="shared" si="76"/>
        <v>20789.732643127056</v>
      </c>
      <c r="P274">
        <f t="shared" si="77"/>
        <v>0.1269468850976396</v>
      </c>
      <c r="Q274">
        <f t="shared" si="87"/>
        <v>0.87305311490236037</v>
      </c>
      <c r="R274">
        <f>IF(G274&gt;$H$5,VLOOKUP(G274-$H$5,G$26:I$567,3,FALSE),0)</f>
        <v>178578.22085074359</v>
      </c>
      <c r="S274">
        <f>IF(G274&gt;$H$6,VLOOKUP(G274-$H$6,G$26:H$567,2,FALSE),0)</f>
        <v>1646490.9218546718</v>
      </c>
      <c r="T274">
        <f t="shared" si="92"/>
        <v>13289.500742045231</v>
      </c>
      <c r="U274">
        <f t="shared" si="88"/>
        <v>658.81754823294</v>
      </c>
      <c r="V274">
        <f t="shared" si="89"/>
        <v>12630.68319381229</v>
      </c>
      <c r="W274">
        <f t="shared" si="93"/>
        <v>73930.85108352761</v>
      </c>
      <c r="X274">
        <f t="shared" si="94"/>
        <v>1572560.0707711442</v>
      </c>
      <c r="Y274">
        <f t="shared" si="90"/>
        <v>1498306.7388877515</v>
      </c>
      <c r="Z274">
        <f t="shared" si="78"/>
        <v>6189741.903967428</v>
      </c>
      <c r="AA274">
        <f t="shared" si="79"/>
        <v>7926069.1489164727</v>
      </c>
      <c r="AB274">
        <f t="shared" si="80"/>
        <v>4469320.1310292287</v>
      </c>
      <c r="AC274">
        <f t="shared" si="95"/>
        <v>0.56387599540942734</v>
      </c>
      <c r="AD274">
        <f t="shared" si="81"/>
        <v>6189741.903967428</v>
      </c>
      <c r="AE274">
        <f t="shared" si="91"/>
        <v>10069.59720406576</v>
      </c>
      <c r="AF274" s="1"/>
    </row>
    <row r="275" spans="6:32" x14ac:dyDescent="0.35">
      <c r="F275" s="10">
        <f t="shared" si="82"/>
        <v>44129</v>
      </c>
      <c r="G275">
        <v>249</v>
      </c>
      <c r="H275">
        <f t="shared" si="83"/>
        <v>1820327.6932366379</v>
      </c>
      <c r="I275">
        <f t="shared" si="73"/>
        <v>160751.55425978941</v>
      </c>
      <c r="J275">
        <f t="shared" si="84"/>
        <v>1</v>
      </c>
      <c r="K275">
        <f t="shared" si="74"/>
        <v>0</v>
      </c>
      <c r="L275">
        <f t="shared" si="85"/>
        <v>139853.85220601677</v>
      </c>
      <c r="M275">
        <f t="shared" si="86"/>
        <v>20897.702053772624</v>
      </c>
      <c r="N275">
        <f t="shared" si="75"/>
        <v>500</v>
      </c>
      <c r="O275">
        <f t="shared" si="76"/>
        <v>20397.702053772624</v>
      </c>
      <c r="P275">
        <f t="shared" si="77"/>
        <v>0.1268896101670535</v>
      </c>
      <c r="Q275">
        <f t="shared" si="87"/>
        <v>0.87311038983294653</v>
      </c>
      <c r="R275">
        <f>IF(G275&gt;$H$5,VLOOKUP(G275-$H$5,G$26:I$567,3,FALSE),0)</f>
        <v>175664.07993973442</v>
      </c>
      <c r="S275">
        <f>IF(G275&gt;$H$6,VLOOKUP(G275-$H$6,G$26:H$567,2,FALSE),0)</f>
        <v>1659576.1389768485</v>
      </c>
      <c r="T275">
        <f t="shared" si="92"/>
        <v>13085.217122176662</v>
      </c>
      <c r="U275">
        <f t="shared" si="88"/>
        <v>645.53911294148304</v>
      </c>
      <c r="V275">
        <f t="shared" si="89"/>
        <v>12439.678009235178</v>
      </c>
      <c r="W275">
        <f t="shared" si="93"/>
        <v>74576.390196469089</v>
      </c>
      <c r="X275">
        <f t="shared" si="94"/>
        <v>1584999.7487803793</v>
      </c>
      <c r="Y275">
        <f t="shared" si="90"/>
        <v>1510214.2864689322</v>
      </c>
      <c r="Z275">
        <f t="shared" si="78"/>
        <v>6179672.3067633621</v>
      </c>
      <c r="AA275">
        <f t="shared" si="79"/>
        <v>7925423.6098035313</v>
      </c>
      <c r="AB275">
        <f t="shared" si="80"/>
        <v>4445519.7775900448</v>
      </c>
      <c r="AC275">
        <f t="shared" si="95"/>
        <v>0.56091888540709156</v>
      </c>
      <c r="AD275">
        <f t="shared" si="81"/>
        <v>6179672.3067633621</v>
      </c>
      <c r="AE275">
        <f t="shared" si="91"/>
        <v>9853.3299925858064</v>
      </c>
      <c r="AF275" s="1"/>
    </row>
    <row r="276" spans="6:32" x14ac:dyDescent="0.35">
      <c r="F276" s="10">
        <f t="shared" si="82"/>
        <v>44130</v>
      </c>
      <c r="G276">
        <v>250</v>
      </c>
      <c r="H276">
        <f t="shared" si="83"/>
        <v>1830181.0232292237</v>
      </c>
      <c r="I276">
        <f t="shared" si="73"/>
        <v>157726.62265327037</v>
      </c>
      <c r="J276">
        <f t="shared" si="84"/>
        <v>1</v>
      </c>
      <c r="K276">
        <f t="shared" si="74"/>
        <v>0</v>
      </c>
      <c r="L276">
        <f t="shared" si="85"/>
        <v>137222.16170834523</v>
      </c>
      <c r="M276">
        <f t="shared" si="86"/>
        <v>20504.460944925147</v>
      </c>
      <c r="N276">
        <f t="shared" si="75"/>
        <v>500</v>
      </c>
      <c r="O276">
        <f t="shared" si="76"/>
        <v>20004.460944925147</v>
      </c>
      <c r="P276">
        <f t="shared" si="77"/>
        <v>0.12682995811620751</v>
      </c>
      <c r="Q276">
        <f t="shared" si="87"/>
        <v>0.87317004188379244</v>
      </c>
      <c r="R276">
        <f>IF(G276&gt;$H$5,VLOOKUP(G276-$H$5,G$26:I$567,3,FALSE),0)</f>
        <v>172722.10908949329</v>
      </c>
      <c r="S276">
        <f>IF(G276&gt;$H$6,VLOOKUP(G276-$H$6,G$26:H$567,2,FALSE),0)</f>
        <v>1672454.4005759533</v>
      </c>
      <c r="T276">
        <f t="shared" si="92"/>
        <v>12878.261599104851</v>
      </c>
      <c r="U276">
        <f t="shared" si="88"/>
        <v>632.0870039418154</v>
      </c>
      <c r="V276">
        <f t="shared" si="89"/>
        <v>12246.174595163036</v>
      </c>
      <c r="W276">
        <f t="shared" si="93"/>
        <v>75208.477200410911</v>
      </c>
      <c r="X276">
        <f t="shared" si="94"/>
        <v>1597245.9233755423</v>
      </c>
      <c r="Y276">
        <f t="shared" si="90"/>
        <v>1521933.5045241176</v>
      </c>
      <c r="Z276">
        <f t="shared" si="78"/>
        <v>6169818.9767707763</v>
      </c>
      <c r="AA276">
        <f t="shared" si="79"/>
        <v>7924791.5227995887</v>
      </c>
      <c r="AB276">
        <f t="shared" si="80"/>
        <v>4422156.0989944115</v>
      </c>
      <c r="AC276">
        <f t="shared" si="95"/>
        <v>0.55801544889501364</v>
      </c>
      <c r="AD276">
        <f t="shared" si="81"/>
        <v>6169818.9767707763</v>
      </c>
      <c r="AE276">
        <f t="shared" si="91"/>
        <v>9638.16052376671</v>
      </c>
      <c r="AF276" s="1"/>
    </row>
    <row r="277" spans="6:32" x14ac:dyDescent="0.35">
      <c r="F277" s="10">
        <f t="shared" si="82"/>
        <v>44131</v>
      </c>
      <c r="G277">
        <v>251</v>
      </c>
      <c r="H277">
        <f t="shared" si="83"/>
        <v>1839819.1837529903</v>
      </c>
      <c r="I277">
        <f t="shared" si="73"/>
        <v>154695.86378503568</v>
      </c>
      <c r="J277">
        <f t="shared" si="84"/>
        <v>1</v>
      </c>
      <c r="K277">
        <f t="shared" si="74"/>
        <v>0</v>
      </c>
      <c r="L277">
        <f t="shared" si="85"/>
        <v>134585.40149298104</v>
      </c>
      <c r="M277">
        <f t="shared" si="86"/>
        <v>20110.462292054639</v>
      </c>
      <c r="N277">
        <f t="shared" si="75"/>
        <v>500</v>
      </c>
      <c r="O277">
        <f t="shared" si="76"/>
        <v>19610.462292054639</v>
      </c>
      <c r="P277">
        <f t="shared" si="77"/>
        <v>0.12676785152643258</v>
      </c>
      <c r="Q277">
        <f t="shared" si="87"/>
        <v>0.87323214847356745</v>
      </c>
      <c r="R277">
        <f>IF(G277&gt;$H$5,VLOOKUP(G277-$H$5,G$26:I$567,3,FALSE),0)</f>
        <v>169756.12996463152</v>
      </c>
      <c r="S277">
        <f>IF(G277&gt;$H$6,VLOOKUP(G277-$H$6,G$26:H$567,2,FALSE),0)</f>
        <v>1685123.3199679547</v>
      </c>
      <c r="T277">
        <f t="shared" si="92"/>
        <v>12668.919392001349</v>
      </c>
      <c r="U277">
        <f t="shared" si="88"/>
        <v>618.47976048008775</v>
      </c>
      <c r="V277">
        <f t="shared" si="89"/>
        <v>12050.439631521262</v>
      </c>
      <c r="W277">
        <f t="shared" si="93"/>
        <v>75826.956960890995</v>
      </c>
      <c r="X277">
        <f t="shared" si="94"/>
        <v>1609296.3630070635</v>
      </c>
      <c r="Y277">
        <f t="shared" si="90"/>
        <v>1533462.2211708387</v>
      </c>
      <c r="Z277">
        <f t="shared" si="78"/>
        <v>6160180.8162470097</v>
      </c>
      <c r="AA277">
        <f t="shared" si="79"/>
        <v>7924173.0430391086</v>
      </c>
      <c r="AB277">
        <f t="shared" si="80"/>
        <v>4399230.5393181639</v>
      </c>
      <c r="AC277">
        <f t="shared" si="95"/>
        <v>0.55516588487206409</v>
      </c>
      <c r="AD277">
        <f t="shared" si="81"/>
        <v>6160180.8162470097</v>
      </c>
      <c r="AE277">
        <f t="shared" si="91"/>
        <v>9424.2812104271761</v>
      </c>
      <c r="AF277" s="1"/>
    </row>
    <row r="278" spans="6:32" x14ac:dyDescent="0.35">
      <c r="F278" s="10">
        <f t="shared" si="82"/>
        <v>44132</v>
      </c>
      <c r="G278">
        <v>252</v>
      </c>
      <c r="H278">
        <f t="shared" si="83"/>
        <v>1849243.4649634175</v>
      </c>
      <c r="I278">
        <f t="shared" si="73"/>
        <v>151662.6712900314</v>
      </c>
      <c r="J278">
        <f t="shared" si="84"/>
        <v>1</v>
      </c>
      <c r="K278">
        <f t="shared" si="74"/>
        <v>0</v>
      </c>
      <c r="L278">
        <f t="shared" si="85"/>
        <v>131946.52402232733</v>
      </c>
      <c r="M278">
        <f t="shared" si="86"/>
        <v>19716.147267704084</v>
      </c>
      <c r="N278">
        <f t="shared" si="75"/>
        <v>500</v>
      </c>
      <c r="O278">
        <f t="shared" si="76"/>
        <v>19216.147267704084</v>
      </c>
      <c r="P278">
        <f t="shared" si="77"/>
        <v>0.12670320985548364</v>
      </c>
      <c r="Q278">
        <f t="shared" si="87"/>
        <v>0.87329679014451633</v>
      </c>
      <c r="R278">
        <f>IF(G278&gt;$H$5,VLOOKUP(G278-$H$5,G$26:I$567,3,FALSE),0)</f>
        <v>166769.91420436325</v>
      </c>
      <c r="S278">
        <f>IF(G278&gt;$H$6,VLOOKUP(G278-$H$6,G$26:H$567,2,FALSE),0)</f>
        <v>1697580.7936733861</v>
      </c>
      <c r="T278">
        <f t="shared" si="92"/>
        <v>12457.473705431446</v>
      </c>
      <c r="U278">
        <f t="shared" si="88"/>
        <v>604.73579085304402</v>
      </c>
      <c r="V278">
        <f t="shared" si="89"/>
        <v>11852.737914578402</v>
      </c>
      <c r="W278">
        <f t="shared" si="93"/>
        <v>76431.692751744034</v>
      </c>
      <c r="X278">
        <f t="shared" si="94"/>
        <v>1621149.1009216418</v>
      </c>
      <c r="Y278">
        <f t="shared" si="90"/>
        <v>1544798.5222427815</v>
      </c>
      <c r="Z278">
        <f t="shared" si="78"/>
        <v>6150756.5350365825</v>
      </c>
      <c r="AA278">
        <f t="shared" si="79"/>
        <v>7923568.3072482562</v>
      </c>
      <c r="AB278">
        <f t="shared" si="80"/>
        <v>4376744.0486114528</v>
      </c>
      <c r="AC278">
        <f t="shared" si="95"/>
        <v>0.55237033100449595</v>
      </c>
      <c r="AD278">
        <f t="shared" si="81"/>
        <v>6150756.5350365825</v>
      </c>
      <c r="AE278">
        <f t="shared" si="91"/>
        <v>9211.8752710655535</v>
      </c>
      <c r="AF278" s="1"/>
    </row>
    <row r="279" spans="6:32" x14ac:dyDescent="0.35">
      <c r="F279" s="10">
        <f t="shared" si="82"/>
        <v>44133</v>
      </c>
      <c r="G279">
        <v>253</v>
      </c>
      <c r="H279">
        <f t="shared" si="83"/>
        <v>1858455.3402344831</v>
      </c>
      <c r="I279">
        <f t="shared" si="73"/>
        <v>148630.34160024789</v>
      </c>
      <c r="J279">
        <f t="shared" si="84"/>
        <v>1</v>
      </c>
      <c r="K279">
        <f t="shared" si="74"/>
        <v>0</v>
      </c>
      <c r="L279">
        <f t="shared" si="85"/>
        <v>129308.39719221566</v>
      </c>
      <c r="M279">
        <f t="shared" si="86"/>
        <v>19321.944408032228</v>
      </c>
      <c r="N279">
        <f t="shared" si="75"/>
        <v>500</v>
      </c>
      <c r="O279">
        <f t="shared" si="76"/>
        <v>18821.944408032228</v>
      </c>
      <c r="P279">
        <f t="shared" si="77"/>
        <v>0.12663594933163255</v>
      </c>
      <c r="Q279">
        <f t="shared" si="87"/>
        <v>0.87336405066836742</v>
      </c>
      <c r="R279">
        <f>IF(G279&gt;$H$5,VLOOKUP(G279-$H$5,G$26:I$567,3,FALSE),0)</f>
        <v>163767.17417790042</v>
      </c>
      <c r="S279">
        <f>IF(G279&gt;$H$6,VLOOKUP(G279-$H$6,G$26:H$567,2,FALSE),0)</f>
        <v>1709824.9986342352</v>
      </c>
      <c r="T279">
        <f t="shared" si="92"/>
        <v>12244.204960849136</v>
      </c>
      <c r="U279">
        <f t="shared" si="88"/>
        <v>590.87332245519383</v>
      </c>
      <c r="V279">
        <f t="shared" si="89"/>
        <v>11653.331638393942</v>
      </c>
      <c r="W279">
        <f t="shared" si="93"/>
        <v>77022.566074199232</v>
      </c>
      <c r="X279">
        <f t="shared" si="94"/>
        <v>1632802.4325600357</v>
      </c>
      <c r="Y279">
        <f t="shared" si="90"/>
        <v>1555940.7487571542</v>
      </c>
      <c r="Z279">
        <f t="shared" si="78"/>
        <v>6141544.6597655173</v>
      </c>
      <c r="AA279">
        <f t="shared" si="79"/>
        <v>7922977.433925801</v>
      </c>
      <c r="AB279">
        <f t="shared" si="80"/>
        <v>4354697.0950570824</v>
      </c>
      <c r="AC279">
        <f t="shared" si="95"/>
        <v>0.54962886507924191</v>
      </c>
      <c r="AD279">
        <f t="shared" si="81"/>
        <v>6141544.6597655173</v>
      </c>
      <c r="AE279">
        <f t="shared" si="91"/>
        <v>9001.1166080633939</v>
      </c>
      <c r="AF279" s="1"/>
    </row>
    <row r="280" spans="6:32" x14ac:dyDescent="0.35">
      <c r="F280" s="10">
        <f t="shared" si="82"/>
        <v>44134</v>
      </c>
      <c r="G280">
        <v>254</v>
      </c>
      <c r="H280">
        <f t="shared" si="83"/>
        <v>1867456.4568425466</v>
      </c>
      <c r="I280">
        <f t="shared" si="73"/>
        <v>145602.06814683205</v>
      </c>
      <c r="J280">
        <f t="shared" si="84"/>
        <v>1</v>
      </c>
      <c r="K280">
        <f t="shared" si="74"/>
        <v>0</v>
      </c>
      <c r="L280">
        <f t="shared" si="85"/>
        <v>126673.79928774388</v>
      </c>
      <c r="M280">
        <f t="shared" si="86"/>
        <v>18928.268859088166</v>
      </c>
      <c r="N280">
        <f t="shared" si="75"/>
        <v>500</v>
      </c>
      <c r="O280">
        <f t="shared" si="76"/>
        <v>18428.268859088166</v>
      </c>
      <c r="P280">
        <f t="shared" si="77"/>
        <v>0.12656598284376169</v>
      </c>
      <c r="Q280">
        <f t="shared" si="87"/>
        <v>0.87343401715623825</v>
      </c>
      <c r="R280">
        <f>IF(G280&gt;$H$5,VLOOKUP(G280-$H$5,G$26:I$567,3,FALSE),0)</f>
        <v>160751.55425978941</v>
      </c>
      <c r="S280">
        <f>IF(G280&gt;$H$6,VLOOKUP(G280-$H$6,G$26:H$567,2,FALSE),0)</f>
        <v>1721854.3886957145</v>
      </c>
      <c r="T280">
        <f t="shared" si="92"/>
        <v>12029.390061479295</v>
      </c>
      <c r="U280">
        <f t="shared" si="88"/>
        <v>576.91035399615419</v>
      </c>
      <c r="V280">
        <f t="shared" si="89"/>
        <v>11452.47970748314</v>
      </c>
      <c r="W280">
        <f t="shared" si="93"/>
        <v>77599.476428195383</v>
      </c>
      <c r="X280">
        <f t="shared" si="94"/>
        <v>1644254.9122675189</v>
      </c>
      <c r="Y280">
        <f t="shared" si="90"/>
        <v>1566887.4937131002</v>
      </c>
      <c r="Z280">
        <f t="shared" si="78"/>
        <v>6132543.5431574536</v>
      </c>
      <c r="AA280">
        <f t="shared" si="79"/>
        <v>7922400.5235718042</v>
      </c>
      <c r="AB280">
        <f t="shared" si="80"/>
        <v>4333089.6780335438</v>
      </c>
      <c r="AC280">
        <f t="shared" si="95"/>
        <v>0.5469415065725528</v>
      </c>
      <c r="AD280">
        <f t="shared" si="81"/>
        <v>6132543.5431574536</v>
      </c>
      <c r="AE280">
        <f t="shared" si="91"/>
        <v>8792.1697270728691</v>
      </c>
      <c r="AF280" s="1"/>
    </row>
    <row r="281" spans="6:32" x14ac:dyDescent="0.35">
      <c r="F281" s="10">
        <f t="shared" si="82"/>
        <v>44135</v>
      </c>
      <c r="G281">
        <v>255</v>
      </c>
      <c r="H281">
        <f t="shared" si="83"/>
        <v>1876248.6265696194</v>
      </c>
      <c r="I281">
        <f t="shared" si="73"/>
        <v>142580.93618038902</v>
      </c>
      <c r="J281">
        <f t="shared" si="84"/>
        <v>1</v>
      </c>
      <c r="K281">
        <f t="shared" si="74"/>
        <v>0</v>
      </c>
      <c r="L281">
        <f t="shared" si="85"/>
        <v>124045.41447693844</v>
      </c>
      <c r="M281">
        <f t="shared" si="86"/>
        <v>18535.521703450573</v>
      </c>
      <c r="N281">
        <f t="shared" si="75"/>
        <v>500</v>
      </c>
      <c r="O281">
        <f t="shared" si="76"/>
        <v>18035.521703450573</v>
      </c>
      <c r="P281">
        <f t="shared" si="77"/>
        <v>0.12649321982731679</v>
      </c>
      <c r="Q281">
        <f t="shared" si="87"/>
        <v>0.87350678017268324</v>
      </c>
      <c r="R281">
        <f>IF(G281&gt;$H$5,VLOOKUP(G281-$H$5,G$26:I$567,3,FALSE),0)</f>
        <v>157726.62265327037</v>
      </c>
      <c r="S281">
        <f>IF(G281&gt;$H$6,VLOOKUP(G281-$H$6,G$26:H$567,2,FALSE),0)</f>
        <v>1733667.6903892304</v>
      </c>
      <c r="T281">
        <f t="shared" si="92"/>
        <v>11813.301693515852</v>
      </c>
      <c r="U281">
        <f t="shared" si="88"/>
        <v>562.8646100785304</v>
      </c>
      <c r="V281">
        <f t="shared" si="89"/>
        <v>11250.437083437322</v>
      </c>
      <c r="W281">
        <f t="shared" si="93"/>
        <v>78162.341038273909</v>
      </c>
      <c r="X281">
        <f t="shared" si="94"/>
        <v>1655505.3493509563</v>
      </c>
      <c r="Y281">
        <f t="shared" si="90"/>
        <v>1577637.5982541996</v>
      </c>
      <c r="Z281">
        <f t="shared" si="78"/>
        <v>6123751.3734303806</v>
      </c>
      <c r="AA281">
        <f t="shared" si="79"/>
        <v>7921837.6589617264</v>
      </c>
      <c r="AB281">
        <f t="shared" si="80"/>
        <v>4311921.3420028761</v>
      </c>
      <c r="AC281">
        <f t="shared" si="95"/>
        <v>0.5443082183241833</v>
      </c>
      <c r="AD281">
        <f t="shared" si="81"/>
        <v>6123751.3734303806</v>
      </c>
      <c r="AE281">
        <f t="shared" si="91"/>
        <v>8585.1896958692378</v>
      </c>
      <c r="AF281" s="1"/>
    </row>
    <row r="282" spans="6:32" x14ac:dyDescent="0.35">
      <c r="F282" s="10">
        <f t="shared" si="82"/>
        <v>44136</v>
      </c>
      <c r="G282">
        <v>256</v>
      </c>
      <c r="H282">
        <f t="shared" si="83"/>
        <v>1884833.8162654887</v>
      </c>
      <c r="I282">
        <f t="shared" si="73"/>
        <v>139569.91821004637</v>
      </c>
      <c r="J282">
        <f t="shared" si="84"/>
        <v>1</v>
      </c>
      <c r="K282">
        <f t="shared" si="74"/>
        <v>0</v>
      </c>
      <c r="L282">
        <f t="shared" si="85"/>
        <v>121425.82884274033</v>
      </c>
      <c r="M282">
        <f t="shared" si="86"/>
        <v>18144.089367306027</v>
      </c>
      <c r="N282">
        <f t="shared" si="75"/>
        <v>500</v>
      </c>
      <c r="O282">
        <f t="shared" si="76"/>
        <v>17644.089367306027</v>
      </c>
      <c r="P282">
        <f t="shared" si="77"/>
        <v>0.12641756614596905</v>
      </c>
      <c r="Q282">
        <f t="shared" si="87"/>
        <v>0.873582433854031</v>
      </c>
      <c r="R282">
        <f>IF(G282&gt;$H$5,VLOOKUP(G282-$H$5,G$26:I$567,3,FALSE),0)</f>
        <v>154695.86378503568</v>
      </c>
      <c r="S282">
        <f>IF(G282&gt;$H$6,VLOOKUP(G282-$H$6,G$26:H$567,2,FALSE),0)</f>
        <v>1745263.8980554424</v>
      </c>
      <c r="T282">
        <f t="shared" si="92"/>
        <v>11596.207666211994</v>
      </c>
      <c r="U282">
        <f t="shared" si="88"/>
        <v>548.75349830377968</v>
      </c>
      <c r="V282">
        <f t="shared" si="89"/>
        <v>11047.454167908214</v>
      </c>
      <c r="W282">
        <f t="shared" si="93"/>
        <v>78711.094536577686</v>
      </c>
      <c r="X282">
        <f t="shared" si="94"/>
        <v>1666552.8035188646</v>
      </c>
      <c r="Y282">
        <f t="shared" si="90"/>
        <v>1588190.1472304526</v>
      </c>
      <c r="Z282">
        <f t="shared" si="78"/>
        <v>6115166.183734511</v>
      </c>
      <c r="AA282">
        <f t="shared" si="79"/>
        <v>7921288.9054634226</v>
      </c>
      <c r="AB282">
        <f t="shared" si="80"/>
        <v>4291191.1911424911</v>
      </c>
      <c r="AC282">
        <f t="shared" si="95"/>
        <v>0.54172890830718179</v>
      </c>
      <c r="AD282">
        <f t="shared" si="81"/>
        <v>6115166.183734511</v>
      </c>
      <c r="AE282">
        <f t="shared" si="91"/>
        <v>8380.3221407903875</v>
      </c>
      <c r="AF282" s="1"/>
    </row>
    <row r="283" spans="6:32" x14ac:dyDescent="0.35">
      <c r="F283" s="10">
        <f t="shared" si="82"/>
        <v>44137</v>
      </c>
      <c r="G283">
        <v>257</v>
      </c>
      <c r="H283">
        <f t="shared" si="83"/>
        <v>1893214.138406279</v>
      </c>
      <c r="I283">
        <f t="shared" ref="I283:I346" si="96">H283-S283</f>
        <v>136571.87005777145</v>
      </c>
      <c r="J283">
        <f t="shared" si="84"/>
        <v>1</v>
      </c>
      <c r="K283">
        <f t="shared" ref="K283:K346" si="97">MAX(I283-R283,0)</f>
        <v>0</v>
      </c>
      <c r="L283">
        <f t="shared" si="85"/>
        <v>118817.52695026116</v>
      </c>
      <c r="M283">
        <f t="shared" si="86"/>
        <v>17754.343107510289</v>
      </c>
      <c r="N283">
        <f t="shared" ref="N283:N346" si="98">MIN($H$12,M283)</f>
        <v>500</v>
      </c>
      <c r="O283">
        <f t="shared" ref="O283:O346" si="99">ABS(N283-M283)</f>
        <v>17254.343107510289</v>
      </c>
      <c r="P283">
        <f t="shared" ref="P283:P346" si="100">IFERROR(O283/I283,0)</f>
        <v>0.12633892396883417</v>
      </c>
      <c r="Q283">
        <f t="shared" si="87"/>
        <v>0.87366107603116583</v>
      </c>
      <c r="R283">
        <f>IF(G283&gt;$H$5,VLOOKUP(G283-$H$5,G$26:I$567,3,FALSE),0)</f>
        <v>151662.6712900314</v>
      </c>
      <c r="S283">
        <f>IF(G283&gt;$H$6,VLOOKUP(G283-$H$6,G$26:H$567,2,FALSE),0)</f>
        <v>1756642.2683485076</v>
      </c>
      <c r="T283">
        <f t="shared" si="92"/>
        <v>11378.370293065207</v>
      </c>
      <c r="U283">
        <f t="shared" si="88"/>
        <v>534.59406904923844</v>
      </c>
      <c r="V283">
        <f t="shared" si="89"/>
        <v>10843.776224015968</v>
      </c>
      <c r="W283">
        <f t="shared" si="93"/>
        <v>79245.688605626929</v>
      </c>
      <c r="X283">
        <f t="shared" si="94"/>
        <v>1677396.5797428805</v>
      </c>
      <c r="Y283">
        <f t="shared" si="90"/>
        <v>1598544.464197142</v>
      </c>
      <c r="Z283">
        <f t="shared" ref="Z283:Z346" si="101">$H$3-H283</f>
        <v>6106785.8615937214</v>
      </c>
      <c r="AA283">
        <f t="shared" ref="AA283:AA346" si="102">$H$3-W283</f>
        <v>7920754.311394373</v>
      </c>
      <c r="AB283">
        <f t="shared" ref="AB283:AB346" si="103">AA283-H283-S283</f>
        <v>4270897.9046395868</v>
      </c>
      <c r="AC283">
        <f t="shared" si="95"/>
        <v>0.53920343148324923</v>
      </c>
      <c r="AD283">
        <f t="shared" ref="AD283:AD346" si="104">$H$3-H283</f>
        <v>6106785.8615937214</v>
      </c>
      <c r="AE283">
        <f t="shared" si="91"/>
        <v>8177.7032787501003</v>
      </c>
      <c r="AF283" s="1"/>
    </row>
    <row r="284" spans="6:32" x14ac:dyDescent="0.35">
      <c r="F284" s="10">
        <f t="shared" ref="F284:F347" si="105">$H$14+G284</f>
        <v>44138</v>
      </c>
      <c r="G284">
        <v>258</v>
      </c>
      <c r="H284">
        <f t="shared" ref="H284:H347" si="106">H283+AE283</f>
        <v>1901391.8416850292</v>
      </c>
      <c r="I284">
        <f t="shared" si="96"/>
        <v>133589.52752058441</v>
      </c>
      <c r="J284">
        <f t="shared" ref="J284:J347" si="107">IF(I284&gt;1,1,0)</f>
        <v>1</v>
      </c>
      <c r="K284">
        <f t="shared" si="97"/>
        <v>0</v>
      </c>
      <c r="L284">
        <f t="shared" ref="L284:L347" si="108">I284*(1-$H$11)</f>
        <v>116222.88894290844</v>
      </c>
      <c r="M284">
        <f t="shared" ref="M284:M347" si="109">I284*$H$11</f>
        <v>17366.638577675974</v>
      </c>
      <c r="N284">
        <f t="shared" si="98"/>
        <v>500</v>
      </c>
      <c r="O284">
        <f t="shared" si="99"/>
        <v>16866.638577675974</v>
      </c>
      <c r="P284">
        <f t="shared" si="100"/>
        <v>0.12625719164308777</v>
      </c>
      <c r="Q284">
        <f t="shared" ref="Q284:Q347" si="110">1-P284</f>
        <v>0.8737428083569122</v>
      </c>
      <c r="R284">
        <f>IF(G284&gt;$H$5,VLOOKUP(G284-$H$5,G$26:I$567,3,FALSE),0)</f>
        <v>148630.34160024789</v>
      </c>
      <c r="S284">
        <f>IF(G284&gt;$H$6,VLOOKUP(G284-$H$6,G$26:H$567,2,FALSE),0)</f>
        <v>1767802.3141644448</v>
      </c>
      <c r="T284">
        <f t="shared" si="92"/>
        <v>11160.045815937221</v>
      </c>
      <c r="U284">
        <f t="shared" ref="U284:U347" si="111">MIN(T284*$H$11,$H$12)*$H$9+MAX($H$11*T284-$H$12,0)*$H$10</f>
        <v>520.40297803591943</v>
      </c>
      <c r="V284">
        <f t="shared" ref="V284:V347" si="112">T284-U284</f>
        <v>10639.642837901301</v>
      </c>
      <c r="W284">
        <f t="shared" si="93"/>
        <v>79766.091583662841</v>
      </c>
      <c r="X284">
        <f t="shared" si="94"/>
        <v>1688036.2225807819</v>
      </c>
      <c r="Y284">
        <f t="shared" ref="Y284:Y347" si="113">S284*(1-$H$9)</f>
        <v>1608700.1058896449</v>
      </c>
      <c r="Z284">
        <f t="shared" si="101"/>
        <v>6098608.1583149713</v>
      </c>
      <c r="AA284">
        <f t="shared" si="102"/>
        <v>7920233.9084163373</v>
      </c>
      <c r="AB284">
        <f t="shared" si="103"/>
        <v>4251039.7525668629</v>
      </c>
      <c r="AC284">
        <f t="shared" si="95"/>
        <v>0.5367315917336164</v>
      </c>
      <c r="AD284">
        <f t="shared" si="104"/>
        <v>6098608.1583149713</v>
      </c>
      <c r="AE284">
        <f t="shared" ref="AE284:AE347" si="114">R284*IF(F284&lt;=$H$4,$H$7,$H$8)*MAX(AC284,0)</f>
        <v>7977.4599827012198</v>
      </c>
      <c r="AF284" s="1"/>
    </row>
    <row r="285" spans="6:32" x14ac:dyDescent="0.35">
      <c r="F285" s="10">
        <f t="shared" si="105"/>
        <v>44139</v>
      </c>
      <c r="G285">
        <v>259</v>
      </c>
      <c r="H285">
        <f t="shared" si="106"/>
        <v>1909369.3016677303</v>
      </c>
      <c r="I285">
        <f t="shared" si="96"/>
        <v>130625.50362970377</v>
      </c>
      <c r="J285">
        <f t="shared" si="107"/>
        <v>1</v>
      </c>
      <c r="K285">
        <f t="shared" si="97"/>
        <v>0</v>
      </c>
      <c r="L285">
        <f t="shared" si="108"/>
        <v>113644.18815784228</v>
      </c>
      <c r="M285">
        <f t="shared" si="109"/>
        <v>16981.31547186149</v>
      </c>
      <c r="N285">
        <f t="shared" si="98"/>
        <v>500</v>
      </c>
      <c r="O285">
        <f t="shared" si="99"/>
        <v>16481.31547186149</v>
      </c>
      <c r="P285">
        <f t="shared" si="100"/>
        <v>0.12617226356181258</v>
      </c>
      <c r="Q285">
        <f t="shared" si="110"/>
        <v>0.87382773643818745</v>
      </c>
      <c r="R285">
        <f>IF(G285&gt;$H$5,VLOOKUP(G285-$H$5,G$26:I$567,3,FALSE),0)</f>
        <v>145602.06814683205</v>
      </c>
      <c r="S285">
        <f>IF(G285&gt;$H$6,VLOOKUP(G285-$H$6,G$26:H$567,2,FALSE),0)</f>
        <v>1778743.7980380266</v>
      </c>
      <c r="T285">
        <f t="shared" ref="T285:T348" si="115">S285-S284</f>
        <v>10941.483873581747</v>
      </c>
      <c r="U285">
        <f t="shared" si="111"/>
        <v>506.1964517828136</v>
      </c>
      <c r="V285">
        <f t="shared" si="112"/>
        <v>10435.287421798934</v>
      </c>
      <c r="W285">
        <f t="shared" ref="W285:W348" si="116">W284+U285</f>
        <v>80272.288035445657</v>
      </c>
      <c r="X285">
        <f t="shared" ref="X285:X348" si="117">X284+V285</f>
        <v>1698471.5100025809</v>
      </c>
      <c r="Y285">
        <f t="shared" si="113"/>
        <v>1618656.8562146041</v>
      </c>
      <c r="Z285">
        <f t="shared" si="101"/>
        <v>6090630.6983322697</v>
      </c>
      <c r="AA285">
        <f t="shared" si="102"/>
        <v>7919727.7119645542</v>
      </c>
      <c r="AB285">
        <f t="shared" si="103"/>
        <v>4231614.6122587975</v>
      </c>
      <c r="AC285">
        <f t="shared" si="95"/>
        <v>0.53431314385543571</v>
      </c>
      <c r="AD285">
        <f t="shared" si="104"/>
        <v>6090630.6983322697</v>
      </c>
      <c r="AE285">
        <f t="shared" si="114"/>
        <v>7779.7098783387237</v>
      </c>
      <c r="AF285" s="1"/>
    </row>
    <row r="286" spans="6:32" x14ac:dyDescent="0.35">
      <c r="F286" s="10">
        <f t="shared" si="105"/>
        <v>44140</v>
      </c>
      <c r="G286">
        <v>260</v>
      </c>
      <c r="H286">
        <f t="shared" si="106"/>
        <v>1917149.0115460691</v>
      </c>
      <c r="I286">
        <f t="shared" si="96"/>
        <v>127682.28649234492</v>
      </c>
      <c r="J286">
        <f t="shared" si="107"/>
        <v>1</v>
      </c>
      <c r="K286">
        <f t="shared" si="97"/>
        <v>0</v>
      </c>
      <c r="L286">
        <f t="shared" si="108"/>
        <v>111083.58924834008</v>
      </c>
      <c r="M286">
        <f t="shared" si="109"/>
        <v>16598.697244004841</v>
      </c>
      <c r="N286">
        <f t="shared" si="98"/>
        <v>500</v>
      </c>
      <c r="O286">
        <f t="shared" si="99"/>
        <v>16098.697244004841</v>
      </c>
      <c r="P286">
        <f t="shared" si="100"/>
        <v>0.12608403002690607</v>
      </c>
      <c r="Q286">
        <f t="shared" si="110"/>
        <v>0.87391596997309395</v>
      </c>
      <c r="R286">
        <f>IF(G286&gt;$H$5,VLOOKUP(G286-$H$5,G$26:I$567,3,FALSE),0)</f>
        <v>142580.93618038902</v>
      </c>
      <c r="S286">
        <f>IF(G286&gt;$H$6,VLOOKUP(G286-$H$6,G$26:H$567,2,FALSE),0)</f>
        <v>1789466.7250537241</v>
      </c>
      <c r="T286">
        <f t="shared" si="115"/>
        <v>10722.927015697584</v>
      </c>
      <c r="U286">
        <f t="shared" si="111"/>
        <v>491.99025602034294</v>
      </c>
      <c r="V286">
        <f t="shared" si="112"/>
        <v>10230.936759677241</v>
      </c>
      <c r="W286">
        <f t="shared" si="116"/>
        <v>80764.278291466006</v>
      </c>
      <c r="X286">
        <f t="shared" si="117"/>
        <v>1708702.4467622582</v>
      </c>
      <c r="Y286">
        <f t="shared" si="113"/>
        <v>1628414.719798889</v>
      </c>
      <c r="Z286">
        <f t="shared" si="101"/>
        <v>6082850.9884539312</v>
      </c>
      <c r="AA286">
        <f t="shared" si="102"/>
        <v>7919235.7217085343</v>
      </c>
      <c r="AB286">
        <f t="shared" si="103"/>
        <v>4212619.9851087416</v>
      </c>
      <c r="AC286">
        <f t="shared" si="95"/>
        <v>0.53194779561377803</v>
      </c>
      <c r="AD286">
        <f t="shared" si="104"/>
        <v>6082850.9884539312</v>
      </c>
      <c r="AE286">
        <f t="shared" si="114"/>
        <v>7584.5614697706715</v>
      </c>
      <c r="AF286" s="1"/>
    </row>
    <row r="287" spans="6:32" x14ac:dyDescent="0.35">
      <c r="F287" s="10">
        <f t="shared" si="105"/>
        <v>44141</v>
      </c>
      <c r="G287">
        <v>261</v>
      </c>
      <c r="H287">
        <f t="shared" si="106"/>
        <v>1924733.5730158398</v>
      </c>
      <c r="I287">
        <f t="shared" si="96"/>
        <v>124762.23769884999</v>
      </c>
      <c r="J287">
        <f t="shared" si="107"/>
        <v>1</v>
      </c>
      <c r="K287">
        <f t="shared" si="97"/>
        <v>0</v>
      </c>
      <c r="L287">
        <f t="shared" si="108"/>
        <v>108543.14679799949</v>
      </c>
      <c r="M287">
        <f t="shared" si="109"/>
        <v>16219.090900850499</v>
      </c>
      <c r="N287">
        <f t="shared" si="98"/>
        <v>500</v>
      </c>
      <c r="O287">
        <f t="shared" si="99"/>
        <v>15719.090900850499</v>
      </c>
      <c r="P287">
        <f t="shared" si="100"/>
        <v>0.12599237710687031</v>
      </c>
      <c r="Q287">
        <f t="shared" si="110"/>
        <v>0.87400762289312972</v>
      </c>
      <c r="R287">
        <f>IF(G287&gt;$H$5,VLOOKUP(G287-$H$5,G$26:I$567,3,FALSE),0)</f>
        <v>139569.91821004637</v>
      </c>
      <c r="S287">
        <f>IF(G287&gt;$H$6,VLOOKUP(G287-$H$6,G$26:H$567,2,FALSE),0)</f>
        <v>1799971.3353169898</v>
      </c>
      <c r="T287">
        <f t="shared" si="115"/>
        <v>10504.610263265669</v>
      </c>
      <c r="U287">
        <f t="shared" si="111"/>
        <v>477.79966711226848</v>
      </c>
      <c r="V287">
        <f t="shared" si="112"/>
        <v>10026.8105961534</v>
      </c>
      <c r="W287">
        <f t="shared" si="116"/>
        <v>81242.077958578273</v>
      </c>
      <c r="X287">
        <f t="shared" si="117"/>
        <v>1718729.2573584116</v>
      </c>
      <c r="Y287">
        <f t="shared" si="113"/>
        <v>1637973.9151384607</v>
      </c>
      <c r="Z287">
        <f t="shared" si="101"/>
        <v>6075266.4269841602</v>
      </c>
      <c r="AA287">
        <f t="shared" si="102"/>
        <v>7918757.9220414218</v>
      </c>
      <c r="AB287">
        <f t="shared" si="103"/>
        <v>4194053.0137085924</v>
      </c>
      <c r="AC287">
        <f t="shared" si="95"/>
        <v>0.52963520983949763</v>
      </c>
      <c r="AD287">
        <f t="shared" si="104"/>
        <v>6075266.4269841602</v>
      </c>
      <c r="AE287">
        <f t="shared" si="114"/>
        <v>7392.1142918459436</v>
      </c>
      <c r="AF287" s="1"/>
    </row>
    <row r="288" spans="6:32" x14ac:dyDescent="0.35">
      <c r="F288" s="10">
        <f t="shared" si="105"/>
        <v>44142</v>
      </c>
      <c r="G288">
        <v>262</v>
      </c>
      <c r="H288">
        <f t="shared" si="106"/>
        <v>1932125.6873076858</v>
      </c>
      <c r="I288">
        <f t="shared" si="96"/>
        <v>121867.59127511363</v>
      </c>
      <c r="J288">
        <f t="shared" si="107"/>
        <v>1</v>
      </c>
      <c r="K288">
        <f t="shared" si="97"/>
        <v>0</v>
      </c>
      <c r="L288">
        <f t="shared" si="108"/>
        <v>106024.80440934886</v>
      </c>
      <c r="M288">
        <f t="shared" si="109"/>
        <v>15842.786865764772</v>
      </c>
      <c r="N288">
        <f t="shared" si="98"/>
        <v>500</v>
      </c>
      <c r="O288">
        <f t="shared" si="99"/>
        <v>15342.786865764772</v>
      </c>
      <c r="P288">
        <f t="shared" si="100"/>
        <v>0.12589718648930001</v>
      </c>
      <c r="Q288">
        <f t="shared" si="110"/>
        <v>0.87410281351069996</v>
      </c>
      <c r="R288">
        <f>IF(G288&gt;$H$5,VLOOKUP(G288-$H$5,G$26:I$567,3,FALSE),0)</f>
        <v>136571.87005777145</v>
      </c>
      <c r="S288">
        <f>IF(G288&gt;$H$6,VLOOKUP(G288-$H$6,G$26:H$567,2,FALSE),0)</f>
        <v>1810258.0960325722</v>
      </c>
      <c r="T288">
        <f t="shared" si="115"/>
        <v>10286.760715582408</v>
      </c>
      <c r="U288">
        <f t="shared" si="111"/>
        <v>463.63944651285658</v>
      </c>
      <c r="V288">
        <f t="shared" si="112"/>
        <v>9823.121269069552</v>
      </c>
      <c r="W288">
        <f t="shared" si="116"/>
        <v>81705.717405091127</v>
      </c>
      <c r="X288">
        <f t="shared" si="117"/>
        <v>1728552.3786274812</v>
      </c>
      <c r="Y288">
        <f t="shared" si="113"/>
        <v>1647334.8673896408</v>
      </c>
      <c r="Z288">
        <f t="shared" si="101"/>
        <v>6067874.3126923144</v>
      </c>
      <c r="AA288">
        <f t="shared" si="102"/>
        <v>7918294.282594909</v>
      </c>
      <c r="AB288">
        <f t="shared" si="103"/>
        <v>4175910.4992546514</v>
      </c>
      <c r="AC288">
        <f t="shared" si="95"/>
        <v>0.52737500656342884</v>
      </c>
      <c r="AD288">
        <f t="shared" si="104"/>
        <v>6067874.3126923144</v>
      </c>
      <c r="AE288">
        <f t="shared" si="114"/>
        <v>7202.4590868096966</v>
      </c>
      <c r="AF288" s="1"/>
    </row>
    <row r="289" spans="6:32" x14ac:dyDescent="0.35">
      <c r="F289" s="10">
        <f t="shared" si="105"/>
        <v>44143</v>
      </c>
      <c r="G289">
        <v>263</v>
      </c>
      <c r="H289">
        <f t="shared" si="106"/>
        <v>1939328.1463944956</v>
      </c>
      <c r="I289">
        <f t="shared" si="96"/>
        <v>119000.45315785776</v>
      </c>
      <c r="J289">
        <f t="shared" si="107"/>
        <v>1</v>
      </c>
      <c r="K289">
        <f t="shared" si="97"/>
        <v>0</v>
      </c>
      <c r="L289">
        <f t="shared" si="108"/>
        <v>103530.39424733625</v>
      </c>
      <c r="M289">
        <f t="shared" si="109"/>
        <v>15470.058910521509</v>
      </c>
      <c r="N289">
        <f t="shared" si="98"/>
        <v>500</v>
      </c>
      <c r="O289">
        <f t="shared" si="99"/>
        <v>14970.058910521509</v>
      </c>
      <c r="P289">
        <f t="shared" si="100"/>
        <v>0.12579833532787699</v>
      </c>
      <c r="Q289">
        <f t="shared" si="110"/>
        <v>0.87420166467212301</v>
      </c>
      <c r="R289">
        <f>IF(G289&gt;$H$5,VLOOKUP(G289-$H$5,G$26:I$567,3,FALSE),0)</f>
        <v>133589.52752058441</v>
      </c>
      <c r="S289">
        <f>IF(G289&gt;$H$6,VLOOKUP(G289-$H$6,G$26:H$567,2,FALSE),0)</f>
        <v>1820327.6932366379</v>
      </c>
      <c r="T289">
        <f t="shared" si="115"/>
        <v>10069.597204065649</v>
      </c>
      <c r="U289">
        <f t="shared" si="111"/>
        <v>449.52381826426722</v>
      </c>
      <c r="V289">
        <f t="shared" si="112"/>
        <v>9620.0733858013809</v>
      </c>
      <c r="W289">
        <f t="shared" si="116"/>
        <v>82155.241223355391</v>
      </c>
      <c r="X289">
        <f t="shared" si="117"/>
        <v>1738172.4520132826</v>
      </c>
      <c r="Y289">
        <f t="shared" si="113"/>
        <v>1656498.2008453405</v>
      </c>
      <c r="Z289">
        <f t="shared" si="101"/>
        <v>6060671.8536055041</v>
      </c>
      <c r="AA289">
        <f t="shared" si="102"/>
        <v>7917844.7587766442</v>
      </c>
      <c r="AB289">
        <f t="shared" si="103"/>
        <v>4158188.9191455105</v>
      </c>
      <c r="AC289">
        <f t="shared" si="95"/>
        <v>0.52516676517764616</v>
      </c>
      <c r="AD289">
        <f t="shared" si="104"/>
        <v>6060671.8536055041</v>
      </c>
      <c r="AE289">
        <f t="shared" si="114"/>
        <v>7015.6780029595457</v>
      </c>
      <c r="AF289" s="1"/>
    </row>
    <row r="290" spans="6:32" x14ac:dyDescent="0.35">
      <c r="F290" s="10">
        <f t="shared" si="105"/>
        <v>44144</v>
      </c>
      <c r="G290">
        <v>264</v>
      </c>
      <c r="H290">
        <f t="shared" si="106"/>
        <v>1946343.8243974552</v>
      </c>
      <c r="I290">
        <f t="shared" si="96"/>
        <v>116162.80116823153</v>
      </c>
      <c r="J290">
        <f t="shared" si="107"/>
        <v>1</v>
      </c>
      <c r="K290">
        <f t="shared" si="97"/>
        <v>0</v>
      </c>
      <c r="L290">
        <f t="shared" si="108"/>
        <v>101061.63701636143</v>
      </c>
      <c r="M290">
        <f t="shared" si="109"/>
        <v>15101.164151870098</v>
      </c>
      <c r="N290">
        <f t="shared" si="98"/>
        <v>500</v>
      </c>
      <c r="O290">
        <f t="shared" si="99"/>
        <v>14601.164151870098</v>
      </c>
      <c r="P290">
        <f t="shared" si="100"/>
        <v>0.12569569608367243</v>
      </c>
      <c r="Q290">
        <f t="shared" si="110"/>
        <v>0.87430430391632763</v>
      </c>
      <c r="R290">
        <f>IF(G290&gt;$H$5,VLOOKUP(G290-$H$5,G$26:I$567,3,FALSE),0)</f>
        <v>130625.50362970377</v>
      </c>
      <c r="S290">
        <f>IF(G290&gt;$H$6,VLOOKUP(G290-$H$6,G$26:H$567,2,FALSE),0)</f>
        <v>1830181.0232292237</v>
      </c>
      <c r="T290">
        <f t="shared" si="115"/>
        <v>9853.3299925858155</v>
      </c>
      <c r="U290">
        <f t="shared" si="111"/>
        <v>435.46644951807798</v>
      </c>
      <c r="V290">
        <f t="shared" si="112"/>
        <v>9417.8635430677368</v>
      </c>
      <c r="W290">
        <f t="shared" si="116"/>
        <v>82590.707672873468</v>
      </c>
      <c r="X290">
        <f t="shared" si="117"/>
        <v>1747590.3155563504</v>
      </c>
      <c r="Y290">
        <f t="shared" si="113"/>
        <v>1665464.7311385935</v>
      </c>
      <c r="Z290">
        <f t="shared" si="101"/>
        <v>6053656.175602545</v>
      </c>
      <c r="AA290">
        <f t="shared" si="102"/>
        <v>7917409.2923271265</v>
      </c>
      <c r="AB290">
        <f t="shared" si="103"/>
        <v>4140884.4447004478</v>
      </c>
      <c r="AC290">
        <f t="shared" si="95"/>
        <v>0.52301002661482177</v>
      </c>
      <c r="AD290">
        <f t="shared" si="104"/>
        <v>6053656.175602545</v>
      </c>
      <c r="AE290">
        <f t="shared" si="114"/>
        <v>6831.8448129945873</v>
      </c>
      <c r="AF290" s="1"/>
    </row>
    <row r="291" spans="6:32" x14ac:dyDescent="0.35">
      <c r="F291" s="10">
        <f t="shared" si="105"/>
        <v>44145</v>
      </c>
      <c r="G291">
        <v>265</v>
      </c>
      <c r="H291">
        <f t="shared" si="106"/>
        <v>1953175.6692104498</v>
      </c>
      <c r="I291">
        <f t="shared" si="96"/>
        <v>113356.48545745946</v>
      </c>
      <c r="J291">
        <f t="shared" si="107"/>
        <v>1</v>
      </c>
      <c r="K291">
        <f t="shared" si="97"/>
        <v>0</v>
      </c>
      <c r="L291">
        <f t="shared" si="108"/>
        <v>98620.142347989735</v>
      </c>
      <c r="M291">
        <f t="shared" si="109"/>
        <v>14736.343109469732</v>
      </c>
      <c r="N291">
        <f t="shared" si="98"/>
        <v>500</v>
      </c>
      <c r="O291">
        <f t="shared" si="99"/>
        <v>14236.343109469732</v>
      </c>
      <c r="P291">
        <f t="shared" si="100"/>
        <v>0.12558913636055133</v>
      </c>
      <c r="Q291">
        <f t="shared" si="110"/>
        <v>0.87441086363944864</v>
      </c>
      <c r="R291">
        <f>IF(G291&gt;$H$5,VLOOKUP(G291-$H$5,G$26:I$567,3,FALSE),0)</f>
        <v>127682.28649234492</v>
      </c>
      <c r="S291">
        <f>IF(G291&gt;$H$6,VLOOKUP(G291-$H$6,G$26:H$567,2,FALSE),0)</f>
        <v>1839819.1837529903</v>
      </c>
      <c r="T291">
        <f t="shared" si="115"/>
        <v>9638.1605237666517</v>
      </c>
      <c r="U291">
        <f t="shared" si="111"/>
        <v>421.48043404483235</v>
      </c>
      <c r="V291">
        <f t="shared" si="112"/>
        <v>9216.68008972182</v>
      </c>
      <c r="W291">
        <f t="shared" si="116"/>
        <v>83012.1881069183</v>
      </c>
      <c r="X291">
        <f t="shared" si="117"/>
        <v>1756806.9956460723</v>
      </c>
      <c r="Y291">
        <f t="shared" si="113"/>
        <v>1674235.4572152214</v>
      </c>
      <c r="Z291">
        <f t="shared" si="101"/>
        <v>6046824.3307895502</v>
      </c>
      <c r="AA291">
        <f t="shared" si="102"/>
        <v>7916987.8118930813</v>
      </c>
      <c r="AB291">
        <f t="shared" si="103"/>
        <v>4123992.9589296412</v>
      </c>
      <c r="AC291">
        <f t="shared" si="95"/>
        <v>0.52090429553705819</v>
      </c>
      <c r="AD291">
        <f t="shared" si="104"/>
        <v>6046824.3307895502</v>
      </c>
      <c r="AE291">
        <f t="shared" si="114"/>
        <v>6651.0251497855779</v>
      </c>
      <c r="AF291" s="1"/>
    </row>
    <row r="292" spans="6:32" x14ac:dyDescent="0.35">
      <c r="F292" s="10">
        <f t="shared" si="105"/>
        <v>44146</v>
      </c>
      <c r="G292">
        <v>266</v>
      </c>
      <c r="H292">
        <f t="shared" si="106"/>
        <v>1959826.6943602355</v>
      </c>
      <c r="I292">
        <f t="shared" si="96"/>
        <v>110583.22939681797</v>
      </c>
      <c r="J292">
        <f t="shared" si="107"/>
        <v>1</v>
      </c>
      <c r="K292">
        <f t="shared" si="97"/>
        <v>0</v>
      </c>
      <c r="L292">
        <f t="shared" si="108"/>
        <v>96207.409575231635</v>
      </c>
      <c r="M292">
        <f t="shared" si="109"/>
        <v>14375.819821586338</v>
      </c>
      <c r="N292">
        <f t="shared" si="98"/>
        <v>500</v>
      </c>
      <c r="O292">
        <f t="shared" si="99"/>
        <v>13875.819821586338</v>
      </c>
      <c r="P292">
        <f t="shared" si="100"/>
        <v>0.12547851873446567</v>
      </c>
      <c r="Q292">
        <f t="shared" si="110"/>
        <v>0.87452148126553431</v>
      </c>
      <c r="R292">
        <f>IF(G292&gt;$H$5,VLOOKUP(G292-$H$5,G$26:I$567,3,FALSE),0)</f>
        <v>124762.23769884999</v>
      </c>
      <c r="S292">
        <f>IF(G292&gt;$H$6,VLOOKUP(G292-$H$6,G$26:H$567,2,FALSE),0)</f>
        <v>1849243.4649634175</v>
      </c>
      <c r="T292">
        <f t="shared" si="115"/>
        <v>9424.2812104271725</v>
      </c>
      <c r="U292">
        <f t="shared" si="111"/>
        <v>407.57827867776621</v>
      </c>
      <c r="V292">
        <f t="shared" si="112"/>
        <v>9016.7029317494071</v>
      </c>
      <c r="W292">
        <f t="shared" si="116"/>
        <v>83419.766385596071</v>
      </c>
      <c r="X292">
        <f t="shared" si="117"/>
        <v>1765823.6985778217</v>
      </c>
      <c r="Y292">
        <f t="shared" si="113"/>
        <v>1682811.5531167099</v>
      </c>
      <c r="Z292">
        <f t="shared" si="101"/>
        <v>6040173.3056397643</v>
      </c>
      <c r="AA292">
        <f t="shared" si="102"/>
        <v>7916580.2336144038</v>
      </c>
      <c r="AB292">
        <f t="shared" si="103"/>
        <v>4107510.0742907505</v>
      </c>
      <c r="AC292">
        <f t="shared" si="95"/>
        <v>0.51884904252595698</v>
      </c>
      <c r="AD292">
        <f t="shared" si="104"/>
        <v>6040173.3056397643</v>
      </c>
      <c r="AE292">
        <f t="shared" si="114"/>
        <v>6473.276757344418</v>
      </c>
      <c r="AF292" s="1"/>
    </row>
    <row r="293" spans="6:32" x14ac:dyDescent="0.35">
      <c r="F293" s="10">
        <f t="shared" si="105"/>
        <v>44147</v>
      </c>
      <c r="G293">
        <v>267</v>
      </c>
      <c r="H293">
        <f t="shared" si="106"/>
        <v>1966299.9711175798</v>
      </c>
      <c r="I293">
        <f t="shared" si="96"/>
        <v>107844.63088309672</v>
      </c>
      <c r="J293">
        <f t="shared" si="107"/>
        <v>1</v>
      </c>
      <c r="K293">
        <f t="shared" si="97"/>
        <v>0</v>
      </c>
      <c r="L293">
        <f t="shared" si="108"/>
        <v>93824.828868294149</v>
      </c>
      <c r="M293">
        <f t="shared" si="109"/>
        <v>14019.802014802573</v>
      </c>
      <c r="N293">
        <f t="shared" si="98"/>
        <v>500</v>
      </c>
      <c r="O293">
        <f t="shared" si="99"/>
        <v>13519.802014802573</v>
      </c>
      <c r="P293">
        <f t="shared" si="100"/>
        <v>0.12536370057641535</v>
      </c>
      <c r="Q293">
        <f t="shared" si="110"/>
        <v>0.87463629942358467</v>
      </c>
      <c r="R293">
        <f>IF(G293&gt;$H$5,VLOOKUP(G293-$H$5,G$26:I$567,3,FALSE),0)</f>
        <v>121867.59127511363</v>
      </c>
      <c r="S293">
        <f>IF(G293&gt;$H$6,VLOOKUP(G293-$H$6,G$26:H$567,2,FALSE),0)</f>
        <v>1858455.3402344831</v>
      </c>
      <c r="T293">
        <f t="shared" si="115"/>
        <v>9211.8752710656263</v>
      </c>
      <c r="U293">
        <f t="shared" si="111"/>
        <v>393.77189261926571</v>
      </c>
      <c r="V293">
        <f t="shared" si="112"/>
        <v>8818.1033784463598</v>
      </c>
      <c r="W293">
        <f t="shared" si="116"/>
        <v>83813.538278215332</v>
      </c>
      <c r="X293">
        <f t="shared" si="117"/>
        <v>1774641.801956268</v>
      </c>
      <c r="Y293">
        <f t="shared" si="113"/>
        <v>1691194.3596133797</v>
      </c>
      <c r="Z293">
        <f t="shared" si="101"/>
        <v>6033700.0288824197</v>
      </c>
      <c r="AA293">
        <f t="shared" si="102"/>
        <v>7916186.4617217844</v>
      </c>
      <c r="AB293">
        <f t="shared" si="103"/>
        <v>4091431.1503697219</v>
      </c>
      <c r="AC293">
        <f t="shared" si="95"/>
        <v>0.51684370626608866</v>
      </c>
      <c r="AD293">
        <f t="shared" si="104"/>
        <v>6033700.0288824197</v>
      </c>
      <c r="AE293">
        <f t="shared" si="114"/>
        <v>6298.649754835059</v>
      </c>
      <c r="AF293" s="1"/>
    </row>
    <row r="294" spans="6:32" x14ac:dyDescent="0.35">
      <c r="F294" s="10">
        <f t="shared" si="105"/>
        <v>44148</v>
      </c>
      <c r="G294">
        <v>268</v>
      </c>
      <c r="H294">
        <f t="shared" si="106"/>
        <v>1972598.6208724149</v>
      </c>
      <c r="I294">
        <f t="shared" si="96"/>
        <v>105142.16402986832</v>
      </c>
      <c r="J294">
        <f t="shared" si="107"/>
        <v>1</v>
      </c>
      <c r="K294">
        <f t="shared" si="97"/>
        <v>0</v>
      </c>
      <c r="L294">
        <f t="shared" si="108"/>
        <v>91473.68270598544</v>
      </c>
      <c r="M294">
        <f t="shared" si="109"/>
        <v>13668.481323882883</v>
      </c>
      <c r="N294">
        <f t="shared" si="98"/>
        <v>500</v>
      </c>
      <c r="O294">
        <f t="shared" si="99"/>
        <v>13168.481323882883</v>
      </c>
      <c r="P294">
        <f t="shared" si="100"/>
        <v>0.12524453386884865</v>
      </c>
      <c r="Q294">
        <f t="shared" si="110"/>
        <v>0.8747554661311514</v>
      </c>
      <c r="R294">
        <f>IF(G294&gt;$H$5,VLOOKUP(G294-$H$5,G$26:I$567,3,FALSE),0)</f>
        <v>119000.45315785776</v>
      </c>
      <c r="S294">
        <f>IF(G294&gt;$H$6,VLOOKUP(G294-$H$6,G$26:H$567,2,FALSE),0)</f>
        <v>1867456.4568425466</v>
      </c>
      <c r="T294">
        <f t="shared" si="115"/>
        <v>9001.1166080634575</v>
      </c>
      <c r="U294">
        <f t="shared" si="111"/>
        <v>380.07257952412476</v>
      </c>
      <c r="V294">
        <f t="shared" si="112"/>
        <v>8621.0440285393324</v>
      </c>
      <c r="W294">
        <f t="shared" si="116"/>
        <v>84193.610857739463</v>
      </c>
      <c r="X294">
        <f t="shared" si="117"/>
        <v>1783262.8459848075</v>
      </c>
      <c r="Y294">
        <f t="shared" si="113"/>
        <v>1699385.3757267175</v>
      </c>
      <c r="Z294">
        <f t="shared" si="101"/>
        <v>6027401.3791275853</v>
      </c>
      <c r="AA294">
        <f t="shared" si="102"/>
        <v>7915806.3891422609</v>
      </c>
      <c r="AB294">
        <f t="shared" si="103"/>
        <v>4075751.3114272999</v>
      </c>
      <c r="AC294">
        <f t="shared" si="95"/>
        <v>0.51488769571446524</v>
      </c>
      <c r="AD294">
        <f t="shared" si="104"/>
        <v>6027401.3791275853</v>
      </c>
      <c r="AE294">
        <f t="shared" si="114"/>
        <v>6127.1869115426543</v>
      </c>
      <c r="AF294" s="1"/>
    </row>
    <row r="295" spans="6:32" x14ac:dyDescent="0.35">
      <c r="F295" s="10">
        <f t="shared" si="105"/>
        <v>44149</v>
      </c>
      <c r="G295">
        <v>269</v>
      </c>
      <c r="H295">
        <f t="shared" si="106"/>
        <v>1978725.8077839576</v>
      </c>
      <c r="I295">
        <f t="shared" si="96"/>
        <v>102477.18121433817</v>
      </c>
      <c r="J295">
        <f t="shared" si="107"/>
        <v>1</v>
      </c>
      <c r="K295">
        <f t="shared" si="97"/>
        <v>0</v>
      </c>
      <c r="L295">
        <f t="shared" si="108"/>
        <v>89155.147656474204</v>
      </c>
      <c r="M295">
        <f t="shared" si="109"/>
        <v>13322.033557863962</v>
      </c>
      <c r="N295">
        <f t="shared" si="98"/>
        <v>500</v>
      </c>
      <c r="O295">
        <f t="shared" si="99"/>
        <v>12822.033557863962</v>
      </c>
      <c r="P295">
        <f t="shared" si="100"/>
        <v>0.12512086501526409</v>
      </c>
      <c r="Q295">
        <f t="shared" si="110"/>
        <v>0.87487913498473591</v>
      </c>
      <c r="R295">
        <f>IF(G295&gt;$H$5,VLOOKUP(G295-$H$5,G$26:I$567,3,FALSE),0)</f>
        <v>116162.80116823153</v>
      </c>
      <c r="S295">
        <f>IF(G295&gt;$H$6,VLOOKUP(G295-$H$6,G$26:H$567,2,FALSE),0)</f>
        <v>1876248.6265696194</v>
      </c>
      <c r="T295">
        <f t="shared" si="115"/>
        <v>8792.1697270728182</v>
      </c>
      <c r="U295">
        <f t="shared" si="111"/>
        <v>366.49103225973317</v>
      </c>
      <c r="V295">
        <f t="shared" si="112"/>
        <v>8425.6786948130848</v>
      </c>
      <c r="W295">
        <f t="shared" si="116"/>
        <v>84560.10188999919</v>
      </c>
      <c r="X295">
        <f t="shared" si="117"/>
        <v>1791688.5246796205</v>
      </c>
      <c r="Y295">
        <f t="shared" si="113"/>
        <v>1707386.2501783536</v>
      </c>
      <c r="Z295">
        <f t="shared" si="101"/>
        <v>6021274.1922160424</v>
      </c>
      <c r="AA295">
        <f t="shared" si="102"/>
        <v>7915439.8981100004</v>
      </c>
      <c r="AB295">
        <f t="shared" si="103"/>
        <v>4060465.4637564234</v>
      </c>
      <c r="AC295">
        <f t="shared" ref="AC295:AC353" si="118">AB295/AA295</f>
        <v>0.5129803922490721</v>
      </c>
      <c r="AD295">
        <f t="shared" si="104"/>
        <v>6021274.1922160424</v>
      </c>
      <c r="AE295">
        <f t="shared" si="114"/>
        <v>5958.9239308030383</v>
      </c>
      <c r="AF295" s="1"/>
    </row>
    <row r="296" spans="6:32" x14ac:dyDescent="0.35">
      <c r="F296" s="10">
        <f t="shared" si="105"/>
        <v>44150</v>
      </c>
      <c r="G296">
        <v>270</v>
      </c>
      <c r="H296">
        <f t="shared" si="106"/>
        <v>1984684.7317147607</v>
      </c>
      <c r="I296">
        <f t="shared" si="96"/>
        <v>99850.91544927191</v>
      </c>
      <c r="J296">
        <f t="shared" si="107"/>
        <v>1</v>
      </c>
      <c r="K296">
        <f t="shared" si="97"/>
        <v>0</v>
      </c>
      <c r="L296">
        <f t="shared" si="108"/>
        <v>86870.296440866558</v>
      </c>
      <c r="M296">
        <f t="shared" si="109"/>
        <v>12980.619008405349</v>
      </c>
      <c r="N296">
        <f t="shared" si="98"/>
        <v>500</v>
      </c>
      <c r="O296">
        <f t="shared" si="99"/>
        <v>12480.619008405349</v>
      </c>
      <c r="P296">
        <f t="shared" si="100"/>
        <v>0.12499253464276931</v>
      </c>
      <c r="Q296">
        <f t="shared" si="110"/>
        <v>0.87500746535723073</v>
      </c>
      <c r="R296">
        <f>IF(G296&gt;$H$5,VLOOKUP(G296-$H$5,G$26:I$567,3,FALSE),0)</f>
        <v>113356.48545745946</v>
      </c>
      <c r="S296">
        <f>IF(G296&gt;$H$6,VLOOKUP(G296-$H$6,G$26:H$567,2,FALSE),0)</f>
        <v>1884833.8162654887</v>
      </c>
      <c r="T296">
        <f t="shared" si="115"/>
        <v>8585.1896958693396</v>
      </c>
      <c r="U296">
        <f t="shared" si="111"/>
        <v>353.0373302315071</v>
      </c>
      <c r="V296">
        <f t="shared" si="112"/>
        <v>8232.1523656378322</v>
      </c>
      <c r="W296">
        <f t="shared" si="116"/>
        <v>84913.139220230703</v>
      </c>
      <c r="X296">
        <f t="shared" si="117"/>
        <v>1799920.6770452585</v>
      </c>
      <c r="Y296">
        <f t="shared" si="113"/>
        <v>1715198.7728015948</v>
      </c>
      <c r="Z296">
        <f t="shared" si="101"/>
        <v>6015315.2682852391</v>
      </c>
      <c r="AA296">
        <f t="shared" si="102"/>
        <v>7915086.8607797697</v>
      </c>
      <c r="AB296">
        <f t="shared" si="103"/>
        <v>4045568.3127995199</v>
      </c>
      <c r="AC296">
        <f t="shared" si="118"/>
        <v>0.51112115178998341</v>
      </c>
      <c r="AD296">
        <f t="shared" si="104"/>
        <v>6015315.2682852391</v>
      </c>
      <c r="AE296">
        <f t="shared" si="114"/>
        <v>5793.8897409881192</v>
      </c>
      <c r="AF296" s="1"/>
    </row>
    <row r="297" spans="6:32" x14ac:dyDescent="0.35">
      <c r="F297" s="10">
        <f t="shared" si="105"/>
        <v>44151</v>
      </c>
      <c r="G297">
        <v>271</v>
      </c>
      <c r="H297">
        <f t="shared" si="106"/>
        <v>1990478.6214557488</v>
      </c>
      <c r="I297">
        <f t="shared" si="96"/>
        <v>97264.483049469767</v>
      </c>
      <c r="J297">
        <f t="shared" si="107"/>
        <v>1</v>
      </c>
      <c r="K297">
        <f t="shared" si="97"/>
        <v>0</v>
      </c>
      <c r="L297">
        <f t="shared" si="108"/>
        <v>84620.10025303869</v>
      </c>
      <c r="M297">
        <f t="shared" si="109"/>
        <v>12644.382796431069</v>
      </c>
      <c r="N297">
        <f t="shared" si="98"/>
        <v>500</v>
      </c>
      <c r="O297">
        <f t="shared" si="99"/>
        <v>12144.382796431069</v>
      </c>
      <c r="P297">
        <f t="shared" si="100"/>
        <v>0.12485937739734149</v>
      </c>
      <c r="Q297">
        <f t="shared" si="110"/>
        <v>0.87514062260265857</v>
      </c>
      <c r="R297">
        <f>IF(G297&gt;$H$5,VLOOKUP(G297-$H$5,G$26:I$567,3,FALSE),0)</f>
        <v>110583.22939681797</v>
      </c>
      <c r="S297">
        <f>IF(G297&gt;$H$6,VLOOKUP(G297-$H$6,G$26:H$567,2,FALSE),0)</f>
        <v>1893214.138406279</v>
      </c>
      <c r="T297">
        <f t="shared" si="115"/>
        <v>8380.3221407902893</v>
      </c>
      <c r="U297">
        <f t="shared" si="111"/>
        <v>339.72093915136884</v>
      </c>
      <c r="V297">
        <f t="shared" si="112"/>
        <v>8040.6012016389204</v>
      </c>
      <c r="W297">
        <f t="shared" si="116"/>
        <v>85252.860159382079</v>
      </c>
      <c r="X297">
        <f t="shared" si="117"/>
        <v>1807961.2782468973</v>
      </c>
      <c r="Y297">
        <f t="shared" si="113"/>
        <v>1722824.8659497141</v>
      </c>
      <c r="Z297">
        <f t="shared" si="101"/>
        <v>6009521.3785442514</v>
      </c>
      <c r="AA297">
        <f t="shared" si="102"/>
        <v>7914747.1398406178</v>
      </c>
      <c r="AB297">
        <f t="shared" si="103"/>
        <v>4031054.3799785902</v>
      </c>
      <c r="AC297">
        <f t="shared" si="118"/>
        <v>0.50930930688706311</v>
      </c>
      <c r="AD297">
        <f t="shared" si="104"/>
        <v>6009521.3785442514</v>
      </c>
      <c r="AE297">
        <f t="shared" si="114"/>
        <v>5632.1067917426471</v>
      </c>
      <c r="AF297" s="1"/>
    </row>
    <row r="298" spans="6:32" x14ac:dyDescent="0.35">
      <c r="F298" s="10">
        <f t="shared" si="105"/>
        <v>44152</v>
      </c>
      <c r="G298">
        <v>272</v>
      </c>
      <c r="H298">
        <f t="shared" si="106"/>
        <v>1996110.7282474914</v>
      </c>
      <c r="I298">
        <f t="shared" si="96"/>
        <v>94718.886562462198</v>
      </c>
      <c r="J298">
        <f t="shared" si="107"/>
        <v>1</v>
      </c>
      <c r="K298">
        <f t="shared" si="97"/>
        <v>0</v>
      </c>
      <c r="L298">
        <f t="shared" si="108"/>
        <v>82405.431309342108</v>
      </c>
      <c r="M298">
        <f t="shared" si="109"/>
        <v>12313.455253120086</v>
      </c>
      <c r="N298">
        <f t="shared" si="98"/>
        <v>500</v>
      </c>
      <c r="O298">
        <f t="shared" si="99"/>
        <v>11813.455253120086</v>
      </c>
      <c r="P298">
        <f t="shared" si="100"/>
        <v>0.12472122173152579</v>
      </c>
      <c r="Q298">
        <f t="shared" si="110"/>
        <v>0.87527877826847422</v>
      </c>
      <c r="R298">
        <f>IF(G298&gt;$H$5,VLOOKUP(G298-$H$5,G$26:I$567,3,FALSE),0)</f>
        <v>107844.63088309672</v>
      </c>
      <c r="S298">
        <f>IF(G298&gt;$H$6,VLOOKUP(G298-$H$6,G$26:H$567,2,FALSE),0)</f>
        <v>1901391.8416850292</v>
      </c>
      <c r="T298">
        <f t="shared" si="115"/>
        <v>8177.7032787501812</v>
      </c>
      <c r="U298">
        <f t="shared" si="111"/>
        <v>326.55071311876179</v>
      </c>
      <c r="V298">
        <f t="shared" si="112"/>
        <v>7851.1525656314197</v>
      </c>
      <c r="W298">
        <f t="shared" si="116"/>
        <v>85579.410872500841</v>
      </c>
      <c r="X298">
        <f t="shared" si="117"/>
        <v>1815812.4308125286</v>
      </c>
      <c r="Y298">
        <f t="shared" si="113"/>
        <v>1730266.5759333766</v>
      </c>
      <c r="Z298">
        <f t="shared" si="101"/>
        <v>6003889.2717525084</v>
      </c>
      <c r="AA298">
        <f t="shared" si="102"/>
        <v>7914420.5891274996</v>
      </c>
      <c r="AB298">
        <f t="shared" si="103"/>
        <v>4016918.0191949788</v>
      </c>
      <c r="AC298">
        <f t="shared" si="118"/>
        <v>0.50754416876874764</v>
      </c>
      <c r="AD298">
        <f t="shared" si="104"/>
        <v>6003889.2717525084</v>
      </c>
      <c r="AE298">
        <f t="shared" si="114"/>
        <v>5473.5913537733741</v>
      </c>
      <c r="AF298" s="1"/>
    </row>
    <row r="299" spans="6:32" x14ac:dyDescent="0.35">
      <c r="F299" s="10">
        <f t="shared" si="105"/>
        <v>44153</v>
      </c>
      <c r="G299">
        <v>273</v>
      </c>
      <c r="H299">
        <f t="shared" si="106"/>
        <v>2001584.3196012648</v>
      </c>
      <c r="I299">
        <f t="shared" si="96"/>
        <v>92215.017933534458</v>
      </c>
      <c r="J299">
        <f t="shared" si="107"/>
        <v>1</v>
      </c>
      <c r="K299">
        <f t="shared" si="97"/>
        <v>0</v>
      </c>
      <c r="L299">
        <f t="shared" si="108"/>
        <v>80227.065602174975</v>
      </c>
      <c r="M299">
        <f t="shared" si="109"/>
        <v>11987.95233135948</v>
      </c>
      <c r="N299">
        <f t="shared" si="98"/>
        <v>500</v>
      </c>
      <c r="O299">
        <f t="shared" si="99"/>
        <v>11487.95233135948</v>
      </c>
      <c r="P299">
        <f t="shared" si="100"/>
        <v>0.12457788968429868</v>
      </c>
      <c r="Q299">
        <f t="shared" si="110"/>
        <v>0.87542211031570127</v>
      </c>
      <c r="R299">
        <f>IF(G299&gt;$H$5,VLOOKUP(G299-$H$5,G$26:I$567,3,FALSE),0)</f>
        <v>105142.16402986832</v>
      </c>
      <c r="S299">
        <f>IF(G299&gt;$H$6,VLOOKUP(G299-$H$6,G$26:H$567,2,FALSE),0)</f>
        <v>1909369.3016677303</v>
      </c>
      <c r="T299">
        <f t="shared" si="115"/>
        <v>7977.4599827011116</v>
      </c>
      <c r="U299">
        <f t="shared" si="111"/>
        <v>313.53489887557225</v>
      </c>
      <c r="V299">
        <f t="shared" si="112"/>
        <v>7663.9250838255393</v>
      </c>
      <c r="W299">
        <f t="shared" si="116"/>
        <v>85892.945771376413</v>
      </c>
      <c r="X299">
        <f t="shared" si="117"/>
        <v>1823476.3558963542</v>
      </c>
      <c r="Y299">
        <f t="shared" si="113"/>
        <v>1737526.0645176347</v>
      </c>
      <c r="Z299">
        <f t="shared" si="101"/>
        <v>5998415.6803987352</v>
      </c>
      <c r="AA299">
        <f t="shared" si="102"/>
        <v>7914107.0542286234</v>
      </c>
      <c r="AB299">
        <f t="shared" si="103"/>
        <v>4003153.4329596283</v>
      </c>
      <c r="AC299">
        <f t="shared" si="118"/>
        <v>0.50582502934689066</v>
      </c>
      <c r="AD299">
        <f t="shared" si="104"/>
        <v>5998415.6803987352</v>
      </c>
      <c r="AE299">
        <f t="shared" si="114"/>
        <v>5318.3538206003741</v>
      </c>
      <c r="AF299" s="1"/>
    </row>
    <row r="300" spans="6:32" x14ac:dyDescent="0.35">
      <c r="F300" s="10">
        <f t="shared" si="105"/>
        <v>44154</v>
      </c>
      <c r="G300">
        <v>274</v>
      </c>
      <c r="H300">
        <f t="shared" si="106"/>
        <v>2006902.6734218651</v>
      </c>
      <c r="I300">
        <f t="shared" si="96"/>
        <v>89753.661875796039</v>
      </c>
      <c r="J300">
        <f t="shared" si="107"/>
        <v>1</v>
      </c>
      <c r="K300">
        <f t="shared" si="97"/>
        <v>0</v>
      </c>
      <c r="L300">
        <f t="shared" si="108"/>
        <v>78085.685831942552</v>
      </c>
      <c r="M300">
        <f t="shared" si="109"/>
        <v>11667.976043853485</v>
      </c>
      <c r="N300">
        <f t="shared" si="98"/>
        <v>500</v>
      </c>
      <c r="O300">
        <f t="shared" si="99"/>
        <v>11167.976043853485</v>
      </c>
      <c r="P300">
        <f t="shared" si="100"/>
        <v>0.12442919665281271</v>
      </c>
      <c r="Q300">
        <f t="shared" si="110"/>
        <v>0.87557080334718729</v>
      </c>
      <c r="R300">
        <f>IF(G300&gt;$H$5,VLOOKUP(G300-$H$5,G$26:I$567,3,FALSE),0)</f>
        <v>102477.18121433817</v>
      </c>
      <c r="S300">
        <f>IF(G300&gt;$H$6,VLOOKUP(G300-$H$6,G$26:H$567,2,FALSE),0)</f>
        <v>1917149.0115460691</v>
      </c>
      <c r="T300">
        <f t="shared" si="115"/>
        <v>7779.7098783387337</v>
      </c>
      <c r="U300">
        <f t="shared" si="111"/>
        <v>300.68114209201769</v>
      </c>
      <c r="V300">
        <f t="shared" si="112"/>
        <v>7479.0287362467161</v>
      </c>
      <c r="W300">
        <f t="shared" si="116"/>
        <v>86193.626913468426</v>
      </c>
      <c r="X300">
        <f t="shared" si="117"/>
        <v>1830955.3846326009</v>
      </c>
      <c r="Y300">
        <f t="shared" si="113"/>
        <v>1744605.6005069229</v>
      </c>
      <c r="Z300">
        <f t="shared" si="101"/>
        <v>5993097.3265781347</v>
      </c>
      <c r="AA300">
        <f t="shared" si="102"/>
        <v>7913806.3730865316</v>
      </c>
      <c r="AB300">
        <f t="shared" si="103"/>
        <v>3989754.6881185975</v>
      </c>
      <c r="AC300">
        <f t="shared" si="118"/>
        <v>0.50415116317314179</v>
      </c>
      <c r="AD300">
        <f t="shared" si="104"/>
        <v>5993097.3265781347</v>
      </c>
      <c r="AE300">
        <f t="shared" si="114"/>
        <v>5166.3990107913432</v>
      </c>
      <c r="AF300" s="1"/>
    </row>
    <row r="301" spans="6:32" x14ac:dyDescent="0.35">
      <c r="F301" s="10">
        <f t="shared" si="105"/>
        <v>44155</v>
      </c>
      <c r="G301">
        <v>275</v>
      </c>
      <c r="H301">
        <f t="shared" si="106"/>
        <v>2012069.0724326565</v>
      </c>
      <c r="I301">
        <f t="shared" si="96"/>
        <v>87335.499416816747</v>
      </c>
      <c r="J301">
        <f t="shared" si="107"/>
        <v>1</v>
      </c>
      <c r="K301">
        <f t="shared" si="97"/>
        <v>0</v>
      </c>
      <c r="L301">
        <f t="shared" si="108"/>
        <v>75981.884492630576</v>
      </c>
      <c r="M301">
        <f t="shared" si="109"/>
        <v>11353.614924186177</v>
      </c>
      <c r="N301">
        <f t="shared" si="98"/>
        <v>500</v>
      </c>
      <c r="O301">
        <f t="shared" si="99"/>
        <v>10853.614924186177</v>
      </c>
      <c r="P301">
        <f t="shared" si="100"/>
        <v>0.12427495115572988</v>
      </c>
      <c r="Q301">
        <f t="shared" si="110"/>
        <v>0.87572504884427016</v>
      </c>
      <c r="R301">
        <f>IF(G301&gt;$H$5,VLOOKUP(G301-$H$5,G$26:I$567,3,FALSE),0)</f>
        <v>99850.91544927191</v>
      </c>
      <c r="S301">
        <f>IF(G301&gt;$H$6,VLOOKUP(G301-$H$6,G$26:H$567,2,FALSE),0)</f>
        <v>1924733.5730158398</v>
      </c>
      <c r="T301">
        <f t="shared" si="115"/>
        <v>7584.5614697707351</v>
      </c>
      <c r="U301">
        <f t="shared" si="111"/>
        <v>287.99649553509778</v>
      </c>
      <c r="V301">
        <f t="shared" si="112"/>
        <v>7296.5649742356372</v>
      </c>
      <c r="W301">
        <f t="shared" si="116"/>
        <v>86481.623409003529</v>
      </c>
      <c r="X301">
        <f t="shared" si="117"/>
        <v>1838251.9496068365</v>
      </c>
      <c r="Y301">
        <f t="shared" si="113"/>
        <v>1751507.5514444143</v>
      </c>
      <c r="Z301">
        <f t="shared" si="101"/>
        <v>5987930.9275673432</v>
      </c>
      <c r="AA301">
        <f t="shared" si="102"/>
        <v>7913518.376590996</v>
      </c>
      <c r="AB301">
        <f t="shared" si="103"/>
        <v>3976715.7311424995</v>
      </c>
      <c r="AC301">
        <f t="shared" si="118"/>
        <v>0.50252182934281608</v>
      </c>
      <c r="AD301">
        <f t="shared" si="104"/>
        <v>5987930.9275673432</v>
      </c>
      <c r="AE301">
        <f t="shared" si="114"/>
        <v>5017.7264693122988</v>
      </c>
      <c r="AF301" s="1"/>
    </row>
    <row r="302" spans="6:32" x14ac:dyDescent="0.35">
      <c r="F302" s="10">
        <f t="shared" si="105"/>
        <v>44156</v>
      </c>
      <c r="G302">
        <v>276</v>
      </c>
      <c r="H302">
        <f t="shared" si="106"/>
        <v>2017086.7989019689</v>
      </c>
      <c r="I302">
        <f t="shared" si="96"/>
        <v>84961.111594283022</v>
      </c>
      <c r="J302">
        <f t="shared" si="107"/>
        <v>1</v>
      </c>
      <c r="K302">
        <f t="shared" si="97"/>
        <v>0</v>
      </c>
      <c r="L302">
        <f t="shared" si="108"/>
        <v>73916.167087026231</v>
      </c>
      <c r="M302">
        <f t="shared" si="109"/>
        <v>11044.944507256792</v>
      </c>
      <c r="N302">
        <f t="shared" si="98"/>
        <v>500</v>
      </c>
      <c r="O302">
        <f t="shared" si="99"/>
        <v>10544.944507256792</v>
      </c>
      <c r="P302">
        <f t="shared" si="100"/>
        <v>0.12411495458783939</v>
      </c>
      <c r="Q302">
        <f t="shared" si="110"/>
        <v>0.87588504541216061</v>
      </c>
      <c r="R302">
        <f>IF(G302&gt;$H$5,VLOOKUP(G302-$H$5,G$26:I$567,3,FALSE),0)</f>
        <v>97264.483049469767</v>
      </c>
      <c r="S302">
        <f>IF(G302&gt;$H$6,VLOOKUP(G302-$H$6,G$26:H$567,2,FALSE),0)</f>
        <v>1932125.6873076858</v>
      </c>
      <c r="T302">
        <f t="shared" si="115"/>
        <v>7392.1142918460537</v>
      </c>
      <c r="U302">
        <f t="shared" si="111"/>
        <v>275.48742896999352</v>
      </c>
      <c r="V302">
        <f t="shared" si="112"/>
        <v>7116.6268628760599</v>
      </c>
      <c r="W302">
        <f t="shared" si="116"/>
        <v>86757.110837973523</v>
      </c>
      <c r="X302">
        <f t="shared" si="117"/>
        <v>1845368.5764697127</v>
      </c>
      <c r="Y302">
        <f t="shared" si="113"/>
        <v>1758234.3754499941</v>
      </c>
      <c r="Z302">
        <f t="shared" si="101"/>
        <v>5982913.2010980314</v>
      </c>
      <c r="AA302">
        <f t="shared" si="102"/>
        <v>7913242.8891620263</v>
      </c>
      <c r="AB302">
        <f t="shared" si="103"/>
        <v>3964030.4029523721</v>
      </c>
      <c r="AC302">
        <f t="shared" si="118"/>
        <v>0.50093627334269064</v>
      </c>
      <c r="AD302">
        <f t="shared" si="104"/>
        <v>5982913.2010980314</v>
      </c>
      <c r="AE302">
        <f t="shared" si="114"/>
        <v>4872.3307667404688</v>
      </c>
      <c r="AF302" s="1"/>
    </row>
    <row r="303" spans="6:32" x14ac:dyDescent="0.35">
      <c r="F303" s="10">
        <f t="shared" si="105"/>
        <v>44157</v>
      </c>
      <c r="G303">
        <v>277</v>
      </c>
      <c r="H303">
        <f t="shared" si="106"/>
        <v>2021959.1296687094</v>
      </c>
      <c r="I303">
        <f t="shared" si="96"/>
        <v>82630.983274213737</v>
      </c>
      <c r="J303">
        <f t="shared" si="107"/>
        <v>1</v>
      </c>
      <c r="K303">
        <f t="shared" si="97"/>
        <v>0</v>
      </c>
      <c r="L303">
        <f t="shared" si="108"/>
        <v>71888.955448565946</v>
      </c>
      <c r="M303">
        <f t="shared" si="109"/>
        <v>10742.027825647787</v>
      </c>
      <c r="N303">
        <f t="shared" si="98"/>
        <v>500</v>
      </c>
      <c r="O303">
        <f t="shared" si="99"/>
        <v>10242.027825647787</v>
      </c>
      <c r="P303">
        <f t="shared" si="100"/>
        <v>0.12394900096564587</v>
      </c>
      <c r="Q303">
        <f t="shared" si="110"/>
        <v>0.87605099903435413</v>
      </c>
      <c r="R303">
        <f>IF(G303&gt;$H$5,VLOOKUP(G303-$H$5,G$26:I$567,3,FALSE),0)</f>
        <v>94718.886562462198</v>
      </c>
      <c r="S303">
        <f>IF(G303&gt;$H$6,VLOOKUP(G303-$H$6,G$26:H$567,2,FALSE),0)</f>
        <v>1939328.1463944956</v>
      </c>
      <c r="T303">
        <f t="shared" si="115"/>
        <v>7202.459086809773</v>
      </c>
      <c r="U303">
        <f t="shared" si="111"/>
        <v>263.15984064263529</v>
      </c>
      <c r="V303">
        <f t="shared" si="112"/>
        <v>6939.2992461671374</v>
      </c>
      <c r="W303">
        <f t="shared" si="116"/>
        <v>87020.270678616158</v>
      </c>
      <c r="X303">
        <f t="shared" si="117"/>
        <v>1852307.8757158797</v>
      </c>
      <c r="Y303">
        <f t="shared" si="113"/>
        <v>1764788.6132189911</v>
      </c>
      <c r="Z303">
        <f t="shared" si="101"/>
        <v>5978040.8703312911</v>
      </c>
      <c r="AA303">
        <f t="shared" si="102"/>
        <v>7912979.7293213839</v>
      </c>
      <c r="AB303">
        <f t="shared" si="103"/>
        <v>3951692.4532581782</v>
      </c>
      <c r="AC303">
        <f t="shared" si="118"/>
        <v>0.49939372883962574</v>
      </c>
      <c r="AD303">
        <f t="shared" si="104"/>
        <v>5978040.8703312911</v>
      </c>
      <c r="AE303">
        <f t="shared" si="114"/>
        <v>4730.2017951965518</v>
      </c>
      <c r="AF303" s="1"/>
    </row>
    <row r="304" spans="6:32" x14ac:dyDescent="0.35">
      <c r="F304" s="10">
        <f t="shared" si="105"/>
        <v>44158</v>
      </c>
      <c r="G304">
        <v>278</v>
      </c>
      <c r="H304">
        <f t="shared" si="106"/>
        <v>2026689.331463906</v>
      </c>
      <c r="I304">
        <f t="shared" si="96"/>
        <v>80345.50706645078</v>
      </c>
      <c r="J304">
        <f t="shared" si="107"/>
        <v>1</v>
      </c>
      <c r="K304">
        <f t="shared" si="97"/>
        <v>0</v>
      </c>
      <c r="L304">
        <f t="shared" si="108"/>
        <v>69900.591147812185</v>
      </c>
      <c r="M304">
        <f t="shared" si="109"/>
        <v>10444.915918638602</v>
      </c>
      <c r="N304">
        <f t="shared" si="98"/>
        <v>500</v>
      </c>
      <c r="O304">
        <f t="shared" si="99"/>
        <v>9944.9159186386023</v>
      </c>
      <c r="P304">
        <f t="shared" si="100"/>
        <v>0.12377687666360151</v>
      </c>
      <c r="Q304">
        <f t="shared" si="110"/>
        <v>0.87622312333639851</v>
      </c>
      <c r="R304">
        <f>IF(G304&gt;$H$5,VLOOKUP(G304-$H$5,G$26:I$567,3,FALSE),0)</f>
        <v>92215.017933534458</v>
      </c>
      <c r="S304">
        <f>IF(G304&gt;$H$6,VLOOKUP(G304-$H$6,G$26:H$567,2,FALSE),0)</f>
        <v>1946343.8243974552</v>
      </c>
      <c r="T304">
        <f t="shared" si="115"/>
        <v>7015.678002959583</v>
      </c>
      <c r="U304">
        <f t="shared" si="111"/>
        <v>251.01907019237291</v>
      </c>
      <c r="V304">
        <f t="shared" si="112"/>
        <v>6764.65893276721</v>
      </c>
      <c r="W304">
        <f t="shared" si="116"/>
        <v>87271.289748808529</v>
      </c>
      <c r="X304">
        <f t="shared" si="117"/>
        <v>1859072.5346486468</v>
      </c>
      <c r="Y304">
        <f t="shared" si="113"/>
        <v>1771172.8802016843</v>
      </c>
      <c r="Z304">
        <f t="shared" si="101"/>
        <v>5973310.668536094</v>
      </c>
      <c r="AA304">
        <f t="shared" si="102"/>
        <v>7912728.7102511916</v>
      </c>
      <c r="AB304">
        <f t="shared" si="103"/>
        <v>3939695.5543898307</v>
      </c>
      <c r="AC304">
        <f t="shared" si="118"/>
        <v>0.49789341940736953</v>
      </c>
      <c r="AD304">
        <f t="shared" si="104"/>
        <v>5973310.668536094</v>
      </c>
      <c r="AE304">
        <f t="shared" si="114"/>
        <v>4591.3250599639377</v>
      </c>
      <c r="AF304" s="1"/>
    </row>
    <row r="305" spans="6:32" x14ac:dyDescent="0.35">
      <c r="F305" s="10">
        <f t="shared" si="105"/>
        <v>44159</v>
      </c>
      <c r="G305">
        <v>279</v>
      </c>
      <c r="H305">
        <f t="shared" si="106"/>
        <v>2031280.6565238698</v>
      </c>
      <c r="I305">
        <f t="shared" si="96"/>
        <v>78104.987313420046</v>
      </c>
      <c r="J305">
        <f t="shared" si="107"/>
        <v>1</v>
      </c>
      <c r="K305">
        <f t="shared" si="97"/>
        <v>0</v>
      </c>
      <c r="L305">
        <f t="shared" si="108"/>
        <v>67951.338962675436</v>
      </c>
      <c r="M305">
        <f t="shared" si="109"/>
        <v>10153.648350744606</v>
      </c>
      <c r="N305">
        <f t="shared" si="98"/>
        <v>500</v>
      </c>
      <c r="O305">
        <f t="shared" si="99"/>
        <v>9653.6483507446064</v>
      </c>
      <c r="P305">
        <f t="shared" si="100"/>
        <v>0.12359836014064508</v>
      </c>
      <c r="Q305">
        <f t="shared" si="110"/>
        <v>0.87640163985935493</v>
      </c>
      <c r="R305">
        <f>IF(G305&gt;$H$5,VLOOKUP(G305-$H$5,G$26:I$567,3,FALSE),0)</f>
        <v>89753.661875796039</v>
      </c>
      <c r="S305">
        <f>IF(G305&gt;$H$6,VLOOKUP(G305-$H$6,G$26:H$567,2,FALSE),0)</f>
        <v>1953175.6692104498</v>
      </c>
      <c r="T305">
        <f t="shared" si="115"/>
        <v>6831.84481299459</v>
      </c>
      <c r="U305">
        <f t="shared" si="111"/>
        <v>239.06991284464834</v>
      </c>
      <c r="V305">
        <f t="shared" si="112"/>
        <v>6592.7749001499415</v>
      </c>
      <c r="W305">
        <f t="shared" si="116"/>
        <v>87510.359661653172</v>
      </c>
      <c r="X305">
        <f t="shared" si="117"/>
        <v>1865665.3095487969</v>
      </c>
      <c r="Y305">
        <f t="shared" si="113"/>
        <v>1777389.8589815095</v>
      </c>
      <c r="Z305">
        <f t="shared" si="101"/>
        <v>5968719.3434761297</v>
      </c>
      <c r="AA305">
        <f t="shared" si="102"/>
        <v>7912489.6403383464</v>
      </c>
      <c r="AB305">
        <f t="shared" si="103"/>
        <v>3928033.3146040263</v>
      </c>
      <c r="AC305">
        <f t="shared" si="118"/>
        <v>0.49643456018933374</v>
      </c>
      <c r="AD305">
        <f t="shared" si="104"/>
        <v>5968719.3434761297</v>
      </c>
      <c r="AE305">
        <f t="shared" si="114"/>
        <v>4455.6819658692975</v>
      </c>
      <c r="AF305" s="1"/>
    </row>
    <row r="306" spans="6:32" x14ac:dyDescent="0.35">
      <c r="F306" s="10">
        <f t="shared" si="105"/>
        <v>44160</v>
      </c>
      <c r="G306">
        <v>280</v>
      </c>
      <c r="H306">
        <f t="shared" si="106"/>
        <v>2035736.3384897392</v>
      </c>
      <c r="I306">
        <f t="shared" si="96"/>
        <v>75909.644129503751</v>
      </c>
      <c r="J306">
        <f t="shared" si="107"/>
        <v>1</v>
      </c>
      <c r="K306">
        <f t="shared" si="97"/>
        <v>0</v>
      </c>
      <c r="L306">
        <f t="shared" si="108"/>
        <v>66041.390392668269</v>
      </c>
      <c r="M306">
        <f t="shared" si="109"/>
        <v>9868.2537368354879</v>
      </c>
      <c r="N306">
        <f t="shared" si="98"/>
        <v>500</v>
      </c>
      <c r="O306">
        <f t="shared" si="99"/>
        <v>9368.2537368354879</v>
      </c>
      <c r="P306">
        <f t="shared" si="100"/>
        <v>0.1234132216566977</v>
      </c>
      <c r="Q306">
        <f t="shared" si="110"/>
        <v>0.87658677834330234</v>
      </c>
      <c r="R306">
        <f>IF(G306&gt;$H$5,VLOOKUP(G306-$H$5,G$26:I$567,3,FALSE),0)</f>
        <v>87335.499416816747</v>
      </c>
      <c r="S306">
        <f>IF(G306&gt;$H$6,VLOOKUP(G306-$H$6,G$26:H$567,2,FALSE),0)</f>
        <v>1959826.6943602355</v>
      </c>
      <c r="T306">
        <f t="shared" si="115"/>
        <v>6651.0251497856807</v>
      </c>
      <c r="U306">
        <f t="shared" si="111"/>
        <v>227.31663473606926</v>
      </c>
      <c r="V306">
        <f t="shared" si="112"/>
        <v>6423.7085150496114</v>
      </c>
      <c r="W306">
        <f t="shared" si="116"/>
        <v>87737.67629638924</v>
      </c>
      <c r="X306">
        <f t="shared" si="117"/>
        <v>1872089.0180638465</v>
      </c>
      <c r="Y306">
        <f t="shared" si="113"/>
        <v>1783442.2918678143</v>
      </c>
      <c r="Z306">
        <f t="shared" si="101"/>
        <v>5964263.6615102608</v>
      </c>
      <c r="AA306">
        <f t="shared" si="102"/>
        <v>7912262.3237036103</v>
      </c>
      <c r="AB306">
        <f t="shared" si="103"/>
        <v>3916699.2908536354</v>
      </c>
      <c r="AC306">
        <f t="shared" si="118"/>
        <v>0.49501635949555928</v>
      </c>
      <c r="AD306">
        <f t="shared" si="104"/>
        <v>5964263.6615102608</v>
      </c>
      <c r="AE306">
        <f t="shared" si="114"/>
        <v>4323.2500976039164</v>
      </c>
      <c r="AF306" s="1"/>
    </row>
    <row r="307" spans="6:32" x14ac:dyDescent="0.35">
      <c r="F307" s="10">
        <f t="shared" si="105"/>
        <v>44161</v>
      </c>
      <c r="G307">
        <v>281</v>
      </c>
      <c r="H307">
        <f t="shared" si="106"/>
        <v>2040059.5885873432</v>
      </c>
      <c r="I307">
        <f t="shared" si="96"/>
        <v>73759.617469763383</v>
      </c>
      <c r="J307">
        <f t="shared" si="107"/>
        <v>1</v>
      </c>
      <c r="K307">
        <f t="shared" si="97"/>
        <v>0</v>
      </c>
      <c r="L307">
        <f t="shared" si="108"/>
        <v>64170.867198694141</v>
      </c>
      <c r="M307">
        <f t="shared" si="109"/>
        <v>9588.7502710692406</v>
      </c>
      <c r="N307">
        <f t="shared" si="98"/>
        <v>500</v>
      </c>
      <c r="O307">
        <f t="shared" si="99"/>
        <v>9088.7502710692406</v>
      </c>
      <c r="P307">
        <f t="shared" si="100"/>
        <v>0.12322122297875303</v>
      </c>
      <c r="Q307">
        <f t="shared" si="110"/>
        <v>0.87677877702124696</v>
      </c>
      <c r="R307">
        <f>IF(G307&gt;$H$5,VLOOKUP(G307-$H$5,G$26:I$567,3,FALSE),0)</f>
        <v>84961.111594283022</v>
      </c>
      <c r="S307">
        <f>IF(G307&gt;$H$6,VLOOKUP(G307-$H$6,G$26:H$567,2,FALSE),0)</f>
        <v>1966299.9711175798</v>
      </c>
      <c r="T307">
        <f t="shared" si="115"/>
        <v>6473.2767573443707</v>
      </c>
      <c r="U307">
        <f t="shared" si="111"/>
        <v>215.76298922738408</v>
      </c>
      <c r="V307">
        <f t="shared" si="112"/>
        <v>6257.5137681169863</v>
      </c>
      <c r="W307">
        <f t="shared" si="116"/>
        <v>87953.439285616623</v>
      </c>
      <c r="X307">
        <f t="shared" si="117"/>
        <v>1878346.5318319635</v>
      </c>
      <c r="Y307">
        <f t="shared" si="113"/>
        <v>1789332.9737169978</v>
      </c>
      <c r="Z307">
        <f t="shared" si="101"/>
        <v>5959940.4114126563</v>
      </c>
      <c r="AA307">
        <f t="shared" si="102"/>
        <v>7912046.5607143836</v>
      </c>
      <c r="AB307">
        <f t="shared" si="103"/>
        <v>3905687.001009461</v>
      </c>
      <c r="AC307">
        <f t="shared" si="118"/>
        <v>0.49363802033248072</v>
      </c>
      <c r="AD307">
        <f t="shared" si="104"/>
        <v>5959940.4114126563</v>
      </c>
      <c r="AE307">
        <f t="shared" si="114"/>
        <v>4194.003493264885</v>
      </c>
      <c r="AF307" s="1"/>
    </row>
    <row r="308" spans="6:32" x14ac:dyDescent="0.35">
      <c r="F308" s="10">
        <f t="shared" si="105"/>
        <v>44162</v>
      </c>
      <c r="G308">
        <v>282</v>
      </c>
      <c r="H308">
        <f t="shared" si="106"/>
        <v>2044253.592080608</v>
      </c>
      <c r="I308">
        <f t="shared" si="96"/>
        <v>71654.971208193107</v>
      </c>
      <c r="J308">
        <f t="shared" si="107"/>
        <v>1</v>
      </c>
      <c r="K308">
        <f t="shared" si="97"/>
        <v>0</v>
      </c>
      <c r="L308">
        <f t="shared" si="108"/>
        <v>62339.824951128001</v>
      </c>
      <c r="M308">
        <f t="shared" si="109"/>
        <v>9315.1462570651038</v>
      </c>
      <c r="N308">
        <f t="shared" si="98"/>
        <v>500</v>
      </c>
      <c r="O308">
        <f t="shared" si="99"/>
        <v>8815.1462570651038</v>
      </c>
      <c r="P308">
        <f t="shared" si="100"/>
        <v>0.12302211707618647</v>
      </c>
      <c r="Q308">
        <f t="shared" si="110"/>
        <v>0.87697788292381351</v>
      </c>
      <c r="R308">
        <f>IF(G308&gt;$H$5,VLOOKUP(G308-$H$5,G$26:I$567,3,FALSE),0)</f>
        <v>82630.983274213737</v>
      </c>
      <c r="S308">
        <f>IF(G308&gt;$H$6,VLOOKUP(G308-$H$6,G$26:H$567,2,FALSE),0)</f>
        <v>1972598.6208724149</v>
      </c>
      <c r="T308">
        <f t="shared" si="115"/>
        <v>6298.6497548350599</v>
      </c>
      <c r="U308">
        <f t="shared" si="111"/>
        <v>204.41223406427889</v>
      </c>
      <c r="V308">
        <f t="shared" si="112"/>
        <v>6094.237520770781</v>
      </c>
      <c r="W308">
        <f t="shared" si="116"/>
        <v>88157.851519680902</v>
      </c>
      <c r="X308">
        <f t="shared" si="117"/>
        <v>1884440.7693527343</v>
      </c>
      <c r="Y308">
        <f t="shared" si="113"/>
        <v>1795064.7449938976</v>
      </c>
      <c r="Z308">
        <f t="shared" si="101"/>
        <v>5955746.407919392</v>
      </c>
      <c r="AA308">
        <f t="shared" si="102"/>
        <v>7911842.1484803194</v>
      </c>
      <c r="AB308">
        <f t="shared" si="103"/>
        <v>3894989.9355272967</v>
      </c>
      <c r="AC308">
        <f t="shared" si="118"/>
        <v>0.49229874186448896</v>
      </c>
      <c r="AD308">
        <f t="shared" si="104"/>
        <v>5955746.407919392</v>
      </c>
      <c r="AE308">
        <f t="shared" si="114"/>
        <v>4067.9129104921058</v>
      </c>
      <c r="AF308" s="1"/>
    </row>
    <row r="309" spans="6:32" x14ac:dyDescent="0.35">
      <c r="F309" s="10">
        <f t="shared" si="105"/>
        <v>44163</v>
      </c>
      <c r="G309">
        <v>283</v>
      </c>
      <c r="H309">
        <f t="shared" si="106"/>
        <v>2048321.5049911002</v>
      </c>
      <c r="I309">
        <f t="shared" si="96"/>
        <v>69595.697207142599</v>
      </c>
      <c r="J309">
        <f t="shared" si="107"/>
        <v>1</v>
      </c>
      <c r="K309">
        <f t="shared" si="97"/>
        <v>0</v>
      </c>
      <c r="L309">
        <f t="shared" si="108"/>
        <v>60548.256570214064</v>
      </c>
      <c r="M309">
        <f t="shared" si="109"/>
        <v>9047.4406369285389</v>
      </c>
      <c r="N309">
        <f t="shared" si="98"/>
        <v>500</v>
      </c>
      <c r="O309">
        <f t="shared" si="99"/>
        <v>8547.4406369285389</v>
      </c>
      <c r="P309">
        <f t="shared" si="100"/>
        <v>0.12281564780489498</v>
      </c>
      <c r="Q309">
        <f t="shared" si="110"/>
        <v>0.87718435219510504</v>
      </c>
      <c r="R309">
        <f>IF(G309&gt;$H$5,VLOOKUP(G309-$H$5,G$26:I$567,3,FALSE),0)</f>
        <v>80345.50706645078</v>
      </c>
      <c r="S309">
        <f>IF(G309&gt;$H$6,VLOOKUP(G309-$H$6,G$26:H$567,2,FALSE),0)</f>
        <v>1978725.8077839576</v>
      </c>
      <c r="T309">
        <f t="shared" si="115"/>
        <v>6127.1869115426671</v>
      </c>
      <c r="U309">
        <f t="shared" si="111"/>
        <v>193.26714925027335</v>
      </c>
      <c r="V309">
        <f t="shared" si="112"/>
        <v>5933.9197622923939</v>
      </c>
      <c r="W309">
        <f t="shared" si="116"/>
        <v>88351.118668931173</v>
      </c>
      <c r="X309">
        <f t="shared" si="117"/>
        <v>1890374.6891150267</v>
      </c>
      <c r="Y309">
        <f t="shared" si="113"/>
        <v>1800640.4850834014</v>
      </c>
      <c r="Z309">
        <f t="shared" si="101"/>
        <v>5951678.4950088998</v>
      </c>
      <c r="AA309">
        <f t="shared" si="102"/>
        <v>7911648.8813310685</v>
      </c>
      <c r="AB309">
        <f t="shared" si="103"/>
        <v>3884601.5685560107</v>
      </c>
      <c r="AC309">
        <f t="shared" si="118"/>
        <v>0.49099772080664672</v>
      </c>
      <c r="AD309">
        <f t="shared" si="104"/>
        <v>5951678.4950088998</v>
      </c>
      <c r="AE309">
        <f t="shared" si="114"/>
        <v>3944.9460846681663</v>
      </c>
      <c r="AF309" s="1"/>
    </row>
    <row r="310" spans="6:32" x14ac:dyDescent="0.35">
      <c r="F310" s="10">
        <f t="shared" si="105"/>
        <v>44164</v>
      </c>
      <c r="G310">
        <v>284</v>
      </c>
      <c r="H310">
        <f t="shared" si="106"/>
        <v>2052266.4510757683</v>
      </c>
      <c r="I310">
        <f t="shared" si="96"/>
        <v>67581.719361007679</v>
      </c>
      <c r="J310">
        <f t="shared" si="107"/>
        <v>1</v>
      </c>
      <c r="K310">
        <f t="shared" si="97"/>
        <v>0</v>
      </c>
      <c r="L310">
        <f t="shared" si="108"/>
        <v>58796.095844076677</v>
      </c>
      <c r="M310">
        <f t="shared" si="109"/>
        <v>8785.6235169309984</v>
      </c>
      <c r="N310">
        <f t="shared" si="98"/>
        <v>500</v>
      </c>
      <c r="O310">
        <f t="shared" si="99"/>
        <v>8285.6235169309984</v>
      </c>
      <c r="P310">
        <f t="shared" si="100"/>
        <v>0.12260154957986341</v>
      </c>
      <c r="Q310">
        <f t="shared" si="110"/>
        <v>0.87739845042013664</v>
      </c>
      <c r="R310">
        <f>IF(G310&gt;$H$5,VLOOKUP(G310-$H$5,G$26:I$567,3,FALSE),0)</f>
        <v>78104.987313420046</v>
      </c>
      <c r="S310">
        <f>IF(G310&gt;$H$6,VLOOKUP(G310-$H$6,G$26:H$567,2,FALSE),0)</f>
        <v>1984684.7317147607</v>
      </c>
      <c r="T310">
        <f t="shared" si="115"/>
        <v>5958.923930803081</v>
      </c>
      <c r="U310">
        <f t="shared" si="111"/>
        <v>182.33005550220025</v>
      </c>
      <c r="V310">
        <f t="shared" si="112"/>
        <v>5776.5938753008804</v>
      </c>
      <c r="W310">
        <f t="shared" si="116"/>
        <v>88533.448724433372</v>
      </c>
      <c r="X310">
        <f t="shared" si="117"/>
        <v>1896151.2829903276</v>
      </c>
      <c r="Y310">
        <f t="shared" si="113"/>
        <v>1806063.1058604321</v>
      </c>
      <c r="Z310">
        <f t="shared" si="101"/>
        <v>5947733.5489242319</v>
      </c>
      <c r="AA310">
        <f t="shared" si="102"/>
        <v>7911466.5512755662</v>
      </c>
      <c r="AB310">
        <f t="shared" si="103"/>
        <v>3874515.3684850372</v>
      </c>
      <c r="AC310">
        <f t="shared" si="118"/>
        <v>0.48973415274824728</v>
      </c>
      <c r="AD310">
        <f t="shared" si="104"/>
        <v>5947733.5489242319</v>
      </c>
      <c r="AE310">
        <f t="shared" si="114"/>
        <v>3825.0679787350373</v>
      </c>
      <c r="AF310" s="1"/>
    </row>
    <row r="311" spans="6:32" x14ac:dyDescent="0.35">
      <c r="F311" s="10">
        <f t="shared" si="105"/>
        <v>44165</v>
      </c>
      <c r="G311">
        <v>285</v>
      </c>
      <c r="H311">
        <f t="shared" si="106"/>
        <v>2056091.5190545034</v>
      </c>
      <c r="I311">
        <f t="shared" si="96"/>
        <v>65612.897598754615</v>
      </c>
      <c r="J311">
        <f t="shared" si="107"/>
        <v>1</v>
      </c>
      <c r="K311">
        <f t="shared" si="97"/>
        <v>0</v>
      </c>
      <c r="L311">
        <f t="shared" si="108"/>
        <v>57083.220910916512</v>
      </c>
      <c r="M311">
        <f t="shared" si="109"/>
        <v>8529.6766878381004</v>
      </c>
      <c r="N311">
        <f t="shared" si="98"/>
        <v>500</v>
      </c>
      <c r="O311">
        <f t="shared" si="99"/>
        <v>8029.6766878381004</v>
      </c>
      <c r="P311">
        <f t="shared" si="100"/>
        <v>0.1223795470357418</v>
      </c>
      <c r="Q311">
        <f t="shared" si="110"/>
        <v>0.87762045296425817</v>
      </c>
      <c r="R311">
        <f>IF(G311&gt;$H$5,VLOOKUP(G311-$H$5,G$26:I$567,3,FALSE),0)</f>
        <v>75909.644129503751</v>
      </c>
      <c r="S311">
        <f>IF(G311&gt;$H$6,VLOOKUP(G311-$H$6,G$26:H$567,2,FALSE),0)</f>
        <v>1990478.6214557488</v>
      </c>
      <c r="T311">
        <f t="shared" si="115"/>
        <v>5793.8897409881465</v>
      </c>
      <c r="U311">
        <f t="shared" si="111"/>
        <v>171.60283316422954</v>
      </c>
      <c r="V311">
        <f t="shared" si="112"/>
        <v>5622.2869078239173</v>
      </c>
      <c r="W311">
        <f t="shared" si="116"/>
        <v>88705.051557597602</v>
      </c>
      <c r="X311">
        <f t="shared" si="117"/>
        <v>1901773.5698981516</v>
      </c>
      <c r="Y311">
        <f t="shared" si="113"/>
        <v>1811335.5455247315</v>
      </c>
      <c r="Z311">
        <f t="shared" si="101"/>
        <v>5943908.4809454968</v>
      </c>
      <c r="AA311">
        <f t="shared" si="102"/>
        <v>7911294.9484424023</v>
      </c>
      <c r="AB311">
        <f t="shared" si="103"/>
        <v>3864724.8079321506</v>
      </c>
      <c r="AC311">
        <f t="shared" si="118"/>
        <v>0.48850723340722474</v>
      </c>
      <c r="AD311">
        <f t="shared" si="104"/>
        <v>5943908.4809454968</v>
      </c>
      <c r="AE311">
        <f t="shared" si="114"/>
        <v>3708.2410242630858</v>
      </c>
      <c r="AF311" s="1"/>
    </row>
    <row r="312" spans="6:32" x14ac:dyDescent="0.35">
      <c r="F312" s="10">
        <f t="shared" si="105"/>
        <v>44166</v>
      </c>
      <c r="G312">
        <v>286</v>
      </c>
      <c r="H312">
        <f t="shared" si="106"/>
        <v>2059799.7600787664</v>
      </c>
      <c r="I312">
        <f t="shared" si="96"/>
        <v>63689.031831274973</v>
      </c>
      <c r="J312">
        <f t="shared" si="107"/>
        <v>1</v>
      </c>
      <c r="K312">
        <f t="shared" si="97"/>
        <v>0</v>
      </c>
      <c r="L312">
        <f t="shared" si="108"/>
        <v>55409.457693209224</v>
      </c>
      <c r="M312">
        <f t="shared" si="109"/>
        <v>8279.5741380657473</v>
      </c>
      <c r="N312">
        <f t="shared" si="98"/>
        <v>500</v>
      </c>
      <c r="O312">
        <f t="shared" si="99"/>
        <v>7779.5741380657473</v>
      </c>
      <c r="P312">
        <f t="shared" si="100"/>
        <v>0.12214935467499963</v>
      </c>
      <c r="Q312">
        <f t="shared" si="110"/>
        <v>0.87785064532500034</v>
      </c>
      <c r="R312">
        <f>IF(G312&gt;$H$5,VLOOKUP(G312-$H$5,G$26:I$567,3,FALSE),0)</f>
        <v>73759.617469763383</v>
      </c>
      <c r="S312">
        <f>IF(G312&gt;$H$6,VLOOKUP(G312-$H$6,G$26:H$567,2,FALSE),0)</f>
        <v>1996110.7282474914</v>
      </c>
      <c r="T312">
        <f t="shared" si="115"/>
        <v>5632.1067917426117</v>
      </c>
      <c r="U312">
        <f t="shared" si="111"/>
        <v>161.0869414632698</v>
      </c>
      <c r="V312">
        <f t="shared" si="112"/>
        <v>5471.0198502793419</v>
      </c>
      <c r="W312">
        <f t="shared" si="116"/>
        <v>88866.138499060879</v>
      </c>
      <c r="X312">
        <f t="shared" si="117"/>
        <v>1907244.589748431</v>
      </c>
      <c r="Y312">
        <f t="shared" si="113"/>
        <v>1816460.7627052173</v>
      </c>
      <c r="Z312">
        <f t="shared" si="101"/>
        <v>5940200.2399212336</v>
      </c>
      <c r="AA312">
        <f t="shared" si="102"/>
        <v>7911133.8615009394</v>
      </c>
      <c r="AB312">
        <f t="shared" si="103"/>
        <v>3855223.3731746813</v>
      </c>
      <c r="AC312">
        <f t="shared" si="118"/>
        <v>0.48731615981571186</v>
      </c>
      <c r="AD312">
        <f t="shared" si="104"/>
        <v>5940200.2399212336</v>
      </c>
      <c r="AE312">
        <f t="shared" si="114"/>
        <v>3594.4253534840987</v>
      </c>
      <c r="AF312" s="1"/>
    </row>
    <row r="313" spans="6:32" x14ac:dyDescent="0.35">
      <c r="F313" s="10">
        <f t="shared" si="105"/>
        <v>44167</v>
      </c>
      <c r="G313">
        <v>287</v>
      </c>
      <c r="H313">
        <f t="shared" si="106"/>
        <v>2063394.1854322504</v>
      </c>
      <c r="I313">
        <f t="shared" si="96"/>
        <v>61809.865830985596</v>
      </c>
      <c r="J313">
        <f t="shared" si="107"/>
        <v>1</v>
      </c>
      <c r="K313">
        <f t="shared" si="97"/>
        <v>0</v>
      </c>
      <c r="L313">
        <f t="shared" si="108"/>
        <v>53774.583272957469</v>
      </c>
      <c r="M313">
        <f t="shared" si="109"/>
        <v>8035.2825580281278</v>
      </c>
      <c r="N313">
        <f t="shared" si="98"/>
        <v>500</v>
      </c>
      <c r="O313">
        <f t="shared" si="99"/>
        <v>7535.2825580281278</v>
      </c>
      <c r="P313">
        <f t="shared" si="100"/>
        <v>0.12191067650321048</v>
      </c>
      <c r="Q313">
        <f t="shared" si="110"/>
        <v>0.87808932349678948</v>
      </c>
      <c r="R313">
        <f>IF(G313&gt;$H$5,VLOOKUP(G313-$H$5,G$26:I$567,3,FALSE),0)</f>
        <v>71654.971208193107</v>
      </c>
      <c r="S313">
        <f>IF(G313&gt;$H$6,VLOOKUP(G313-$H$6,G$26:H$567,2,FALSE),0)</f>
        <v>2001584.3196012648</v>
      </c>
      <c r="T313">
        <f t="shared" si="115"/>
        <v>5473.5913537733722</v>
      </c>
      <c r="U313">
        <f t="shared" si="111"/>
        <v>150.7834379952692</v>
      </c>
      <c r="V313">
        <f t="shared" si="112"/>
        <v>5322.8079157781031</v>
      </c>
      <c r="W313">
        <f t="shared" si="116"/>
        <v>89016.921937056148</v>
      </c>
      <c r="X313">
        <f t="shared" si="117"/>
        <v>1912567.3976642091</v>
      </c>
      <c r="Y313">
        <f t="shared" si="113"/>
        <v>1821441.7308371509</v>
      </c>
      <c r="Z313">
        <f t="shared" si="101"/>
        <v>5936605.8145677494</v>
      </c>
      <c r="AA313">
        <f t="shared" si="102"/>
        <v>7910983.0780629441</v>
      </c>
      <c r="AB313">
        <f t="shared" si="103"/>
        <v>3846004.5730294287</v>
      </c>
      <c r="AC313">
        <f t="shared" si="118"/>
        <v>0.48616013143731157</v>
      </c>
      <c r="AD313">
        <f t="shared" si="104"/>
        <v>5936605.8145677494</v>
      </c>
      <c r="AE313">
        <f t="shared" si="114"/>
        <v>3483.5790220711938</v>
      </c>
      <c r="AF313" s="1"/>
    </row>
    <row r="314" spans="6:32" x14ac:dyDescent="0.35">
      <c r="F314" s="10">
        <f t="shared" si="105"/>
        <v>44168</v>
      </c>
      <c r="G314">
        <v>288</v>
      </c>
      <c r="H314">
        <f t="shared" si="106"/>
        <v>2066877.7644543215</v>
      </c>
      <c r="I314">
        <f t="shared" si="96"/>
        <v>59975.091032456374</v>
      </c>
      <c r="J314">
        <f t="shared" si="107"/>
        <v>1</v>
      </c>
      <c r="K314">
        <f t="shared" si="97"/>
        <v>0</v>
      </c>
      <c r="L314">
        <f t="shared" si="108"/>
        <v>52178.329198237043</v>
      </c>
      <c r="M314">
        <f t="shared" si="109"/>
        <v>7796.7618342193291</v>
      </c>
      <c r="N314">
        <f t="shared" si="98"/>
        <v>500</v>
      </c>
      <c r="O314">
        <f t="shared" si="99"/>
        <v>7296.7618342193291</v>
      </c>
      <c r="P314">
        <f t="shared" si="100"/>
        <v>0.12166320565100239</v>
      </c>
      <c r="Q314">
        <f t="shared" si="110"/>
        <v>0.87833679434899758</v>
      </c>
      <c r="R314">
        <f>IF(G314&gt;$H$5,VLOOKUP(G314-$H$5,G$26:I$567,3,FALSE),0)</f>
        <v>69595.697207142599</v>
      </c>
      <c r="S314">
        <f>IF(G314&gt;$H$6,VLOOKUP(G314-$H$6,G$26:H$567,2,FALSE),0)</f>
        <v>2006902.6734218651</v>
      </c>
      <c r="T314">
        <f t="shared" si="115"/>
        <v>5318.3538206003141</v>
      </c>
      <c r="U314">
        <f t="shared" si="111"/>
        <v>140.69299833902045</v>
      </c>
      <c r="V314">
        <f t="shared" si="112"/>
        <v>5177.660822261294</v>
      </c>
      <c r="W314">
        <f t="shared" si="116"/>
        <v>89157.614935395162</v>
      </c>
      <c r="X314">
        <f t="shared" si="117"/>
        <v>1917745.0584864705</v>
      </c>
      <c r="Y314">
        <f t="shared" si="113"/>
        <v>1826281.4328138973</v>
      </c>
      <c r="Z314">
        <f t="shared" si="101"/>
        <v>5933122.2355456781</v>
      </c>
      <c r="AA314">
        <f t="shared" si="102"/>
        <v>7910842.3850646047</v>
      </c>
      <c r="AB314">
        <f t="shared" si="103"/>
        <v>3837061.9471884184</v>
      </c>
      <c r="AC314">
        <f t="shared" si="118"/>
        <v>0.4850383512168891</v>
      </c>
      <c r="AD314">
        <f t="shared" si="104"/>
        <v>5933122.2355456781</v>
      </c>
      <c r="AE314">
        <f t="shared" si="114"/>
        <v>3375.6582225142301</v>
      </c>
      <c r="AF314" s="1"/>
    </row>
    <row r="315" spans="6:32" x14ac:dyDescent="0.35">
      <c r="F315" s="10">
        <f t="shared" si="105"/>
        <v>44169</v>
      </c>
      <c r="G315">
        <v>289</v>
      </c>
      <c r="H315">
        <f t="shared" si="106"/>
        <v>2070253.4226768357</v>
      </c>
      <c r="I315">
        <f t="shared" si="96"/>
        <v>58184.350244179135</v>
      </c>
      <c r="J315">
        <f t="shared" si="107"/>
        <v>1</v>
      </c>
      <c r="K315">
        <f t="shared" si="97"/>
        <v>0</v>
      </c>
      <c r="L315">
        <f t="shared" si="108"/>
        <v>50620.384712435851</v>
      </c>
      <c r="M315">
        <f t="shared" si="109"/>
        <v>7563.965531743288</v>
      </c>
      <c r="N315">
        <f t="shared" si="98"/>
        <v>500</v>
      </c>
      <c r="O315">
        <f t="shared" si="99"/>
        <v>7063.965531743288</v>
      </c>
      <c r="P315">
        <f t="shared" si="100"/>
        <v>0.12140662398219321</v>
      </c>
      <c r="Q315">
        <f t="shared" si="110"/>
        <v>0.87859337601780685</v>
      </c>
      <c r="R315">
        <f>IF(G315&gt;$H$5,VLOOKUP(G315-$H$5,G$26:I$567,3,FALSE),0)</f>
        <v>67581.719361007679</v>
      </c>
      <c r="S315">
        <f>IF(G315&gt;$H$6,VLOOKUP(G315-$H$6,G$26:H$567,2,FALSE),0)</f>
        <v>2012069.0724326565</v>
      </c>
      <c r="T315">
        <f t="shared" si="115"/>
        <v>5166.3990107914433</v>
      </c>
      <c r="U315">
        <f t="shared" si="111"/>
        <v>130.81593570144383</v>
      </c>
      <c r="V315">
        <f t="shared" si="112"/>
        <v>5035.5830750899995</v>
      </c>
      <c r="W315">
        <f t="shared" si="116"/>
        <v>89288.4308710966</v>
      </c>
      <c r="X315">
        <f t="shared" si="117"/>
        <v>1922780.6415615606</v>
      </c>
      <c r="Y315">
        <f t="shared" si="113"/>
        <v>1830982.8559137175</v>
      </c>
      <c r="Z315">
        <f t="shared" si="101"/>
        <v>5929746.5773231648</v>
      </c>
      <c r="AA315">
        <f t="shared" si="102"/>
        <v>7910711.5691289036</v>
      </c>
      <c r="AB315">
        <f t="shared" si="103"/>
        <v>3828389.0740194106</v>
      </c>
      <c r="AC315">
        <f t="shared" si="118"/>
        <v>0.483950026563916</v>
      </c>
      <c r="AD315">
        <f t="shared" si="104"/>
        <v>5929746.5773231648</v>
      </c>
      <c r="AE315">
        <f t="shared" si="114"/>
        <v>3270.6174879994783</v>
      </c>
      <c r="AF315" s="1"/>
    </row>
    <row r="316" spans="6:32" x14ac:dyDescent="0.35">
      <c r="F316" s="10">
        <f t="shared" si="105"/>
        <v>44170</v>
      </c>
      <c r="G316">
        <v>290</v>
      </c>
      <c r="H316">
        <f t="shared" si="106"/>
        <v>2073524.0401648351</v>
      </c>
      <c r="I316">
        <f t="shared" si="96"/>
        <v>56437.241262866184</v>
      </c>
      <c r="J316">
        <f t="shared" si="107"/>
        <v>1</v>
      </c>
      <c r="K316">
        <f t="shared" si="97"/>
        <v>0</v>
      </c>
      <c r="L316">
        <f t="shared" si="108"/>
        <v>49100.399898693577</v>
      </c>
      <c r="M316">
        <f t="shared" si="109"/>
        <v>7336.8413641726038</v>
      </c>
      <c r="N316">
        <f t="shared" si="98"/>
        <v>500</v>
      </c>
      <c r="O316">
        <f t="shared" si="99"/>
        <v>6836.8413641726038</v>
      </c>
      <c r="P316">
        <f t="shared" si="100"/>
        <v>0.12114060168761326</v>
      </c>
      <c r="Q316">
        <f t="shared" si="110"/>
        <v>0.87885939831238669</v>
      </c>
      <c r="R316">
        <f>IF(G316&gt;$H$5,VLOOKUP(G316-$H$5,G$26:I$567,3,FALSE),0)</f>
        <v>65612.897598754615</v>
      </c>
      <c r="S316">
        <f>IF(G316&gt;$H$6,VLOOKUP(G316-$H$6,G$26:H$567,2,FALSE),0)</f>
        <v>2017086.7989019689</v>
      </c>
      <c r="T316">
        <f t="shared" si="115"/>
        <v>5017.7264693123288</v>
      </c>
      <c r="U316">
        <f t="shared" si="111"/>
        <v>121.15222050530139</v>
      </c>
      <c r="V316">
        <f t="shared" si="112"/>
        <v>4896.5742488070273</v>
      </c>
      <c r="W316">
        <f t="shared" si="116"/>
        <v>89409.583091601904</v>
      </c>
      <c r="X316">
        <f t="shared" si="117"/>
        <v>1927677.2158103676</v>
      </c>
      <c r="Y316">
        <f t="shared" si="113"/>
        <v>1835548.9870007918</v>
      </c>
      <c r="Z316">
        <f t="shared" si="101"/>
        <v>5926475.9598351652</v>
      </c>
      <c r="AA316">
        <f t="shared" si="102"/>
        <v>7910590.4169083983</v>
      </c>
      <c r="AB316">
        <f t="shared" si="103"/>
        <v>3819979.5778415948</v>
      </c>
      <c r="AC316">
        <f t="shared" si="118"/>
        <v>0.48289437027059628</v>
      </c>
      <c r="AD316">
        <f t="shared" si="104"/>
        <v>5926475.9598351652</v>
      </c>
      <c r="AE316">
        <f t="shared" si="114"/>
        <v>3168.4098867579728</v>
      </c>
      <c r="AF316" s="1"/>
    </row>
    <row r="317" spans="6:32" x14ac:dyDescent="0.35">
      <c r="F317" s="10">
        <f t="shared" si="105"/>
        <v>44171</v>
      </c>
      <c r="G317">
        <v>291</v>
      </c>
      <c r="H317">
        <f t="shared" si="106"/>
        <v>2076692.4500515931</v>
      </c>
      <c r="I317">
        <f t="shared" si="96"/>
        <v>54733.320382883772</v>
      </c>
      <c r="J317">
        <f t="shared" si="107"/>
        <v>1</v>
      </c>
      <c r="K317">
        <f t="shared" si="97"/>
        <v>0</v>
      </c>
      <c r="L317">
        <f t="shared" si="108"/>
        <v>47617.988733108883</v>
      </c>
      <c r="M317">
        <f t="shared" si="109"/>
        <v>7115.331649774891</v>
      </c>
      <c r="N317">
        <f t="shared" si="98"/>
        <v>500</v>
      </c>
      <c r="O317">
        <f t="shared" si="99"/>
        <v>6615.331649774891</v>
      </c>
      <c r="P317">
        <f t="shared" si="100"/>
        <v>0.1208647968640989</v>
      </c>
      <c r="Q317">
        <f t="shared" si="110"/>
        <v>0.8791352031359011</v>
      </c>
      <c r="R317">
        <f>IF(G317&gt;$H$5,VLOOKUP(G317-$H$5,G$26:I$567,3,FALSE),0)</f>
        <v>63689.031831274973</v>
      </c>
      <c r="S317">
        <f>IF(G317&gt;$H$6,VLOOKUP(G317-$H$6,G$26:H$567,2,FALSE),0)</f>
        <v>2021959.1296687094</v>
      </c>
      <c r="T317">
        <f t="shared" si="115"/>
        <v>4872.3307667404879</v>
      </c>
      <c r="U317">
        <f t="shared" si="111"/>
        <v>111.70149983813172</v>
      </c>
      <c r="V317">
        <f t="shared" si="112"/>
        <v>4760.629266902356</v>
      </c>
      <c r="W317">
        <f t="shared" si="116"/>
        <v>89521.284591440039</v>
      </c>
      <c r="X317">
        <f t="shared" si="117"/>
        <v>1932437.8450772699</v>
      </c>
      <c r="Y317">
        <f t="shared" si="113"/>
        <v>1839982.8079985257</v>
      </c>
      <c r="Z317">
        <f t="shared" si="101"/>
        <v>5923307.5499484073</v>
      </c>
      <c r="AA317">
        <f t="shared" si="102"/>
        <v>7910478.7154085599</v>
      </c>
      <c r="AB317">
        <f t="shared" si="103"/>
        <v>3811827.1356882579</v>
      </c>
      <c r="AC317">
        <f t="shared" si="118"/>
        <v>0.48187060136617599</v>
      </c>
      <c r="AD317">
        <f t="shared" si="104"/>
        <v>5923307.5499484073</v>
      </c>
      <c r="AE317">
        <f t="shared" si="114"/>
        <v>3068.9872068965997</v>
      </c>
      <c r="AF317" s="1"/>
    </row>
    <row r="318" spans="6:32" x14ac:dyDescent="0.35">
      <c r="F318" s="10">
        <f t="shared" si="105"/>
        <v>44172</v>
      </c>
      <c r="G318">
        <v>292</v>
      </c>
      <c r="H318">
        <f t="shared" si="106"/>
        <v>2079761.4372584897</v>
      </c>
      <c r="I318">
        <f t="shared" si="96"/>
        <v>53072.10579458368</v>
      </c>
      <c r="J318">
        <f t="shared" si="107"/>
        <v>1</v>
      </c>
      <c r="K318">
        <f t="shared" si="97"/>
        <v>0</v>
      </c>
      <c r="L318">
        <f t="shared" si="108"/>
        <v>46172.732041287803</v>
      </c>
      <c r="M318">
        <f t="shared" si="109"/>
        <v>6899.3737532958785</v>
      </c>
      <c r="N318">
        <f t="shared" si="98"/>
        <v>500</v>
      </c>
      <c r="O318">
        <f t="shared" si="99"/>
        <v>6399.3737532958785</v>
      </c>
      <c r="P318">
        <f t="shared" si="100"/>
        <v>0.12057885507812227</v>
      </c>
      <c r="Q318">
        <f t="shared" si="110"/>
        <v>0.87942114492187773</v>
      </c>
      <c r="R318">
        <f>IF(G318&gt;$H$5,VLOOKUP(G318-$H$5,G$26:I$567,3,FALSE),0)</f>
        <v>61809.865830985596</v>
      </c>
      <c r="S318">
        <f>IF(G318&gt;$H$6,VLOOKUP(G318-$H$6,G$26:H$567,2,FALSE),0)</f>
        <v>2026689.331463906</v>
      </c>
      <c r="T318">
        <f t="shared" si="115"/>
        <v>4730.2017951966263</v>
      </c>
      <c r="U318">
        <f t="shared" si="111"/>
        <v>102.46311668778071</v>
      </c>
      <c r="V318">
        <f t="shared" si="112"/>
        <v>4627.7386785088456</v>
      </c>
      <c r="W318">
        <f t="shared" si="116"/>
        <v>89623.747708127819</v>
      </c>
      <c r="X318">
        <f t="shared" si="117"/>
        <v>1937065.5837557788</v>
      </c>
      <c r="Y318">
        <f t="shared" si="113"/>
        <v>1844287.2916321545</v>
      </c>
      <c r="Z318">
        <f t="shared" si="101"/>
        <v>5920238.5627415106</v>
      </c>
      <c r="AA318">
        <f t="shared" si="102"/>
        <v>7910376.2522918722</v>
      </c>
      <c r="AB318">
        <f t="shared" si="103"/>
        <v>3803925.4835694768</v>
      </c>
      <c r="AC318">
        <f t="shared" si="118"/>
        <v>0.48087794590900351</v>
      </c>
      <c r="AD318">
        <f t="shared" si="104"/>
        <v>5920238.5627415106</v>
      </c>
      <c r="AE318">
        <f t="shared" si="114"/>
        <v>2972.3001317715457</v>
      </c>
      <c r="AF318" s="1"/>
    </row>
    <row r="319" spans="6:32" x14ac:dyDescent="0.35">
      <c r="F319" s="10">
        <f t="shared" si="105"/>
        <v>44173</v>
      </c>
      <c r="G319">
        <v>293</v>
      </c>
      <c r="H319">
        <f t="shared" si="106"/>
        <v>2082733.7373902611</v>
      </c>
      <c r="I319">
        <f t="shared" si="96"/>
        <v>51453.080866391305</v>
      </c>
      <c r="J319">
        <f t="shared" si="107"/>
        <v>1</v>
      </c>
      <c r="K319">
        <f t="shared" si="97"/>
        <v>0</v>
      </c>
      <c r="L319">
        <f t="shared" si="108"/>
        <v>44764.180353760436</v>
      </c>
      <c r="M319">
        <f t="shared" si="109"/>
        <v>6688.9005126308703</v>
      </c>
      <c r="N319">
        <f t="shared" si="98"/>
        <v>500</v>
      </c>
      <c r="O319">
        <f t="shared" si="99"/>
        <v>6188.9005126308703</v>
      </c>
      <c r="P319">
        <f t="shared" si="100"/>
        <v>0.12028240891350406</v>
      </c>
      <c r="Q319">
        <f t="shared" si="110"/>
        <v>0.87971759108649594</v>
      </c>
      <c r="R319">
        <f>IF(G319&gt;$H$5,VLOOKUP(G319-$H$5,G$26:I$567,3,FALSE),0)</f>
        <v>59975.091032456374</v>
      </c>
      <c r="S319">
        <f>IF(G319&gt;$H$6,VLOOKUP(G319-$H$6,G$26:H$567,2,FALSE),0)</f>
        <v>2031280.6565238698</v>
      </c>
      <c r="T319">
        <f t="shared" si="115"/>
        <v>4591.3250599638559</v>
      </c>
      <c r="U319">
        <f t="shared" si="111"/>
        <v>93.436128897650633</v>
      </c>
      <c r="V319">
        <f t="shared" si="112"/>
        <v>4497.8889310662053</v>
      </c>
      <c r="W319">
        <f t="shared" si="116"/>
        <v>89717.18383702547</v>
      </c>
      <c r="X319">
        <f t="shared" si="117"/>
        <v>1941563.4726868451</v>
      </c>
      <c r="Y319">
        <f t="shared" si="113"/>
        <v>1848465.3974367217</v>
      </c>
      <c r="Z319">
        <f t="shared" si="101"/>
        <v>5917266.2626097389</v>
      </c>
      <c r="AA319">
        <f t="shared" si="102"/>
        <v>7910282.8161629746</v>
      </c>
      <c r="AB319">
        <f t="shared" si="103"/>
        <v>3796268.4222488436</v>
      </c>
      <c r="AC319">
        <f t="shared" si="118"/>
        <v>0.47991563771803192</v>
      </c>
      <c r="AD319">
        <f t="shared" si="104"/>
        <v>5917266.2626097389</v>
      </c>
      <c r="AE319">
        <f t="shared" si="114"/>
        <v>2878.298406003832</v>
      </c>
      <c r="AF319" s="1"/>
    </row>
    <row r="320" spans="6:32" x14ac:dyDescent="0.35">
      <c r="F320" s="10">
        <f t="shared" si="105"/>
        <v>44174</v>
      </c>
      <c r="G320">
        <v>294</v>
      </c>
      <c r="H320">
        <f t="shared" si="106"/>
        <v>2085612.0357962649</v>
      </c>
      <c r="I320">
        <f t="shared" si="96"/>
        <v>49875.697306525661</v>
      </c>
      <c r="J320">
        <f t="shared" si="107"/>
        <v>1</v>
      </c>
      <c r="K320">
        <f t="shared" si="97"/>
        <v>0</v>
      </c>
      <c r="L320">
        <f t="shared" si="108"/>
        <v>43391.856656677322</v>
      </c>
      <c r="M320">
        <f t="shared" si="109"/>
        <v>6483.8406498483364</v>
      </c>
      <c r="N320">
        <f t="shared" si="98"/>
        <v>500</v>
      </c>
      <c r="O320">
        <f t="shared" si="99"/>
        <v>5983.8406498483364</v>
      </c>
      <c r="P320">
        <f t="shared" si="100"/>
        <v>0.11997507750263413</v>
      </c>
      <c r="Q320">
        <f t="shared" si="110"/>
        <v>0.88002492249736586</v>
      </c>
      <c r="R320">
        <f>IF(G320&gt;$H$5,VLOOKUP(G320-$H$5,G$26:I$567,3,FALSE),0)</f>
        <v>58184.350244179135</v>
      </c>
      <c r="S320">
        <f>IF(G320&gt;$H$6,VLOOKUP(G320-$H$6,G$26:H$567,2,FALSE),0)</f>
        <v>2035736.3384897392</v>
      </c>
      <c r="T320">
        <f t="shared" si="115"/>
        <v>4455.6819658693857</v>
      </c>
      <c r="U320">
        <f t="shared" si="111"/>
        <v>84.619327781510094</v>
      </c>
      <c r="V320">
        <f t="shared" si="112"/>
        <v>4371.0626380878757</v>
      </c>
      <c r="W320">
        <f t="shared" si="116"/>
        <v>89801.803164806974</v>
      </c>
      <c r="X320">
        <f t="shared" si="117"/>
        <v>1945934.535324933</v>
      </c>
      <c r="Y320">
        <f t="shared" si="113"/>
        <v>1852520.0680256628</v>
      </c>
      <c r="Z320">
        <f t="shared" si="101"/>
        <v>5914387.9642037349</v>
      </c>
      <c r="AA320">
        <f t="shared" si="102"/>
        <v>7910198.1968351929</v>
      </c>
      <c r="AB320">
        <f t="shared" si="103"/>
        <v>3788849.8225491885</v>
      </c>
      <c r="AC320">
        <f t="shared" si="118"/>
        <v>0.47898291904557805</v>
      </c>
      <c r="AD320">
        <f t="shared" si="104"/>
        <v>5914387.9642037349</v>
      </c>
      <c r="AE320">
        <f t="shared" si="114"/>
        <v>2786.9309922727216</v>
      </c>
      <c r="AF320" s="1"/>
    </row>
    <row r="321" spans="6:32" x14ac:dyDescent="0.35">
      <c r="F321" s="10">
        <f t="shared" si="105"/>
        <v>44175</v>
      </c>
      <c r="G321">
        <v>295</v>
      </c>
      <c r="H321">
        <f t="shared" si="106"/>
        <v>2088398.9667885376</v>
      </c>
      <c r="I321">
        <f t="shared" si="96"/>
        <v>48339.37820119434</v>
      </c>
      <c r="J321">
        <f t="shared" si="107"/>
        <v>1</v>
      </c>
      <c r="K321">
        <f t="shared" si="97"/>
        <v>0</v>
      </c>
      <c r="L321">
        <f t="shared" si="108"/>
        <v>42055.259035039075</v>
      </c>
      <c r="M321">
        <f t="shared" si="109"/>
        <v>6284.1191661552648</v>
      </c>
      <c r="N321">
        <f t="shared" si="98"/>
        <v>500</v>
      </c>
      <c r="O321">
        <f t="shared" si="99"/>
        <v>5784.1191661552648</v>
      </c>
      <c r="P321">
        <f t="shared" si="100"/>
        <v>0.11965646604060691</v>
      </c>
      <c r="Q321">
        <f t="shared" si="110"/>
        <v>0.88034353395939313</v>
      </c>
      <c r="R321">
        <f>IF(G321&gt;$H$5,VLOOKUP(G321-$H$5,G$26:I$567,3,FALSE),0)</f>
        <v>56437.241262866184</v>
      </c>
      <c r="S321">
        <f>IF(G321&gt;$H$6,VLOOKUP(G321-$H$6,G$26:H$567,2,FALSE),0)</f>
        <v>2040059.5885873432</v>
      </c>
      <c r="T321">
        <f t="shared" si="115"/>
        <v>4323.2500976040028</v>
      </c>
      <c r="U321">
        <f t="shared" si="111"/>
        <v>76.011256344260175</v>
      </c>
      <c r="V321">
        <f t="shared" si="112"/>
        <v>4247.2388412597429</v>
      </c>
      <c r="W321">
        <f t="shared" si="116"/>
        <v>89877.814421151241</v>
      </c>
      <c r="X321">
        <f t="shared" si="117"/>
        <v>1950181.7741661929</v>
      </c>
      <c r="Y321">
        <f t="shared" si="113"/>
        <v>1856454.2256144823</v>
      </c>
      <c r="Z321">
        <f t="shared" si="101"/>
        <v>5911601.0332114622</v>
      </c>
      <c r="AA321">
        <f t="shared" si="102"/>
        <v>7910122.1855788492</v>
      </c>
      <c r="AB321">
        <f t="shared" si="103"/>
        <v>3781663.6302029681</v>
      </c>
      <c r="AC321">
        <f t="shared" si="118"/>
        <v>0.47807904119324707</v>
      </c>
      <c r="AD321">
        <f t="shared" si="104"/>
        <v>5911601.0332114622</v>
      </c>
      <c r="AE321">
        <f t="shared" si="114"/>
        <v>2698.1462190543029</v>
      </c>
      <c r="AF321" s="1"/>
    </row>
    <row r="322" spans="6:32" x14ac:dyDescent="0.35">
      <c r="F322" s="10">
        <f t="shared" si="105"/>
        <v>44176</v>
      </c>
      <c r="G322">
        <v>296</v>
      </c>
      <c r="H322">
        <f t="shared" si="106"/>
        <v>2091097.1130075918</v>
      </c>
      <c r="I322">
        <f t="shared" si="96"/>
        <v>46843.520926983794</v>
      </c>
      <c r="J322">
        <f t="shared" si="107"/>
        <v>1</v>
      </c>
      <c r="K322">
        <f t="shared" si="97"/>
        <v>0</v>
      </c>
      <c r="L322">
        <f t="shared" si="108"/>
        <v>40753.8632064759</v>
      </c>
      <c r="M322">
        <f t="shared" si="109"/>
        <v>6089.6577205078938</v>
      </c>
      <c r="N322">
        <f t="shared" si="98"/>
        <v>500</v>
      </c>
      <c r="O322">
        <f t="shared" si="99"/>
        <v>5589.6577205078938</v>
      </c>
      <c r="P322">
        <f t="shared" si="100"/>
        <v>0.11932616528165416</v>
      </c>
      <c r="Q322">
        <f t="shared" si="110"/>
        <v>0.88067383471834582</v>
      </c>
      <c r="R322">
        <f>IF(G322&gt;$H$5,VLOOKUP(G322-$H$5,G$26:I$567,3,FALSE),0)</f>
        <v>54733.320382883772</v>
      </c>
      <c r="S322">
        <f>IF(G322&gt;$H$6,VLOOKUP(G322-$H$6,G$26:H$567,2,FALSE),0)</f>
        <v>2044253.592080608</v>
      </c>
      <c r="T322">
        <f t="shared" si="115"/>
        <v>4194.0034932647832</v>
      </c>
      <c r="U322">
        <f t="shared" si="111"/>
        <v>67.610227062210924</v>
      </c>
      <c r="V322">
        <f t="shared" si="112"/>
        <v>4126.3932662025727</v>
      </c>
      <c r="W322">
        <f t="shared" si="116"/>
        <v>89945.424648213448</v>
      </c>
      <c r="X322">
        <f t="shared" si="117"/>
        <v>1954308.1674323955</v>
      </c>
      <c r="Y322">
        <f t="shared" si="113"/>
        <v>1860270.7687933533</v>
      </c>
      <c r="Z322">
        <f t="shared" si="101"/>
        <v>5908902.886992408</v>
      </c>
      <c r="AA322">
        <f t="shared" si="102"/>
        <v>7910054.5753517868</v>
      </c>
      <c r="AB322">
        <f t="shared" si="103"/>
        <v>3774703.8702635868</v>
      </c>
      <c r="AC322">
        <f t="shared" si="118"/>
        <v>0.47720326507301158</v>
      </c>
      <c r="AD322">
        <f t="shared" si="104"/>
        <v>5908902.886992408</v>
      </c>
      <c r="AE322">
        <f t="shared" si="114"/>
        <v>2611.8919194999353</v>
      </c>
      <c r="AF322" s="1"/>
    </row>
    <row r="323" spans="6:32" x14ac:dyDescent="0.35">
      <c r="F323" s="10">
        <f t="shared" si="105"/>
        <v>44177</v>
      </c>
      <c r="G323">
        <v>297</v>
      </c>
      <c r="H323">
        <f t="shared" si="106"/>
        <v>2093709.0049270918</v>
      </c>
      <c r="I323">
        <f t="shared" si="96"/>
        <v>45387.499935991596</v>
      </c>
      <c r="J323">
        <f t="shared" si="107"/>
        <v>1</v>
      </c>
      <c r="K323">
        <f t="shared" si="97"/>
        <v>0</v>
      </c>
      <c r="L323">
        <f t="shared" si="108"/>
        <v>39487.124944312687</v>
      </c>
      <c r="M323">
        <f t="shared" si="109"/>
        <v>5900.3749916789075</v>
      </c>
      <c r="N323">
        <f t="shared" si="98"/>
        <v>500</v>
      </c>
      <c r="O323">
        <f t="shared" si="99"/>
        <v>5400.3749916789075</v>
      </c>
      <c r="P323">
        <f t="shared" si="100"/>
        <v>0.1189837510172375</v>
      </c>
      <c r="Q323">
        <f t="shared" si="110"/>
        <v>0.88101624898276254</v>
      </c>
      <c r="R323">
        <f>IF(G323&gt;$H$5,VLOOKUP(G323-$H$5,G$26:I$567,3,FALSE),0)</f>
        <v>53072.10579458368</v>
      </c>
      <c r="S323">
        <f>IF(G323&gt;$H$6,VLOOKUP(G323-$H$6,G$26:H$567,2,FALSE),0)</f>
        <v>2048321.5049911002</v>
      </c>
      <c r="T323">
        <f t="shared" si="115"/>
        <v>4067.9129104921594</v>
      </c>
      <c r="U323">
        <f t="shared" si="111"/>
        <v>59.414339181990385</v>
      </c>
      <c r="V323">
        <f t="shared" si="112"/>
        <v>4008.4985713101692</v>
      </c>
      <c r="W323">
        <f t="shared" si="116"/>
        <v>90004.838987395444</v>
      </c>
      <c r="X323">
        <f t="shared" si="117"/>
        <v>1958316.6660037057</v>
      </c>
      <c r="Y323">
        <f t="shared" si="113"/>
        <v>1863972.5695419011</v>
      </c>
      <c r="Z323">
        <f t="shared" si="101"/>
        <v>5906290.9950729087</v>
      </c>
      <c r="AA323">
        <f t="shared" si="102"/>
        <v>7909995.1610126048</v>
      </c>
      <c r="AB323">
        <f t="shared" si="103"/>
        <v>3767964.6510944134</v>
      </c>
      <c r="AC323">
        <f t="shared" si="118"/>
        <v>0.47635486171549746</v>
      </c>
      <c r="AD323">
        <f t="shared" si="104"/>
        <v>5906290.9950729087</v>
      </c>
      <c r="AE323">
        <f t="shared" si="114"/>
        <v>2528.1155616729161</v>
      </c>
      <c r="AF323" s="1"/>
    </row>
    <row r="324" spans="6:32" x14ac:dyDescent="0.35">
      <c r="F324" s="10">
        <f t="shared" si="105"/>
        <v>44178</v>
      </c>
      <c r="G324">
        <v>298</v>
      </c>
      <c r="H324">
        <f t="shared" si="106"/>
        <v>2096237.1204887647</v>
      </c>
      <c r="I324">
        <f t="shared" si="96"/>
        <v>43970.669412996387</v>
      </c>
      <c r="J324">
        <f t="shared" si="107"/>
        <v>1</v>
      </c>
      <c r="K324">
        <f t="shared" si="97"/>
        <v>0</v>
      </c>
      <c r="L324">
        <f t="shared" si="108"/>
        <v>38254.482389306853</v>
      </c>
      <c r="M324">
        <f t="shared" si="109"/>
        <v>5716.1870236895302</v>
      </c>
      <c r="N324">
        <f t="shared" si="98"/>
        <v>500</v>
      </c>
      <c r="O324">
        <f t="shared" si="99"/>
        <v>5216.1870236895302</v>
      </c>
      <c r="P324">
        <f t="shared" si="100"/>
        <v>0.11862878353513956</v>
      </c>
      <c r="Q324">
        <f t="shared" si="110"/>
        <v>0.88137121646486039</v>
      </c>
      <c r="R324">
        <f>IF(G324&gt;$H$5,VLOOKUP(G324-$H$5,G$26:I$567,3,FALSE),0)</f>
        <v>51453.080866391305</v>
      </c>
      <c r="S324">
        <f>IF(G324&gt;$H$6,VLOOKUP(G324-$H$6,G$26:H$567,2,FALSE),0)</f>
        <v>2052266.4510757683</v>
      </c>
      <c r="T324">
        <f t="shared" si="115"/>
        <v>3944.9460846681613</v>
      </c>
      <c r="U324">
        <f t="shared" si="111"/>
        <v>51.421495503430492</v>
      </c>
      <c r="V324">
        <f t="shared" si="112"/>
        <v>3893.524589164731</v>
      </c>
      <c r="W324">
        <f t="shared" si="116"/>
        <v>90056.26048289887</v>
      </c>
      <c r="X324">
        <f t="shared" si="117"/>
        <v>1962210.1905928703</v>
      </c>
      <c r="Y324">
        <f t="shared" si="113"/>
        <v>1867562.4704789491</v>
      </c>
      <c r="Z324">
        <f t="shared" si="101"/>
        <v>5903762.8795112353</v>
      </c>
      <c r="AA324">
        <f t="shared" si="102"/>
        <v>7909943.7395171011</v>
      </c>
      <c r="AB324">
        <f t="shared" si="103"/>
        <v>3761440.1679525683</v>
      </c>
      <c r="AC324">
        <f t="shared" si="118"/>
        <v>0.47553311272757581</v>
      </c>
      <c r="AD324">
        <f t="shared" si="104"/>
        <v>5903762.8795112353</v>
      </c>
      <c r="AE324">
        <f t="shared" si="114"/>
        <v>2446.7643703818735</v>
      </c>
      <c r="AF324" s="1"/>
    </row>
    <row r="325" spans="6:32" x14ac:dyDescent="0.35">
      <c r="F325" s="10">
        <f t="shared" si="105"/>
        <v>44179</v>
      </c>
      <c r="G325">
        <v>299</v>
      </c>
      <c r="H325">
        <f t="shared" si="106"/>
        <v>2098683.8848591466</v>
      </c>
      <c r="I325">
        <f t="shared" si="96"/>
        <v>42592.365804643137</v>
      </c>
      <c r="J325">
        <f t="shared" si="107"/>
        <v>1</v>
      </c>
      <c r="K325">
        <f t="shared" si="97"/>
        <v>0</v>
      </c>
      <c r="L325">
        <f t="shared" si="108"/>
        <v>37055.358250039528</v>
      </c>
      <c r="M325">
        <f t="shared" si="109"/>
        <v>5537.0075546036078</v>
      </c>
      <c r="N325">
        <f t="shared" si="98"/>
        <v>500</v>
      </c>
      <c r="O325">
        <f t="shared" si="99"/>
        <v>5037.0075546036078</v>
      </c>
      <c r="P325">
        <f t="shared" si="100"/>
        <v>0.1182608070588675</v>
      </c>
      <c r="Q325">
        <f t="shared" si="110"/>
        <v>0.88173919294113245</v>
      </c>
      <c r="R325">
        <f>IF(G325&gt;$H$5,VLOOKUP(G325-$H$5,G$26:I$567,3,FALSE),0)</f>
        <v>49875.697306525661</v>
      </c>
      <c r="S325">
        <f>IF(G325&gt;$H$6,VLOOKUP(G325-$H$6,G$26:H$567,2,FALSE),0)</f>
        <v>2056091.5190545034</v>
      </c>
      <c r="T325">
        <f t="shared" si="115"/>
        <v>3825.0679787350819</v>
      </c>
      <c r="U325">
        <f t="shared" si="111"/>
        <v>44.753295351200457</v>
      </c>
      <c r="V325">
        <f t="shared" si="112"/>
        <v>3780.3146833838814</v>
      </c>
      <c r="W325">
        <f t="shared" si="116"/>
        <v>90101.013778250068</v>
      </c>
      <c r="X325">
        <f t="shared" si="117"/>
        <v>1965990.5052762541</v>
      </c>
      <c r="Y325">
        <f t="shared" si="113"/>
        <v>1871043.2823395983</v>
      </c>
      <c r="Z325">
        <f t="shared" si="101"/>
        <v>5901316.1151408534</v>
      </c>
      <c r="AA325">
        <f t="shared" si="102"/>
        <v>7909898.9862217503</v>
      </c>
      <c r="AB325">
        <f t="shared" si="103"/>
        <v>3755123.5823081005</v>
      </c>
      <c r="AC325">
        <f t="shared" si="118"/>
        <v>0.47473723606953122</v>
      </c>
      <c r="AD325">
        <f t="shared" si="104"/>
        <v>5901316.1151408534</v>
      </c>
      <c r="AE325">
        <f t="shared" si="114"/>
        <v>2367.7850686340557</v>
      </c>
      <c r="AF325" s="1"/>
    </row>
    <row r="326" spans="6:32" x14ac:dyDescent="0.35">
      <c r="F326" s="10">
        <f t="shared" si="105"/>
        <v>44180</v>
      </c>
      <c r="G326">
        <v>300</v>
      </c>
      <c r="H326">
        <f t="shared" si="106"/>
        <v>2101051.6699277805</v>
      </c>
      <c r="I326">
        <f t="shared" si="96"/>
        <v>41251.909849014133</v>
      </c>
      <c r="J326">
        <f t="shared" si="107"/>
        <v>1</v>
      </c>
      <c r="K326">
        <f t="shared" si="97"/>
        <v>0</v>
      </c>
      <c r="L326">
        <f t="shared" si="108"/>
        <v>35889.161568642296</v>
      </c>
      <c r="M326">
        <f t="shared" si="109"/>
        <v>5362.7482803718376</v>
      </c>
      <c r="N326">
        <f t="shared" si="98"/>
        <v>500</v>
      </c>
      <c r="O326">
        <f t="shared" si="99"/>
        <v>4862.7482803718376</v>
      </c>
      <c r="P326">
        <f t="shared" si="100"/>
        <v>0.117879349057291</v>
      </c>
      <c r="Q326">
        <f t="shared" si="110"/>
        <v>0.88212065094270897</v>
      </c>
      <c r="R326">
        <f>IF(G326&gt;$H$5,VLOOKUP(G326-$H$5,G$26:I$567,3,FALSE),0)</f>
        <v>48339.37820119434</v>
      </c>
      <c r="S326">
        <f>IF(G326&gt;$H$6,VLOOKUP(G326-$H$6,G$26:H$567,2,FALSE),0)</f>
        <v>2059799.7600787664</v>
      </c>
      <c r="T326">
        <f t="shared" si="115"/>
        <v>3708.2410242629703</v>
      </c>
      <c r="U326">
        <f t="shared" si="111"/>
        <v>43.386419983876756</v>
      </c>
      <c r="V326">
        <f t="shared" si="112"/>
        <v>3664.8546042790936</v>
      </c>
      <c r="W326">
        <f t="shared" si="116"/>
        <v>90144.40019823394</v>
      </c>
      <c r="X326">
        <f t="shared" si="117"/>
        <v>1969655.3598805333</v>
      </c>
      <c r="Y326">
        <f t="shared" si="113"/>
        <v>1874417.7816716775</v>
      </c>
      <c r="Z326">
        <f t="shared" si="101"/>
        <v>5898948.3300722195</v>
      </c>
      <c r="AA326">
        <f t="shared" si="102"/>
        <v>7909855.5998017658</v>
      </c>
      <c r="AB326">
        <f t="shared" si="103"/>
        <v>3749004.1697952189</v>
      </c>
      <c r="AC326">
        <f t="shared" si="118"/>
        <v>0.47396619603133783</v>
      </c>
      <c r="AD326">
        <f t="shared" si="104"/>
        <v>5898948.3300722195</v>
      </c>
      <c r="AE326">
        <f t="shared" si="114"/>
        <v>2291.1231204540254</v>
      </c>
      <c r="AF326" s="1"/>
    </row>
    <row r="327" spans="6:32" x14ac:dyDescent="0.35">
      <c r="F327" s="10">
        <f t="shared" si="105"/>
        <v>44181</v>
      </c>
      <c r="G327">
        <v>301</v>
      </c>
      <c r="H327">
        <f t="shared" si="106"/>
        <v>2103342.7930482347</v>
      </c>
      <c r="I327">
        <f t="shared" si="96"/>
        <v>39948.607615984278</v>
      </c>
      <c r="J327">
        <f t="shared" si="107"/>
        <v>1</v>
      </c>
      <c r="K327">
        <f t="shared" si="97"/>
        <v>0</v>
      </c>
      <c r="L327">
        <f t="shared" si="108"/>
        <v>34755.288625906323</v>
      </c>
      <c r="M327">
        <f t="shared" si="109"/>
        <v>5193.3189900779562</v>
      </c>
      <c r="N327">
        <f t="shared" si="98"/>
        <v>500</v>
      </c>
      <c r="O327">
        <f t="shared" si="99"/>
        <v>4693.3189900779562</v>
      </c>
      <c r="P327">
        <f t="shared" si="100"/>
        <v>0.11748391921925361</v>
      </c>
      <c r="Q327">
        <f t="shared" si="110"/>
        <v>0.88251608078074639</v>
      </c>
      <c r="R327">
        <f>IF(G327&gt;$H$5,VLOOKUP(G327-$H$5,G$26:I$567,3,FALSE),0)</f>
        <v>46843.520926983794</v>
      </c>
      <c r="S327">
        <f>IF(G327&gt;$H$6,VLOOKUP(G327-$H$6,G$26:H$567,2,FALSE),0)</f>
        <v>2063394.1854322504</v>
      </c>
      <c r="T327">
        <f t="shared" si="115"/>
        <v>3594.4253534839954</v>
      </c>
      <c r="U327">
        <f t="shared" si="111"/>
        <v>42.054776635762742</v>
      </c>
      <c r="V327">
        <f t="shared" si="112"/>
        <v>3552.3705768482328</v>
      </c>
      <c r="W327">
        <f t="shared" si="116"/>
        <v>90186.454974869703</v>
      </c>
      <c r="X327">
        <f t="shared" si="117"/>
        <v>1973207.7304573816</v>
      </c>
      <c r="Y327">
        <f t="shared" si="113"/>
        <v>1877688.708743348</v>
      </c>
      <c r="Z327">
        <f t="shared" si="101"/>
        <v>5896657.2069517653</v>
      </c>
      <c r="AA327">
        <f t="shared" si="102"/>
        <v>7909813.5450251307</v>
      </c>
      <c r="AB327">
        <f t="shared" si="103"/>
        <v>3743076.5665446455</v>
      </c>
      <c r="AC327">
        <f t="shared" si="118"/>
        <v>0.47321931740083173</v>
      </c>
      <c r="AD327">
        <f t="shared" si="104"/>
        <v>5896657.2069517653</v>
      </c>
      <c r="AE327">
        <f t="shared" si="114"/>
        <v>2216.7258997718845</v>
      </c>
      <c r="AF327" s="1"/>
    </row>
    <row r="328" spans="6:32" x14ac:dyDescent="0.35">
      <c r="F328" s="10">
        <f t="shared" si="105"/>
        <v>44182</v>
      </c>
      <c r="G328">
        <v>302</v>
      </c>
      <c r="H328">
        <f t="shared" si="106"/>
        <v>2105559.5189480064</v>
      </c>
      <c r="I328">
        <f t="shared" si="96"/>
        <v>38681.754493684974</v>
      </c>
      <c r="J328">
        <f t="shared" si="107"/>
        <v>1</v>
      </c>
      <c r="K328">
        <f t="shared" si="97"/>
        <v>0</v>
      </c>
      <c r="L328">
        <f t="shared" si="108"/>
        <v>33653.126409505923</v>
      </c>
      <c r="M328">
        <f t="shared" si="109"/>
        <v>5028.6280841790467</v>
      </c>
      <c r="N328">
        <f t="shared" si="98"/>
        <v>500</v>
      </c>
      <c r="O328">
        <f t="shared" si="99"/>
        <v>4528.6280841790467</v>
      </c>
      <c r="P328">
        <f t="shared" si="100"/>
        <v>0.11707400927014239</v>
      </c>
      <c r="Q328">
        <f t="shared" si="110"/>
        <v>0.88292599072985767</v>
      </c>
      <c r="R328">
        <f>IF(G328&gt;$H$5,VLOOKUP(G328-$H$5,G$26:I$567,3,FALSE),0)</f>
        <v>45387.499935991596</v>
      </c>
      <c r="S328">
        <f>IF(G328&gt;$H$6,VLOOKUP(G328-$H$6,G$26:H$567,2,FALSE),0)</f>
        <v>2066877.7644543215</v>
      </c>
      <c r="T328">
        <f t="shared" si="115"/>
        <v>3483.5790220710915</v>
      </c>
      <c r="U328">
        <f t="shared" si="111"/>
        <v>40.757874558231769</v>
      </c>
      <c r="V328">
        <f t="shared" si="112"/>
        <v>3442.8211475128596</v>
      </c>
      <c r="W328">
        <f t="shared" si="116"/>
        <v>90227.212849427931</v>
      </c>
      <c r="X328">
        <f t="shared" si="117"/>
        <v>1976650.5516048945</v>
      </c>
      <c r="Y328">
        <f t="shared" si="113"/>
        <v>1880858.7656534326</v>
      </c>
      <c r="Z328">
        <f t="shared" si="101"/>
        <v>5894440.4810519936</v>
      </c>
      <c r="AA328">
        <f t="shared" si="102"/>
        <v>7909772.7871505721</v>
      </c>
      <c r="AB328">
        <f t="shared" si="103"/>
        <v>3737335.5037482441</v>
      </c>
      <c r="AC328">
        <f t="shared" si="118"/>
        <v>0.4724959369022011</v>
      </c>
      <c r="AD328">
        <f t="shared" si="104"/>
        <v>5894440.4810519936</v>
      </c>
      <c r="AE328">
        <f t="shared" si="114"/>
        <v>2144.5409305904946</v>
      </c>
      <c r="AF328" s="1"/>
    </row>
    <row r="329" spans="6:32" x14ac:dyDescent="0.35">
      <c r="F329" s="10">
        <f t="shared" si="105"/>
        <v>44183</v>
      </c>
      <c r="G329">
        <v>303</v>
      </c>
      <c r="H329">
        <f t="shared" si="106"/>
        <v>2107704.059878597</v>
      </c>
      <c r="I329">
        <f t="shared" si="96"/>
        <v>37450.637201761361</v>
      </c>
      <c r="J329">
        <f t="shared" si="107"/>
        <v>1</v>
      </c>
      <c r="K329">
        <f t="shared" si="97"/>
        <v>0</v>
      </c>
      <c r="L329">
        <f t="shared" si="108"/>
        <v>32582.054365532385</v>
      </c>
      <c r="M329">
        <f t="shared" si="109"/>
        <v>4868.5828362289767</v>
      </c>
      <c r="N329">
        <f t="shared" si="98"/>
        <v>500</v>
      </c>
      <c r="O329">
        <f t="shared" si="99"/>
        <v>4368.5828362289767</v>
      </c>
      <c r="P329">
        <f t="shared" si="100"/>
        <v>0.11664909231567135</v>
      </c>
      <c r="Q329">
        <f t="shared" si="110"/>
        <v>0.88335090768432867</v>
      </c>
      <c r="R329">
        <f>IF(G329&gt;$H$5,VLOOKUP(G329-$H$5,G$26:I$567,3,FALSE),0)</f>
        <v>43970.669412996387</v>
      </c>
      <c r="S329">
        <f>IF(G329&gt;$H$6,VLOOKUP(G329-$H$6,G$26:H$567,2,FALSE),0)</f>
        <v>2070253.4226768357</v>
      </c>
      <c r="T329">
        <f t="shared" si="115"/>
        <v>3375.6582225142047</v>
      </c>
      <c r="U329">
        <f t="shared" si="111"/>
        <v>39.495201203416194</v>
      </c>
      <c r="V329">
        <f t="shared" si="112"/>
        <v>3336.1630213107883</v>
      </c>
      <c r="W329">
        <f t="shared" si="116"/>
        <v>90266.70805063135</v>
      </c>
      <c r="X329">
        <f t="shared" si="117"/>
        <v>1979986.7146262052</v>
      </c>
      <c r="Y329">
        <f t="shared" si="113"/>
        <v>1883930.6146359206</v>
      </c>
      <c r="Z329">
        <f t="shared" si="101"/>
        <v>5892295.940121403</v>
      </c>
      <c r="AA329">
        <f t="shared" si="102"/>
        <v>7909733.291949369</v>
      </c>
      <c r="AB329">
        <f t="shared" si="103"/>
        <v>3731775.8093939363</v>
      </c>
      <c r="AC329">
        <f t="shared" si="118"/>
        <v>0.47179540341672294</v>
      </c>
      <c r="AD329">
        <f t="shared" si="104"/>
        <v>5892295.940121403</v>
      </c>
      <c r="AE329">
        <f t="shared" si="114"/>
        <v>2074.5159714207989</v>
      </c>
      <c r="AF329" s="1"/>
    </row>
    <row r="330" spans="6:32" x14ac:dyDescent="0.35">
      <c r="F330" s="10">
        <f t="shared" si="105"/>
        <v>44184</v>
      </c>
      <c r="G330">
        <v>304</v>
      </c>
      <c r="H330">
        <f t="shared" si="106"/>
        <v>2109778.5758500178</v>
      </c>
      <c r="I330">
        <f t="shared" si="96"/>
        <v>36254.535685182782</v>
      </c>
      <c r="J330">
        <f t="shared" si="107"/>
        <v>1</v>
      </c>
      <c r="K330">
        <f t="shared" si="97"/>
        <v>0</v>
      </c>
      <c r="L330">
        <f t="shared" si="108"/>
        <v>31541.44604610902</v>
      </c>
      <c r="M330">
        <f t="shared" si="109"/>
        <v>4713.0896390737616</v>
      </c>
      <c r="N330">
        <f t="shared" si="98"/>
        <v>500</v>
      </c>
      <c r="O330">
        <f t="shared" si="99"/>
        <v>4213.0896390737616</v>
      </c>
      <c r="P330">
        <f t="shared" si="100"/>
        <v>0.11620862216132725</v>
      </c>
      <c r="Q330">
        <f t="shared" si="110"/>
        <v>0.88379137783867279</v>
      </c>
      <c r="R330">
        <f>IF(G330&gt;$H$5,VLOOKUP(G330-$H$5,G$26:I$567,3,FALSE),0)</f>
        <v>42592.365804643137</v>
      </c>
      <c r="S330">
        <f>IF(G330&gt;$H$6,VLOOKUP(G330-$H$6,G$26:H$567,2,FALSE),0)</f>
        <v>2073524.0401648351</v>
      </c>
      <c r="T330">
        <f t="shared" si="115"/>
        <v>3270.6174879993778</v>
      </c>
      <c r="U330">
        <f t="shared" si="111"/>
        <v>38.266224609592719</v>
      </c>
      <c r="V330">
        <f t="shared" si="112"/>
        <v>3232.3512633897849</v>
      </c>
      <c r="W330">
        <f t="shared" si="116"/>
        <v>90304.974275240937</v>
      </c>
      <c r="X330">
        <f t="shared" si="117"/>
        <v>1983219.0658895948</v>
      </c>
      <c r="Y330">
        <f t="shared" si="113"/>
        <v>1886906.8765499999</v>
      </c>
      <c r="Z330">
        <f t="shared" si="101"/>
        <v>5890221.4241499826</v>
      </c>
      <c r="AA330">
        <f t="shared" si="102"/>
        <v>7909695.0257247593</v>
      </c>
      <c r="AB330">
        <f t="shared" si="103"/>
        <v>3726392.4097099071</v>
      </c>
      <c r="AC330">
        <f t="shared" si="118"/>
        <v>0.47111707816679832</v>
      </c>
      <c r="AD330">
        <f t="shared" si="104"/>
        <v>5890221.4241499826</v>
      </c>
      <c r="AE330">
        <f t="shared" si="114"/>
        <v>2006.5990930094931</v>
      </c>
      <c r="AF330" s="1"/>
    </row>
    <row r="331" spans="6:32" x14ac:dyDescent="0.35">
      <c r="F331" s="10">
        <f t="shared" si="105"/>
        <v>44185</v>
      </c>
      <c r="G331">
        <v>305</v>
      </c>
      <c r="H331">
        <f t="shared" si="106"/>
        <v>2111785.1749430276</v>
      </c>
      <c r="I331">
        <f t="shared" si="96"/>
        <v>35092.724891434424</v>
      </c>
      <c r="J331">
        <f t="shared" si="107"/>
        <v>1</v>
      </c>
      <c r="K331">
        <f t="shared" si="97"/>
        <v>0</v>
      </c>
      <c r="L331">
        <f t="shared" si="108"/>
        <v>30530.670655547947</v>
      </c>
      <c r="M331">
        <f t="shared" si="109"/>
        <v>4562.054235886475</v>
      </c>
      <c r="N331">
        <f t="shared" si="98"/>
        <v>500</v>
      </c>
      <c r="O331">
        <f t="shared" si="99"/>
        <v>4062.054235886475</v>
      </c>
      <c r="P331">
        <f t="shared" si="100"/>
        <v>0.11575203260656336</v>
      </c>
      <c r="Q331">
        <f t="shared" si="110"/>
        <v>0.8842479673934367</v>
      </c>
      <c r="R331">
        <f>IF(G331&gt;$H$5,VLOOKUP(G331-$H$5,G$26:I$567,3,FALSE),0)</f>
        <v>41251.909849014133</v>
      </c>
      <c r="S331">
        <f>IF(G331&gt;$H$6,VLOOKUP(G331-$H$6,G$26:H$567,2,FALSE),0)</f>
        <v>2076692.4500515931</v>
      </c>
      <c r="T331">
        <f t="shared" si="115"/>
        <v>3168.409886758076</v>
      </c>
      <c r="U331">
        <f t="shared" si="111"/>
        <v>37.070395675069491</v>
      </c>
      <c r="V331">
        <f t="shared" si="112"/>
        <v>3131.3394910830066</v>
      </c>
      <c r="W331">
        <f t="shared" si="116"/>
        <v>90342.044670916002</v>
      </c>
      <c r="X331">
        <f t="shared" si="117"/>
        <v>1986350.4053806779</v>
      </c>
      <c r="Y331">
        <f t="shared" si="113"/>
        <v>1889790.1295469499</v>
      </c>
      <c r="Z331">
        <f t="shared" si="101"/>
        <v>5888214.825056972</v>
      </c>
      <c r="AA331">
        <f t="shared" si="102"/>
        <v>7909657.9553290838</v>
      </c>
      <c r="AB331">
        <f t="shared" si="103"/>
        <v>3721180.3303344636</v>
      </c>
      <c r="AC331">
        <f t="shared" si="118"/>
        <v>0.47046033486534533</v>
      </c>
      <c r="AD331">
        <f t="shared" si="104"/>
        <v>5888214.825056972</v>
      </c>
      <c r="AE331">
        <f t="shared" si="114"/>
        <v>1940.7387321402227</v>
      </c>
      <c r="AF331" s="1"/>
    </row>
    <row r="332" spans="6:32" x14ac:dyDescent="0.35">
      <c r="F332" s="10">
        <f t="shared" si="105"/>
        <v>44186</v>
      </c>
      <c r="G332">
        <v>306</v>
      </c>
      <c r="H332">
        <f t="shared" si="106"/>
        <v>2113725.9136751676</v>
      </c>
      <c r="I332">
        <f t="shared" si="96"/>
        <v>33964.476416677935</v>
      </c>
      <c r="J332">
        <f t="shared" si="107"/>
        <v>1</v>
      </c>
      <c r="K332">
        <f t="shared" si="97"/>
        <v>0</v>
      </c>
      <c r="L332">
        <f t="shared" si="108"/>
        <v>29549.094482509805</v>
      </c>
      <c r="M332">
        <f t="shared" si="109"/>
        <v>4415.3819341681319</v>
      </c>
      <c r="N332">
        <f t="shared" si="98"/>
        <v>500</v>
      </c>
      <c r="O332">
        <f t="shared" si="99"/>
        <v>3915.3819341681319</v>
      </c>
      <c r="P332">
        <f t="shared" si="100"/>
        <v>0.11527873670519828</v>
      </c>
      <c r="Q332">
        <f t="shared" si="110"/>
        <v>0.88472126329480172</v>
      </c>
      <c r="R332">
        <f>IF(G332&gt;$H$5,VLOOKUP(G332-$H$5,G$26:I$567,3,FALSE),0)</f>
        <v>39948.607615984278</v>
      </c>
      <c r="S332">
        <f>IF(G332&gt;$H$6,VLOOKUP(G332-$H$6,G$26:H$567,2,FALSE),0)</f>
        <v>2079761.4372584897</v>
      </c>
      <c r="T332">
        <f t="shared" si="115"/>
        <v>3068.9872068965342</v>
      </c>
      <c r="U332">
        <f t="shared" si="111"/>
        <v>35.907150320689446</v>
      </c>
      <c r="V332">
        <f t="shared" si="112"/>
        <v>3033.0800565758445</v>
      </c>
      <c r="W332">
        <f t="shared" si="116"/>
        <v>90377.951821236697</v>
      </c>
      <c r="X332">
        <f t="shared" si="117"/>
        <v>1989383.4854372537</v>
      </c>
      <c r="Y332">
        <f t="shared" si="113"/>
        <v>1892582.9079052256</v>
      </c>
      <c r="Z332">
        <f t="shared" si="101"/>
        <v>5886274.0863248324</v>
      </c>
      <c r="AA332">
        <f t="shared" si="102"/>
        <v>7909622.0481787631</v>
      </c>
      <c r="AB332">
        <f t="shared" si="103"/>
        <v>3716134.6972451061</v>
      </c>
      <c r="AC332">
        <f t="shared" si="118"/>
        <v>0.46982455983478605</v>
      </c>
      <c r="AD332">
        <f t="shared" si="104"/>
        <v>5886274.0863248324</v>
      </c>
      <c r="AE332">
        <f t="shared" si="114"/>
        <v>1876.8836989192396</v>
      </c>
      <c r="AF332" s="1"/>
    </row>
    <row r="333" spans="6:32" x14ac:dyDescent="0.35">
      <c r="F333" s="10">
        <f t="shared" si="105"/>
        <v>44187</v>
      </c>
      <c r="G333">
        <v>307</v>
      </c>
      <c r="H333">
        <f t="shared" si="106"/>
        <v>2115602.7973740869</v>
      </c>
      <c r="I333">
        <f t="shared" si="96"/>
        <v>32869.059983825777</v>
      </c>
      <c r="J333">
        <f t="shared" si="107"/>
        <v>1</v>
      </c>
      <c r="K333">
        <f t="shared" si="97"/>
        <v>0</v>
      </c>
      <c r="L333">
        <f t="shared" si="108"/>
        <v>28596.082185928426</v>
      </c>
      <c r="M333">
        <f t="shared" si="109"/>
        <v>4272.9777978973507</v>
      </c>
      <c r="N333">
        <f t="shared" si="98"/>
        <v>500</v>
      </c>
      <c r="O333">
        <f t="shared" si="99"/>
        <v>3772.9777978973507</v>
      </c>
      <c r="P333">
        <f t="shared" si="100"/>
        <v>0.11478812596873654</v>
      </c>
      <c r="Q333">
        <f t="shared" si="110"/>
        <v>0.88521187403126345</v>
      </c>
      <c r="R333">
        <f>IF(G333&gt;$H$5,VLOOKUP(G333-$H$5,G$26:I$567,3,FALSE),0)</f>
        <v>38681.754493684974</v>
      </c>
      <c r="S333">
        <f>IF(G333&gt;$H$6,VLOOKUP(G333-$H$6,G$26:H$567,2,FALSE),0)</f>
        <v>2082733.7373902611</v>
      </c>
      <c r="T333">
        <f t="shared" si="115"/>
        <v>2972.3001317714807</v>
      </c>
      <c r="U333">
        <f t="shared" si="111"/>
        <v>34.775911541726323</v>
      </c>
      <c r="V333">
        <f t="shared" si="112"/>
        <v>2937.5242202297545</v>
      </c>
      <c r="W333">
        <f t="shared" si="116"/>
        <v>90412.727732778425</v>
      </c>
      <c r="X333">
        <f t="shared" si="117"/>
        <v>1992321.0096574835</v>
      </c>
      <c r="Y333">
        <f t="shared" si="113"/>
        <v>1895287.7010251377</v>
      </c>
      <c r="Z333">
        <f t="shared" si="101"/>
        <v>5884397.2026259135</v>
      </c>
      <c r="AA333">
        <f t="shared" si="102"/>
        <v>7909587.2722672215</v>
      </c>
      <c r="AB333">
        <f t="shared" si="103"/>
        <v>3711250.7375028729</v>
      </c>
      <c r="AC333">
        <f t="shared" si="118"/>
        <v>0.46920915210270786</v>
      </c>
      <c r="AD333">
        <f t="shared" si="104"/>
        <v>5884397.2026259135</v>
      </c>
      <c r="AE333">
        <f t="shared" si="114"/>
        <v>1814.9833227827037</v>
      </c>
      <c r="AF333" s="1"/>
    </row>
    <row r="334" spans="6:32" x14ac:dyDescent="0.35">
      <c r="F334" s="10">
        <f t="shared" si="105"/>
        <v>44188</v>
      </c>
      <c r="G334">
        <v>308</v>
      </c>
      <c r="H334">
        <f t="shared" si="106"/>
        <v>2117417.7806968698</v>
      </c>
      <c r="I334">
        <f t="shared" si="96"/>
        <v>31805.744900604943</v>
      </c>
      <c r="J334">
        <f t="shared" si="107"/>
        <v>1</v>
      </c>
      <c r="K334">
        <f t="shared" si="97"/>
        <v>0</v>
      </c>
      <c r="L334">
        <f t="shared" si="108"/>
        <v>27670.998063526302</v>
      </c>
      <c r="M334">
        <f t="shared" si="109"/>
        <v>4134.7468370786428</v>
      </c>
      <c r="N334">
        <f t="shared" si="98"/>
        <v>500</v>
      </c>
      <c r="O334">
        <f t="shared" si="99"/>
        <v>3634.7468370786428</v>
      </c>
      <c r="P334">
        <f t="shared" si="100"/>
        <v>0.11427956956950598</v>
      </c>
      <c r="Q334">
        <f t="shared" si="110"/>
        <v>0.88572043043049398</v>
      </c>
      <c r="R334">
        <f>IF(G334&gt;$H$5,VLOOKUP(G334-$H$5,G$26:I$567,3,FALSE),0)</f>
        <v>37450.637201761361</v>
      </c>
      <c r="S334">
        <f>IF(G334&gt;$H$6,VLOOKUP(G334-$H$6,G$26:H$567,2,FALSE),0)</f>
        <v>2085612.0357962649</v>
      </c>
      <c r="T334">
        <f t="shared" si="115"/>
        <v>2878.2984060037415</v>
      </c>
      <c r="U334">
        <f t="shared" si="111"/>
        <v>33.676091350243773</v>
      </c>
      <c r="V334">
        <f t="shared" si="112"/>
        <v>2844.6223146534976</v>
      </c>
      <c r="W334">
        <f t="shared" si="116"/>
        <v>90446.403824128662</v>
      </c>
      <c r="X334">
        <f t="shared" si="117"/>
        <v>1995165.6319721371</v>
      </c>
      <c r="Y334">
        <f t="shared" si="113"/>
        <v>1897906.9525746012</v>
      </c>
      <c r="Z334">
        <f t="shared" si="101"/>
        <v>5882582.2193031302</v>
      </c>
      <c r="AA334">
        <f t="shared" si="102"/>
        <v>7909553.5961758718</v>
      </c>
      <c r="AB334">
        <f t="shared" si="103"/>
        <v>3706523.7796827368</v>
      </c>
      <c r="AC334">
        <f t="shared" si="118"/>
        <v>0.46861352345785673</v>
      </c>
      <c r="AD334">
        <f t="shared" si="104"/>
        <v>5882582.2193031302</v>
      </c>
      <c r="AE334">
        <f t="shared" si="114"/>
        <v>1754.9875054859281</v>
      </c>
      <c r="AF334" s="1"/>
    </row>
    <row r="335" spans="6:32" x14ac:dyDescent="0.35">
      <c r="F335" s="10">
        <f t="shared" si="105"/>
        <v>44189</v>
      </c>
      <c r="G335">
        <v>309</v>
      </c>
      <c r="H335">
        <f t="shared" si="106"/>
        <v>2119172.7682023556</v>
      </c>
      <c r="I335">
        <f t="shared" si="96"/>
        <v>30773.80141381803</v>
      </c>
      <c r="J335">
        <f t="shared" si="107"/>
        <v>1</v>
      </c>
      <c r="K335">
        <f t="shared" si="97"/>
        <v>0</v>
      </c>
      <c r="L335">
        <f t="shared" si="108"/>
        <v>26773.207230021686</v>
      </c>
      <c r="M335">
        <f t="shared" si="109"/>
        <v>4000.5941837963442</v>
      </c>
      <c r="N335">
        <f t="shared" si="98"/>
        <v>500</v>
      </c>
      <c r="O335">
        <f t="shared" si="99"/>
        <v>3500.5941837963442</v>
      </c>
      <c r="P335">
        <f t="shared" si="100"/>
        <v>0.11375241351315506</v>
      </c>
      <c r="Q335">
        <f t="shared" si="110"/>
        <v>0.88624758648684498</v>
      </c>
      <c r="R335">
        <f>IF(G335&gt;$H$5,VLOOKUP(G335-$H$5,G$26:I$567,3,FALSE),0)</f>
        <v>36254.535685182782</v>
      </c>
      <c r="S335">
        <f>IF(G335&gt;$H$6,VLOOKUP(G335-$H$6,G$26:H$567,2,FALSE),0)</f>
        <v>2088398.9667885376</v>
      </c>
      <c r="T335">
        <f t="shared" si="115"/>
        <v>2786.9309922726825</v>
      </c>
      <c r="U335">
        <f t="shared" si="111"/>
        <v>32.607092609590389</v>
      </c>
      <c r="V335">
        <f t="shared" si="112"/>
        <v>2754.3238996630921</v>
      </c>
      <c r="W335">
        <f t="shared" si="116"/>
        <v>90479.010916738247</v>
      </c>
      <c r="X335">
        <f t="shared" si="117"/>
        <v>1997919.9558718002</v>
      </c>
      <c r="Y335">
        <f t="shared" si="113"/>
        <v>1900443.0597775693</v>
      </c>
      <c r="Z335">
        <f t="shared" si="101"/>
        <v>5880827.2317976449</v>
      </c>
      <c r="AA335">
        <f t="shared" si="102"/>
        <v>7909520.9890832622</v>
      </c>
      <c r="AB335">
        <f t="shared" si="103"/>
        <v>3701949.2540923692</v>
      </c>
      <c r="AC335">
        <f t="shared" si="118"/>
        <v>0.46803709847939051</v>
      </c>
      <c r="AD335">
        <f t="shared" si="104"/>
        <v>5880827.2317976449</v>
      </c>
      <c r="AE335">
        <f t="shared" si="114"/>
        <v>1696.8467688810472</v>
      </c>
      <c r="AF335" s="1"/>
    </row>
    <row r="336" spans="6:32" x14ac:dyDescent="0.35">
      <c r="F336" s="10">
        <f t="shared" si="105"/>
        <v>44190</v>
      </c>
      <c r="G336">
        <v>310</v>
      </c>
      <c r="H336">
        <f t="shared" si="106"/>
        <v>2120869.6149712368</v>
      </c>
      <c r="I336">
        <f t="shared" si="96"/>
        <v>29772.501963644987</v>
      </c>
      <c r="J336">
        <f t="shared" si="107"/>
        <v>1</v>
      </c>
      <c r="K336">
        <f t="shared" si="97"/>
        <v>0</v>
      </c>
      <c r="L336">
        <f t="shared" si="108"/>
        <v>25902.07670837114</v>
      </c>
      <c r="M336">
        <f t="shared" si="109"/>
        <v>3870.4252552738485</v>
      </c>
      <c r="N336">
        <f t="shared" si="98"/>
        <v>500</v>
      </c>
      <c r="O336">
        <f t="shared" si="99"/>
        <v>3370.4252552738485</v>
      </c>
      <c r="P336">
        <f t="shared" si="100"/>
        <v>0.11320597977924238</v>
      </c>
      <c r="Q336">
        <f t="shared" si="110"/>
        <v>0.8867940202207576</v>
      </c>
      <c r="R336">
        <f>IF(G336&gt;$H$5,VLOOKUP(G336-$H$5,G$26:I$567,3,FALSE),0)</f>
        <v>35092.724891434424</v>
      </c>
      <c r="S336">
        <f>IF(G336&gt;$H$6,VLOOKUP(G336-$H$6,G$26:H$567,2,FALSE),0)</f>
        <v>2091097.1130075918</v>
      </c>
      <c r="T336">
        <f t="shared" si="115"/>
        <v>2698.146219054237</v>
      </c>
      <c r="U336">
        <f t="shared" si="111"/>
        <v>31.568310762934573</v>
      </c>
      <c r="V336">
        <f t="shared" si="112"/>
        <v>2666.5779082913023</v>
      </c>
      <c r="W336">
        <f t="shared" si="116"/>
        <v>90510.579227501177</v>
      </c>
      <c r="X336">
        <f t="shared" si="117"/>
        <v>2000586.5337800914</v>
      </c>
      <c r="Y336">
        <f t="shared" si="113"/>
        <v>1902898.3728369086</v>
      </c>
      <c r="Z336">
        <f t="shared" si="101"/>
        <v>5879130.3850287627</v>
      </c>
      <c r="AA336">
        <f t="shared" si="102"/>
        <v>7909489.4207724985</v>
      </c>
      <c r="AB336">
        <f t="shared" si="103"/>
        <v>3697522.6927936692</v>
      </c>
      <c r="AC336">
        <f t="shared" si="118"/>
        <v>0.46747931454120867</v>
      </c>
      <c r="AD336">
        <f t="shared" si="104"/>
        <v>5879130.3850287627</v>
      </c>
      <c r="AE336">
        <f t="shared" si="114"/>
        <v>1640.5122977630976</v>
      </c>
      <c r="AF336" s="1"/>
    </row>
    <row r="337" spans="6:32" x14ac:dyDescent="0.35">
      <c r="F337" s="10">
        <f t="shared" si="105"/>
        <v>44191</v>
      </c>
      <c r="G337">
        <v>311</v>
      </c>
      <c r="H337">
        <f t="shared" si="106"/>
        <v>2122510.1272689998</v>
      </c>
      <c r="I337">
        <f t="shared" si="96"/>
        <v>28801.122341908049</v>
      </c>
      <c r="J337">
        <f t="shared" si="107"/>
        <v>1</v>
      </c>
      <c r="K337">
        <f t="shared" si="97"/>
        <v>0</v>
      </c>
      <c r="L337">
        <f t="shared" si="108"/>
        <v>25056.976437460002</v>
      </c>
      <c r="M337">
        <f t="shared" si="109"/>
        <v>3744.1459044480466</v>
      </c>
      <c r="N337">
        <f t="shared" si="98"/>
        <v>500</v>
      </c>
      <c r="O337">
        <f t="shared" si="99"/>
        <v>3244.1459044480466</v>
      </c>
      <c r="P337">
        <f t="shared" si="100"/>
        <v>0.11263956542858547</v>
      </c>
      <c r="Q337">
        <f t="shared" si="110"/>
        <v>0.88736043457141456</v>
      </c>
      <c r="R337">
        <f>IF(G337&gt;$H$5,VLOOKUP(G337-$H$5,G$26:I$567,3,FALSE),0)</f>
        <v>33964.476416677935</v>
      </c>
      <c r="S337">
        <f>IF(G337&gt;$H$6,VLOOKUP(G337-$H$6,G$26:H$567,2,FALSE),0)</f>
        <v>2093709.0049270918</v>
      </c>
      <c r="T337">
        <f t="shared" si="115"/>
        <v>2611.8919194999617</v>
      </c>
      <c r="U337">
        <f t="shared" si="111"/>
        <v>30.559135458149552</v>
      </c>
      <c r="V337">
        <f t="shared" si="112"/>
        <v>2581.3327840418119</v>
      </c>
      <c r="W337">
        <f t="shared" si="116"/>
        <v>90541.138362959333</v>
      </c>
      <c r="X337">
        <f t="shared" si="117"/>
        <v>2003167.8665641332</v>
      </c>
      <c r="Y337">
        <f t="shared" si="113"/>
        <v>1905275.1944836536</v>
      </c>
      <c r="Z337">
        <f t="shared" si="101"/>
        <v>5877489.8727310002</v>
      </c>
      <c r="AA337">
        <f t="shared" si="102"/>
        <v>7909458.861637041</v>
      </c>
      <c r="AB337">
        <f t="shared" si="103"/>
        <v>3693239.7294409494</v>
      </c>
      <c r="AC337">
        <f t="shared" si="118"/>
        <v>0.46693962179310838</v>
      </c>
      <c r="AD337">
        <f t="shared" si="104"/>
        <v>5877489.8727310002</v>
      </c>
      <c r="AE337">
        <f t="shared" si="114"/>
        <v>1585.9359772404543</v>
      </c>
      <c r="AF337" s="1"/>
    </row>
    <row r="338" spans="6:32" x14ac:dyDescent="0.35">
      <c r="F338" s="10">
        <f t="shared" si="105"/>
        <v>44192</v>
      </c>
      <c r="G338">
        <v>312</v>
      </c>
      <c r="H338">
        <f t="shared" si="106"/>
        <v>2124096.0632462404</v>
      </c>
      <c r="I338">
        <f t="shared" si="96"/>
        <v>27858.942757475656</v>
      </c>
      <c r="J338">
        <f t="shared" si="107"/>
        <v>1</v>
      </c>
      <c r="K338">
        <f t="shared" si="97"/>
        <v>0</v>
      </c>
      <c r="L338">
        <f t="shared" si="108"/>
        <v>24237.280199003821</v>
      </c>
      <c r="M338">
        <f t="shared" si="109"/>
        <v>3621.6625584718354</v>
      </c>
      <c r="N338">
        <f t="shared" si="98"/>
        <v>500</v>
      </c>
      <c r="O338">
        <f t="shared" si="99"/>
        <v>3121.6625584718354</v>
      </c>
      <c r="P338">
        <f t="shared" si="100"/>
        <v>0.11205244167545339</v>
      </c>
      <c r="Q338">
        <f t="shared" si="110"/>
        <v>0.88794755832454664</v>
      </c>
      <c r="R338">
        <f>IF(G338&gt;$H$5,VLOOKUP(G338-$H$5,G$26:I$567,3,FALSE),0)</f>
        <v>32869.059983825777</v>
      </c>
      <c r="S338">
        <f>IF(G338&gt;$H$6,VLOOKUP(G338-$H$6,G$26:H$567,2,FALSE),0)</f>
        <v>2096237.1204887647</v>
      </c>
      <c r="T338">
        <f t="shared" si="115"/>
        <v>2528.115561672952</v>
      </c>
      <c r="U338">
        <f t="shared" si="111"/>
        <v>29.578952071573536</v>
      </c>
      <c r="V338">
        <f t="shared" si="112"/>
        <v>2498.5366096013786</v>
      </c>
      <c r="W338">
        <f t="shared" si="116"/>
        <v>90570.71731503091</v>
      </c>
      <c r="X338">
        <f t="shared" si="117"/>
        <v>2005666.4031737347</v>
      </c>
      <c r="Y338">
        <f t="shared" si="113"/>
        <v>1907575.7796447759</v>
      </c>
      <c r="Z338">
        <f t="shared" si="101"/>
        <v>5875903.9367537592</v>
      </c>
      <c r="AA338">
        <f t="shared" si="102"/>
        <v>7909429.2826849688</v>
      </c>
      <c r="AB338">
        <f t="shared" si="103"/>
        <v>3689096.0989499632</v>
      </c>
      <c r="AC338">
        <f t="shared" si="118"/>
        <v>0.46641748312055797</v>
      </c>
      <c r="AD338">
        <f t="shared" si="104"/>
        <v>5875903.9367537592</v>
      </c>
      <c r="AE338">
        <f t="shared" si="114"/>
        <v>1533.0704230194667</v>
      </c>
      <c r="AF338" s="1"/>
    </row>
    <row r="339" spans="6:32" x14ac:dyDescent="0.35">
      <c r="F339" s="10">
        <f t="shared" si="105"/>
        <v>44193</v>
      </c>
      <c r="G339">
        <v>313</v>
      </c>
      <c r="H339">
        <f t="shared" si="106"/>
        <v>2125629.13366926</v>
      </c>
      <c r="I339">
        <f t="shared" si="96"/>
        <v>26945.248810113408</v>
      </c>
      <c r="J339">
        <f t="shared" si="107"/>
        <v>1</v>
      </c>
      <c r="K339">
        <f t="shared" si="97"/>
        <v>0</v>
      </c>
      <c r="L339">
        <f t="shared" si="108"/>
        <v>23442.366464798666</v>
      </c>
      <c r="M339">
        <f t="shared" si="109"/>
        <v>3502.8823453147429</v>
      </c>
      <c r="N339">
        <f t="shared" si="98"/>
        <v>500</v>
      </c>
      <c r="O339">
        <f t="shared" si="99"/>
        <v>3002.8823453147429</v>
      </c>
      <c r="P339">
        <f t="shared" si="100"/>
        <v>0.1114438529210265</v>
      </c>
      <c r="Q339">
        <f t="shared" si="110"/>
        <v>0.88855614707897346</v>
      </c>
      <c r="R339">
        <f>IF(G339&gt;$H$5,VLOOKUP(G339-$H$5,G$26:I$567,3,FALSE),0)</f>
        <v>31805.744900604943</v>
      </c>
      <c r="S339">
        <f>IF(G339&gt;$H$6,VLOOKUP(G339-$H$6,G$26:H$567,2,FALSE),0)</f>
        <v>2098683.8848591466</v>
      </c>
      <c r="T339">
        <f t="shared" si="115"/>
        <v>2446.7643703818321</v>
      </c>
      <c r="U339">
        <f t="shared" si="111"/>
        <v>28.627143133467435</v>
      </c>
      <c r="V339">
        <f t="shared" si="112"/>
        <v>2418.1372272483645</v>
      </c>
      <c r="W339">
        <f t="shared" si="116"/>
        <v>90599.344458164371</v>
      </c>
      <c r="X339">
        <f t="shared" si="117"/>
        <v>2008084.5404009831</v>
      </c>
      <c r="Y339">
        <f t="shared" si="113"/>
        <v>1909802.3352218235</v>
      </c>
      <c r="Z339">
        <f t="shared" si="101"/>
        <v>5874370.86633074</v>
      </c>
      <c r="AA339">
        <f t="shared" si="102"/>
        <v>7909400.6555418354</v>
      </c>
      <c r="AB339">
        <f t="shared" si="103"/>
        <v>3685087.6370134288</v>
      </c>
      <c r="AC339">
        <f t="shared" si="118"/>
        <v>0.46591237408506031</v>
      </c>
      <c r="AD339">
        <f t="shared" si="104"/>
        <v>5874370.86633074</v>
      </c>
      <c r="AE339">
        <f t="shared" si="114"/>
        <v>1481.869011618465</v>
      </c>
      <c r="AF339" s="1"/>
    </row>
    <row r="340" spans="6:32" x14ac:dyDescent="0.35">
      <c r="F340" s="10">
        <f t="shared" si="105"/>
        <v>44194</v>
      </c>
      <c r="G340">
        <v>314</v>
      </c>
      <c r="H340">
        <f t="shared" si="106"/>
        <v>2127111.0026808786</v>
      </c>
      <c r="I340">
        <f t="shared" si="96"/>
        <v>26059.332753098104</v>
      </c>
      <c r="J340">
        <f t="shared" si="107"/>
        <v>1</v>
      </c>
      <c r="K340">
        <f t="shared" si="97"/>
        <v>0</v>
      </c>
      <c r="L340">
        <f t="shared" si="108"/>
        <v>22671.619495195351</v>
      </c>
      <c r="M340">
        <f t="shared" si="109"/>
        <v>3387.7132579027539</v>
      </c>
      <c r="N340">
        <f t="shared" si="98"/>
        <v>500</v>
      </c>
      <c r="O340">
        <f t="shared" si="99"/>
        <v>2887.7132579027539</v>
      </c>
      <c r="P340">
        <f t="shared" si="100"/>
        <v>0.11081301602242458</v>
      </c>
      <c r="Q340">
        <f t="shared" si="110"/>
        <v>0.88918698397757545</v>
      </c>
      <c r="R340">
        <f>IF(G340&gt;$H$5,VLOOKUP(G340-$H$5,G$26:I$567,3,FALSE),0)</f>
        <v>30773.80141381803</v>
      </c>
      <c r="S340">
        <f>IF(G340&gt;$H$6,VLOOKUP(G340-$H$6,G$26:H$567,2,FALSE),0)</f>
        <v>2101051.6699277805</v>
      </c>
      <c r="T340">
        <f t="shared" si="115"/>
        <v>2367.7850686339661</v>
      </c>
      <c r="U340">
        <f t="shared" si="111"/>
        <v>27.703085303017403</v>
      </c>
      <c r="V340">
        <f t="shared" si="112"/>
        <v>2340.0819833309488</v>
      </c>
      <c r="W340">
        <f t="shared" si="116"/>
        <v>90627.047543467386</v>
      </c>
      <c r="X340">
        <f t="shared" si="117"/>
        <v>2010424.622384314</v>
      </c>
      <c r="Y340">
        <f t="shared" si="113"/>
        <v>1911957.0196342804</v>
      </c>
      <c r="Z340">
        <f t="shared" si="101"/>
        <v>5872888.9973191209</v>
      </c>
      <c r="AA340">
        <f t="shared" si="102"/>
        <v>7909372.952456533</v>
      </c>
      <c r="AB340">
        <f t="shared" si="103"/>
        <v>3681210.2798478743</v>
      </c>
      <c r="AC340">
        <f t="shared" si="118"/>
        <v>0.465423782893503</v>
      </c>
      <c r="AD340">
        <f t="shared" si="104"/>
        <v>5872888.9973191209</v>
      </c>
      <c r="AE340">
        <f t="shared" si="114"/>
        <v>1432.2859068032619</v>
      </c>
      <c r="AF340" s="1"/>
    </row>
    <row r="341" spans="6:32" x14ac:dyDescent="0.35">
      <c r="F341" s="10">
        <f t="shared" si="105"/>
        <v>44195</v>
      </c>
      <c r="G341">
        <v>315</v>
      </c>
      <c r="H341">
        <f t="shared" si="106"/>
        <v>2128543.2885876819</v>
      </c>
      <c r="I341">
        <f t="shared" si="96"/>
        <v>25200.495539447293</v>
      </c>
      <c r="J341">
        <f t="shared" si="107"/>
        <v>1</v>
      </c>
      <c r="K341">
        <f t="shared" si="97"/>
        <v>0</v>
      </c>
      <c r="L341">
        <f t="shared" si="108"/>
        <v>21924.431119319146</v>
      </c>
      <c r="M341">
        <f t="shared" si="109"/>
        <v>3276.064420128148</v>
      </c>
      <c r="N341">
        <f t="shared" si="98"/>
        <v>500</v>
      </c>
      <c r="O341">
        <f t="shared" si="99"/>
        <v>2776.064420128148</v>
      </c>
      <c r="P341">
        <f t="shared" si="100"/>
        <v>0.11015912031502194</v>
      </c>
      <c r="Q341">
        <f t="shared" si="110"/>
        <v>0.88984087968497805</v>
      </c>
      <c r="R341">
        <f>IF(G341&gt;$H$5,VLOOKUP(G341-$H$5,G$26:I$567,3,FALSE),0)</f>
        <v>29772.501963644987</v>
      </c>
      <c r="S341">
        <f>IF(G341&gt;$H$6,VLOOKUP(G341-$H$6,G$26:H$567,2,FALSE),0)</f>
        <v>2103342.7930482347</v>
      </c>
      <c r="T341">
        <f t="shared" si="115"/>
        <v>2291.12312045414</v>
      </c>
      <c r="U341">
        <f t="shared" si="111"/>
        <v>26.806140509313437</v>
      </c>
      <c r="V341">
        <f t="shared" si="112"/>
        <v>2264.3169799448265</v>
      </c>
      <c r="W341">
        <f t="shared" si="116"/>
        <v>90653.853683976704</v>
      </c>
      <c r="X341">
        <f t="shared" si="117"/>
        <v>2012688.9393642589</v>
      </c>
      <c r="Y341">
        <f t="shared" si="113"/>
        <v>1914041.9416738937</v>
      </c>
      <c r="Z341">
        <f t="shared" si="101"/>
        <v>5871456.7114123181</v>
      </c>
      <c r="AA341">
        <f t="shared" si="102"/>
        <v>7909346.1463160235</v>
      </c>
      <c r="AB341">
        <f t="shared" si="103"/>
        <v>3677460.0646801069</v>
      </c>
      <c r="AC341">
        <f t="shared" si="118"/>
        <v>0.4649512104604217</v>
      </c>
      <c r="AD341">
        <f t="shared" si="104"/>
        <v>5871456.7114123181</v>
      </c>
      <c r="AE341">
        <f t="shared" si="114"/>
        <v>1384.276082643202</v>
      </c>
      <c r="AF341" s="1"/>
    </row>
    <row r="342" spans="6:32" x14ac:dyDescent="0.35">
      <c r="F342" s="10">
        <f t="shared" si="105"/>
        <v>44196</v>
      </c>
      <c r="G342">
        <v>316</v>
      </c>
      <c r="H342">
        <f t="shared" si="106"/>
        <v>2129927.5646703253</v>
      </c>
      <c r="I342">
        <f t="shared" si="96"/>
        <v>24368.045722318813</v>
      </c>
      <c r="J342">
        <f t="shared" si="107"/>
        <v>1</v>
      </c>
      <c r="K342">
        <f t="shared" si="97"/>
        <v>0</v>
      </c>
      <c r="L342">
        <f t="shared" si="108"/>
        <v>21200.199778417369</v>
      </c>
      <c r="M342">
        <f t="shared" si="109"/>
        <v>3167.8459439014459</v>
      </c>
      <c r="N342">
        <f t="shared" si="98"/>
        <v>500</v>
      </c>
      <c r="O342">
        <f t="shared" si="99"/>
        <v>2667.8459439014459</v>
      </c>
      <c r="P342">
        <f t="shared" si="100"/>
        <v>0.10948132543341187</v>
      </c>
      <c r="Q342">
        <f t="shared" si="110"/>
        <v>0.89051867456658818</v>
      </c>
      <c r="R342">
        <f>IF(G342&gt;$H$5,VLOOKUP(G342-$H$5,G$26:I$567,3,FALSE),0)</f>
        <v>28801.122341908049</v>
      </c>
      <c r="S342">
        <f>IF(G342&gt;$H$6,VLOOKUP(G342-$H$6,G$26:H$567,2,FALSE),0)</f>
        <v>2105559.5189480064</v>
      </c>
      <c r="T342">
        <f t="shared" si="115"/>
        <v>2216.7258997717872</v>
      </c>
      <c r="U342">
        <f t="shared" si="111"/>
        <v>25.935693027329911</v>
      </c>
      <c r="V342">
        <f t="shared" si="112"/>
        <v>2190.7902067444575</v>
      </c>
      <c r="W342">
        <f t="shared" si="116"/>
        <v>90679.789377004039</v>
      </c>
      <c r="X342">
        <f t="shared" si="117"/>
        <v>2014879.7295710035</v>
      </c>
      <c r="Y342">
        <f t="shared" si="113"/>
        <v>1916059.1622426859</v>
      </c>
      <c r="Z342">
        <f t="shared" si="101"/>
        <v>5870072.4353296747</v>
      </c>
      <c r="AA342">
        <f t="shared" si="102"/>
        <v>7909320.2106229961</v>
      </c>
      <c r="AB342">
        <f t="shared" si="103"/>
        <v>3673833.1270046644</v>
      </c>
      <c r="AC342">
        <f t="shared" si="118"/>
        <v>0.46449417006411559</v>
      </c>
      <c r="AD342">
        <f t="shared" si="104"/>
        <v>5870072.4353296747</v>
      </c>
      <c r="AE342">
        <f t="shared" si="114"/>
        <v>1337.7953419119635</v>
      </c>
      <c r="AF342" s="1"/>
    </row>
    <row r="343" spans="6:32" x14ac:dyDescent="0.35">
      <c r="F343" s="10">
        <f t="shared" si="105"/>
        <v>44197</v>
      </c>
      <c r="G343">
        <v>317</v>
      </c>
      <c r="H343">
        <f t="shared" si="106"/>
        <v>2131265.3600122374</v>
      </c>
      <c r="I343">
        <f t="shared" si="96"/>
        <v>23561.300133640412</v>
      </c>
      <c r="J343">
        <f t="shared" si="107"/>
        <v>1</v>
      </c>
      <c r="K343">
        <f t="shared" si="97"/>
        <v>0</v>
      </c>
      <c r="L343">
        <f t="shared" si="108"/>
        <v>20498.33111626716</v>
      </c>
      <c r="M343">
        <f t="shared" si="109"/>
        <v>3062.9690173732538</v>
      </c>
      <c r="N343">
        <f t="shared" si="98"/>
        <v>500</v>
      </c>
      <c r="O343">
        <f t="shared" si="99"/>
        <v>2562.9690173732538</v>
      </c>
      <c r="P343">
        <f t="shared" si="100"/>
        <v>0.1087787602057618</v>
      </c>
      <c r="Q343">
        <f t="shared" si="110"/>
        <v>0.89122123979423817</v>
      </c>
      <c r="R343">
        <f>IF(G343&gt;$H$5,VLOOKUP(G343-$H$5,G$26:I$567,3,FALSE),0)</f>
        <v>27858.942757475656</v>
      </c>
      <c r="S343">
        <f>IF(G343&gt;$H$6,VLOOKUP(G343-$H$6,G$26:H$567,2,FALSE),0)</f>
        <v>2107704.059878597</v>
      </c>
      <c r="T343">
        <f t="shared" si="115"/>
        <v>2144.5409305905923</v>
      </c>
      <c r="U343">
        <f t="shared" si="111"/>
        <v>25.091128887909932</v>
      </c>
      <c r="V343">
        <f t="shared" si="112"/>
        <v>2119.4498017026822</v>
      </c>
      <c r="W343">
        <f t="shared" si="116"/>
        <v>90704.880505891953</v>
      </c>
      <c r="X343">
        <f t="shared" si="117"/>
        <v>2016999.1793727062</v>
      </c>
      <c r="Y343">
        <f t="shared" si="113"/>
        <v>1918010.6944895233</v>
      </c>
      <c r="Z343">
        <f t="shared" si="101"/>
        <v>5868734.639987763</v>
      </c>
      <c r="AA343">
        <f t="shared" si="102"/>
        <v>7909295.1194941085</v>
      </c>
      <c r="AB343">
        <f t="shared" si="103"/>
        <v>3670325.6996032745</v>
      </c>
      <c r="AC343">
        <f t="shared" si="118"/>
        <v>0.46405218722424341</v>
      </c>
      <c r="AD343">
        <f t="shared" si="104"/>
        <v>5868734.639987763</v>
      </c>
      <c r="AE343">
        <f t="shared" si="114"/>
        <v>1292.8003320361572</v>
      </c>
      <c r="AF343" s="1"/>
    </row>
    <row r="344" spans="6:32" x14ac:dyDescent="0.35">
      <c r="F344" s="10">
        <f t="shared" si="105"/>
        <v>44198</v>
      </c>
      <c r="G344">
        <v>318</v>
      </c>
      <c r="H344">
        <f t="shared" si="106"/>
        <v>2132558.1603442738</v>
      </c>
      <c r="I344">
        <f t="shared" si="96"/>
        <v>22779.584494255949</v>
      </c>
      <c r="J344">
        <f t="shared" si="107"/>
        <v>1</v>
      </c>
      <c r="K344">
        <f t="shared" si="97"/>
        <v>0</v>
      </c>
      <c r="L344">
        <f t="shared" si="108"/>
        <v>19818.238510002677</v>
      </c>
      <c r="M344">
        <f t="shared" si="109"/>
        <v>2961.3459842532734</v>
      </c>
      <c r="N344">
        <f t="shared" si="98"/>
        <v>500</v>
      </c>
      <c r="O344">
        <f t="shared" si="99"/>
        <v>2461.3459842532734</v>
      </c>
      <c r="P344">
        <f t="shared" si="100"/>
        <v>0.10805052150419693</v>
      </c>
      <c r="Q344">
        <f t="shared" si="110"/>
        <v>0.89194947849580308</v>
      </c>
      <c r="R344">
        <f>IF(G344&gt;$H$5,VLOOKUP(G344-$H$5,G$26:I$567,3,FALSE),0)</f>
        <v>26945.248810113408</v>
      </c>
      <c r="S344">
        <f>IF(G344&gt;$H$6,VLOOKUP(G344-$H$6,G$26:H$567,2,FALSE),0)</f>
        <v>2109778.5758500178</v>
      </c>
      <c r="T344">
        <f t="shared" si="115"/>
        <v>2074.5159714207985</v>
      </c>
      <c r="U344">
        <f t="shared" si="111"/>
        <v>24.271836865623346</v>
      </c>
      <c r="V344">
        <f t="shared" si="112"/>
        <v>2050.2441345551752</v>
      </c>
      <c r="W344">
        <f t="shared" si="116"/>
        <v>90729.152342757574</v>
      </c>
      <c r="X344">
        <f t="shared" si="117"/>
        <v>2019049.4235072613</v>
      </c>
      <c r="Y344">
        <f t="shared" si="113"/>
        <v>1919898.5040235163</v>
      </c>
      <c r="Z344">
        <f t="shared" si="101"/>
        <v>5867441.8396557262</v>
      </c>
      <c r="AA344">
        <f t="shared" si="102"/>
        <v>7909270.8476572428</v>
      </c>
      <c r="AB344">
        <f t="shared" si="103"/>
        <v>3666934.1114629512</v>
      </c>
      <c r="AC344">
        <f t="shared" si="118"/>
        <v>0.46362479956658853</v>
      </c>
      <c r="AD344">
        <f t="shared" si="104"/>
        <v>5867441.8396557262</v>
      </c>
      <c r="AE344">
        <f t="shared" si="114"/>
        <v>1249.2485578860687</v>
      </c>
      <c r="AF344" s="1"/>
    </row>
    <row r="345" spans="6:32" x14ac:dyDescent="0.35">
      <c r="F345" s="10">
        <f t="shared" si="105"/>
        <v>44199</v>
      </c>
      <c r="G345">
        <v>319</v>
      </c>
      <c r="H345">
        <f t="shared" si="106"/>
        <v>2133807.4089021599</v>
      </c>
      <c r="I345">
        <f t="shared" si="96"/>
        <v>22022.23395913234</v>
      </c>
      <c r="J345">
        <f t="shared" si="107"/>
        <v>1</v>
      </c>
      <c r="K345">
        <f t="shared" si="97"/>
        <v>0</v>
      </c>
      <c r="L345">
        <f t="shared" si="108"/>
        <v>19159.343544445135</v>
      </c>
      <c r="M345">
        <f t="shared" si="109"/>
        <v>2862.8904146872042</v>
      </c>
      <c r="N345">
        <f t="shared" si="98"/>
        <v>500</v>
      </c>
      <c r="O345">
        <f t="shared" si="99"/>
        <v>2362.8904146872042</v>
      </c>
      <c r="P345">
        <f t="shared" si="100"/>
        <v>0.10729567304897983</v>
      </c>
      <c r="Q345">
        <f t="shared" si="110"/>
        <v>0.8927043269510202</v>
      </c>
      <c r="R345">
        <f>IF(G345&gt;$H$5,VLOOKUP(G345-$H$5,G$26:I$567,3,FALSE),0)</f>
        <v>26059.332753098104</v>
      </c>
      <c r="S345">
        <f>IF(G345&gt;$H$6,VLOOKUP(G345-$H$6,G$26:H$567,2,FALSE),0)</f>
        <v>2111785.1749430276</v>
      </c>
      <c r="T345">
        <f t="shared" si="115"/>
        <v>2006.5990930097178</v>
      </c>
      <c r="U345">
        <f t="shared" si="111"/>
        <v>23.477209388213698</v>
      </c>
      <c r="V345">
        <f t="shared" si="112"/>
        <v>1983.1218836215041</v>
      </c>
      <c r="W345">
        <f t="shared" si="116"/>
        <v>90752.629552145794</v>
      </c>
      <c r="X345">
        <f t="shared" si="117"/>
        <v>2021032.5453908828</v>
      </c>
      <c r="Y345">
        <f t="shared" si="113"/>
        <v>1921724.5091981553</v>
      </c>
      <c r="Z345">
        <f t="shared" si="101"/>
        <v>5866192.5910978401</v>
      </c>
      <c r="AA345">
        <f t="shared" si="102"/>
        <v>7909247.3704478545</v>
      </c>
      <c r="AB345">
        <f t="shared" si="103"/>
        <v>3663654.7866026671</v>
      </c>
      <c r="AC345">
        <f t="shared" si="118"/>
        <v>0.46321155667624742</v>
      </c>
      <c r="AD345">
        <f t="shared" si="104"/>
        <v>5866192.5910978401</v>
      </c>
      <c r="AE345">
        <f t="shared" si="114"/>
        <v>1207.0984090506895</v>
      </c>
      <c r="AF345" s="1"/>
    </row>
    <row r="346" spans="6:32" x14ac:dyDescent="0.35">
      <c r="F346" s="10">
        <f t="shared" si="105"/>
        <v>44200</v>
      </c>
      <c r="G346">
        <v>320</v>
      </c>
      <c r="H346">
        <f t="shared" si="106"/>
        <v>2135014.5073112105</v>
      </c>
      <c r="I346">
        <f t="shared" si="96"/>
        <v>21288.593636042904</v>
      </c>
      <c r="J346">
        <f t="shared" si="107"/>
        <v>1</v>
      </c>
      <c r="K346">
        <f t="shared" si="97"/>
        <v>0</v>
      </c>
      <c r="L346">
        <f t="shared" si="108"/>
        <v>18521.076463357327</v>
      </c>
      <c r="M346">
        <f t="shared" si="109"/>
        <v>2767.5171726855774</v>
      </c>
      <c r="N346">
        <f t="shared" si="98"/>
        <v>500</v>
      </c>
      <c r="O346">
        <f t="shared" si="99"/>
        <v>2267.5171726855774</v>
      </c>
      <c r="P346">
        <f t="shared" si="100"/>
        <v>0.1065132442025917</v>
      </c>
      <c r="Q346">
        <f t="shared" si="110"/>
        <v>0.89348675579740833</v>
      </c>
      <c r="R346">
        <f>IF(G346&gt;$H$5,VLOOKUP(G346-$H$5,G$26:I$567,3,FALSE),0)</f>
        <v>25200.495539447293</v>
      </c>
      <c r="S346">
        <f>IF(G346&gt;$H$6,VLOOKUP(G346-$H$6,G$26:H$567,2,FALSE),0)</f>
        <v>2113725.9136751676</v>
      </c>
      <c r="T346">
        <f t="shared" si="115"/>
        <v>1940.7387321400456</v>
      </c>
      <c r="U346">
        <f t="shared" si="111"/>
        <v>22.706643166038532</v>
      </c>
      <c r="V346">
        <f t="shared" si="112"/>
        <v>1918.0320889740071</v>
      </c>
      <c r="W346">
        <f t="shared" si="116"/>
        <v>90775.336195311829</v>
      </c>
      <c r="X346">
        <f t="shared" si="117"/>
        <v>2022950.5774798568</v>
      </c>
      <c r="Y346">
        <f t="shared" si="113"/>
        <v>1923490.5814444027</v>
      </c>
      <c r="Z346">
        <f t="shared" si="101"/>
        <v>5864985.49268879</v>
      </c>
      <c r="AA346">
        <f t="shared" si="102"/>
        <v>7909224.6638046885</v>
      </c>
      <c r="AB346">
        <f t="shared" si="103"/>
        <v>3660484.2428183099</v>
      </c>
      <c r="AC346">
        <f t="shared" si="118"/>
        <v>0.46281201994045451</v>
      </c>
      <c r="AD346">
        <f t="shared" si="104"/>
        <v>5864985.49268879</v>
      </c>
      <c r="AE346">
        <f t="shared" si="114"/>
        <v>1166.3092244112015</v>
      </c>
      <c r="AF346" s="1"/>
    </row>
    <row r="347" spans="6:32" x14ac:dyDescent="0.35">
      <c r="F347" s="10">
        <f t="shared" si="105"/>
        <v>44201</v>
      </c>
      <c r="G347">
        <v>321</v>
      </c>
      <c r="H347">
        <f t="shared" si="106"/>
        <v>2136180.8165356219</v>
      </c>
      <c r="I347">
        <f t="shared" ref="I347:I410" si="119">H347-S347</f>
        <v>20578.019161534961</v>
      </c>
      <c r="J347">
        <f t="shared" si="107"/>
        <v>1</v>
      </c>
      <c r="K347">
        <f t="shared" ref="K347:K410" si="120">MAX(I347-R347,0)</f>
        <v>0</v>
      </c>
      <c r="L347">
        <f t="shared" si="108"/>
        <v>17902.876670535417</v>
      </c>
      <c r="M347">
        <f t="shared" si="109"/>
        <v>2675.1424909995449</v>
      </c>
      <c r="N347">
        <f t="shared" ref="N347:N410" si="121">MIN($H$12,M347)</f>
        <v>500</v>
      </c>
      <c r="O347">
        <f t="shared" ref="O347:O410" si="122">ABS(N347-M347)</f>
        <v>2175.1424909995449</v>
      </c>
      <c r="P347">
        <f t="shared" ref="P347:P410" si="123">IFERROR(O347/I347,0)</f>
        <v>0.10570222886493298</v>
      </c>
      <c r="Q347">
        <f t="shared" si="110"/>
        <v>0.89429777113506703</v>
      </c>
      <c r="R347">
        <f>IF(G347&gt;$H$5,VLOOKUP(G347-$H$5,G$26:I$567,3,FALSE),0)</f>
        <v>24368.045722318813</v>
      </c>
      <c r="S347">
        <f>IF(G347&gt;$H$6,VLOOKUP(G347-$H$6,G$26:H$567,2,FALSE),0)</f>
        <v>2115602.7973740869</v>
      </c>
      <c r="T347">
        <f t="shared" si="115"/>
        <v>1876.8836989193223</v>
      </c>
      <c r="U347">
        <f t="shared" si="111"/>
        <v>21.959539277356072</v>
      </c>
      <c r="V347">
        <f t="shared" si="112"/>
        <v>1854.9241596419663</v>
      </c>
      <c r="W347">
        <f t="shared" si="116"/>
        <v>90797.295734589192</v>
      </c>
      <c r="X347">
        <f t="shared" si="117"/>
        <v>2024805.5016394989</v>
      </c>
      <c r="Y347">
        <f t="shared" si="113"/>
        <v>1925198.5456104192</v>
      </c>
      <c r="Z347">
        <f t="shared" ref="Z347:Z410" si="124">$H$3-H347</f>
        <v>5863819.1834643781</v>
      </c>
      <c r="AA347">
        <f t="shared" ref="AA347:AA410" si="125">$H$3-W347</f>
        <v>7909202.704265411</v>
      </c>
      <c r="AB347">
        <f t="shared" ref="AB347:AB410" si="126">AA347-H347-S347</f>
        <v>3657419.0903557022</v>
      </c>
      <c r="AC347">
        <f t="shared" si="118"/>
        <v>0.46242576238225203</v>
      </c>
      <c r="AD347">
        <f t="shared" ref="AD347:AD410" si="127">$H$3-H347</f>
        <v>5863819.1834643781</v>
      </c>
      <c r="AE347">
        <f t="shared" si="114"/>
        <v>1126.8412120908854</v>
      </c>
      <c r="AF347" s="1"/>
    </row>
    <row r="348" spans="6:32" x14ac:dyDescent="0.35">
      <c r="F348" s="10">
        <f t="shared" ref="F348:F411" si="128">$H$14+G348</f>
        <v>44202</v>
      </c>
      <c r="G348">
        <v>322</v>
      </c>
      <c r="H348">
        <f t="shared" ref="H348:H411" si="129">H347+AE347</f>
        <v>2137307.6577477129</v>
      </c>
      <c r="I348">
        <f t="shared" si="119"/>
        <v>19889.87705084309</v>
      </c>
      <c r="J348">
        <f t="shared" ref="J348:J411" si="130">IF(I348&gt;1,1,0)</f>
        <v>1</v>
      </c>
      <c r="K348">
        <f t="shared" si="120"/>
        <v>0</v>
      </c>
      <c r="L348">
        <f t="shared" ref="L348:L411" si="131">I348*(1-$H$11)</f>
        <v>17304.193034233489</v>
      </c>
      <c r="M348">
        <f t="shared" ref="M348:M411" si="132">I348*$H$11</f>
        <v>2585.6840166096017</v>
      </c>
      <c r="N348">
        <f t="shared" si="121"/>
        <v>500</v>
      </c>
      <c r="O348">
        <f t="shared" si="122"/>
        <v>2085.6840166096017</v>
      </c>
      <c r="P348">
        <f t="shared" si="123"/>
        <v>0.10486158417561429</v>
      </c>
      <c r="Q348">
        <f t="shared" ref="Q348:Q411" si="133">1-P348</f>
        <v>0.89513841582438569</v>
      </c>
      <c r="R348">
        <f>IF(G348&gt;$H$5,VLOOKUP(G348-$H$5,G$26:I$567,3,FALSE),0)</f>
        <v>23561.300133640412</v>
      </c>
      <c r="S348">
        <f>IF(G348&gt;$H$6,VLOOKUP(G348-$H$6,G$26:H$567,2,FALSE),0)</f>
        <v>2117417.7806968698</v>
      </c>
      <c r="T348">
        <f t="shared" si="115"/>
        <v>1814.9833227829076</v>
      </c>
      <c r="U348">
        <f t="shared" ref="U348:U411" si="134">MIN(T348*$H$11,$H$12)*$H$9+MAX($H$11*T348-$H$12,0)*$H$10</f>
        <v>21.235304876560019</v>
      </c>
      <c r="V348">
        <f t="shared" ref="V348:V411" si="135">T348-U348</f>
        <v>1793.7480179063475</v>
      </c>
      <c r="W348">
        <f t="shared" si="116"/>
        <v>90818.531039465757</v>
      </c>
      <c r="X348">
        <f t="shared" si="117"/>
        <v>2026599.2496574053</v>
      </c>
      <c r="Y348">
        <f t="shared" ref="Y348:Y412" si="136">S348*(1-$H$9)</f>
        <v>1926850.1804341516</v>
      </c>
      <c r="Z348">
        <f t="shared" si="124"/>
        <v>5862692.3422522871</v>
      </c>
      <c r="AA348">
        <f t="shared" si="125"/>
        <v>7909181.4689605338</v>
      </c>
      <c r="AB348">
        <f t="shared" si="126"/>
        <v>3654456.0305159511</v>
      </c>
      <c r="AC348">
        <f t="shared" si="118"/>
        <v>0.46205236848564041</v>
      </c>
      <c r="AD348">
        <f t="shared" si="127"/>
        <v>5862692.3422522871</v>
      </c>
      <c r="AE348">
        <f t="shared" ref="AE348:AE411" si="137">R348*IF(F348&lt;=$H$4,$H$7,$H$8)*MAX(AC348,0)</f>
        <v>1088.6554531349589</v>
      </c>
      <c r="AF348" s="1"/>
    </row>
    <row r="349" spans="6:32" x14ac:dyDescent="0.35">
      <c r="F349" s="10">
        <f t="shared" si="128"/>
        <v>44203</v>
      </c>
      <c r="G349">
        <v>323</v>
      </c>
      <c r="H349">
        <f t="shared" si="129"/>
        <v>2138396.3132008477</v>
      </c>
      <c r="I349">
        <f t="shared" si="119"/>
        <v>19223.544998492114</v>
      </c>
      <c r="J349">
        <f t="shared" si="130"/>
        <v>1</v>
      </c>
      <c r="K349">
        <f t="shared" si="120"/>
        <v>0</v>
      </c>
      <c r="L349">
        <f t="shared" si="131"/>
        <v>16724.484148688138</v>
      </c>
      <c r="M349">
        <f t="shared" si="132"/>
        <v>2499.0608498039751</v>
      </c>
      <c r="N349">
        <f t="shared" si="121"/>
        <v>500</v>
      </c>
      <c r="O349">
        <f t="shared" si="122"/>
        <v>1999.0608498039751</v>
      </c>
      <c r="P349">
        <f t="shared" si="123"/>
        <v>0.10399022916744963</v>
      </c>
      <c r="Q349">
        <f t="shared" si="133"/>
        <v>0.8960097708325504</v>
      </c>
      <c r="R349">
        <f>IF(G349&gt;$H$5,VLOOKUP(G349-$H$5,G$26:I$567,3,FALSE),0)</f>
        <v>22779.584494255949</v>
      </c>
      <c r="S349">
        <f>IF(G349&gt;$H$6,VLOOKUP(G349-$H$6,G$26:H$567,2,FALSE),0)</f>
        <v>2119172.7682023556</v>
      </c>
      <c r="T349">
        <f t="shared" ref="T349:T412" si="138">S349-S348</f>
        <v>1754.9875054857694</v>
      </c>
      <c r="U349">
        <f t="shared" si="134"/>
        <v>20.533353814183499</v>
      </c>
      <c r="V349">
        <f t="shared" si="135"/>
        <v>1734.4541516715858</v>
      </c>
      <c r="W349">
        <f t="shared" ref="W349:W412" si="139">W348+U349</f>
        <v>90839.064393279943</v>
      </c>
      <c r="X349">
        <f t="shared" ref="X349:X412" si="140">X348+V349</f>
        <v>2028333.7038090769</v>
      </c>
      <c r="Y349">
        <f t="shared" si="136"/>
        <v>1928447.2190641437</v>
      </c>
      <c r="Z349">
        <f t="shared" si="124"/>
        <v>5861603.6867991518</v>
      </c>
      <c r="AA349">
        <f t="shared" si="125"/>
        <v>7909160.9356067199</v>
      </c>
      <c r="AB349">
        <f t="shared" si="126"/>
        <v>3651591.8542035162</v>
      </c>
      <c r="AC349">
        <f t="shared" si="118"/>
        <v>0.46169143401346135</v>
      </c>
      <c r="AD349">
        <f t="shared" si="127"/>
        <v>5861603.6867991518</v>
      </c>
      <c r="AE349">
        <f t="shared" si="137"/>
        <v>1051.7139031383838</v>
      </c>
      <c r="AF349" s="1"/>
    </row>
    <row r="350" spans="6:32" x14ac:dyDescent="0.35">
      <c r="F350" s="10">
        <f t="shared" si="128"/>
        <v>44204</v>
      </c>
      <c r="G350">
        <v>324</v>
      </c>
      <c r="H350">
        <f t="shared" si="129"/>
        <v>2139448.0271039861</v>
      </c>
      <c r="I350">
        <f t="shared" si="119"/>
        <v>18578.412132749334</v>
      </c>
      <c r="J350">
        <f t="shared" si="130"/>
        <v>1</v>
      </c>
      <c r="K350">
        <f t="shared" si="120"/>
        <v>0</v>
      </c>
      <c r="L350">
        <f t="shared" si="131"/>
        <v>16163.21855549192</v>
      </c>
      <c r="M350">
        <f t="shared" si="132"/>
        <v>2415.1935772574134</v>
      </c>
      <c r="N350">
        <f t="shared" si="121"/>
        <v>500</v>
      </c>
      <c r="O350">
        <f t="shared" si="122"/>
        <v>1915.1935772574134</v>
      </c>
      <c r="P350">
        <f t="shared" si="123"/>
        <v>0.1030870433690822</v>
      </c>
      <c r="Q350">
        <f t="shared" si="133"/>
        <v>0.89691295663091775</v>
      </c>
      <c r="R350">
        <f>IF(G350&gt;$H$5,VLOOKUP(G350-$H$5,G$26:I$567,3,FALSE),0)</f>
        <v>22022.23395913234</v>
      </c>
      <c r="S350">
        <f>IF(G350&gt;$H$6,VLOOKUP(G350-$H$6,G$26:H$567,2,FALSE),0)</f>
        <v>2120869.6149712368</v>
      </c>
      <c r="T350">
        <f t="shared" si="138"/>
        <v>1696.8467688811943</v>
      </c>
      <c r="U350">
        <f t="shared" si="134"/>
        <v>19.853107195909974</v>
      </c>
      <c r="V350">
        <f t="shared" si="135"/>
        <v>1676.9936616852842</v>
      </c>
      <c r="W350">
        <f t="shared" si="139"/>
        <v>90858.917500475858</v>
      </c>
      <c r="X350">
        <f t="shared" si="140"/>
        <v>2030010.6974707623</v>
      </c>
      <c r="Y350">
        <f t="shared" si="136"/>
        <v>1929991.3496238256</v>
      </c>
      <c r="Z350">
        <f t="shared" si="124"/>
        <v>5860551.9728960134</v>
      </c>
      <c r="AA350">
        <f t="shared" si="125"/>
        <v>7909141.0824995246</v>
      </c>
      <c r="AB350">
        <f t="shared" si="126"/>
        <v>3648823.4404243012</v>
      </c>
      <c r="AC350">
        <f t="shared" si="118"/>
        <v>0.46134256581893773</v>
      </c>
      <c r="AD350">
        <f t="shared" si="127"/>
        <v>5860551.9728960134</v>
      </c>
      <c r="AE350">
        <f t="shared" si="137"/>
        <v>1015.9793919771057</v>
      </c>
      <c r="AF350" s="1"/>
    </row>
    <row r="351" spans="6:32" x14ac:dyDescent="0.35">
      <c r="F351" s="10">
        <f t="shared" si="128"/>
        <v>44205</v>
      </c>
      <c r="G351">
        <v>325</v>
      </c>
      <c r="H351">
        <f t="shared" si="129"/>
        <v>2140464.0064959633</v>
      </c>
      <c r="I351">
        <f t="shared" si="119"/>
        <v>17953.879226963501</v>
      </c>
      <c r="J351">
        <f t="shared" si="130"/>
        <v>1</v>
      </c>
      <c r="K351">
        <f t="shared" si="120"/>
        <v>0</v>
      </c>
      <c r="L351">
        <f t="shared" si="131"/>
        <v>15619.874927458246</v>
      </c>
      <c r="M351">
        <f t="shared" si="132"/>
        <v>2334.0042995052554</v>
      </c>
      <c r="N351">
        <f t="shared" si="121"/>
        <v>500</v>
      </c>
      <c r="O351">
        <f t="shared" si="122"/>
        <v>1834.0042995052554</v>
      </c>
      <c r="P351">
        <f t="shared" si="123"/>
        <v>0.1021508653545419</v>
      </c>
      <c r="Q351">
        <f t="shared" si="133"/>
        <v>0.89784913464545812</v>
      </c>
      <c r="R351">
        <f>IF(G351&gt;$H$5,VLOOKUP(G351-$H$5,G$26:I$567,3,FALSE),0)</f>
        <v>21288.593636042904</v>
      </c>
      <c r="S351">
        <f>IF(G351&gt;$H$6,VLOOKUP(G351-$H$6,G$26:H$567,2,FALSE),0)</f>
        <v>2122510.1272689998</v>
      </c>
      <c r="T351">
        <f t="shared" si="138"/>
        <v>1640.5122977630235</v>
      </c>
      <c r="U351">
        <f t="shared" si="134"/>
        <v>19.193993883827375</v>
      </c>
      <c r="V351">
        <f t="shared" si="135"/>
        <v>1621.3183038791963</v>
      </c>
      <c r="W351">
        <f t="shared" si="139"/>
        <v>90878.111494359691</v>
      </c>
      <c r="X351">
        <f t="shared" si="140"/>
        <v>2031632.0157746414</v>
      </c>
      <c r="Y351">
        <f t="shared" si="136"/>
        <v>1931484.21581479</v>
      </c>
      <c r="Z351">
        <f t="shared" si="124"/>
        <v>5859535.9935040362</v>
      </c>
      <c r="AA351">
        <f t="shared" si="125"/>
        <v>7909121.8885056404</v>
      </c>
      <c r="AB351">
        <f t="shared" si="126"/>
        <v>3646147.7547406778</v>
      </c>
      <c r="AC351">
        <f t="shared" si="118"/>
        <v>0.46100538165174054</v>
      </c>
      <c r="AD351">
        <f t="shared" si="127"/>
        <v>5859535.9935040362</v>
      </c>
      <c r="AE351">
        <f t="shared" si="137"/>
        <v>981.41562340127746</v>
      </c>
      <c r="AF351" s="1"/>
    </row>
    <row r="352" spans="6:32" x14ac:dyDescent="0.35">
      <c r="F352" s="10">
        <f t="shared" si="128"/>
        <v>44206</v>
      </c>
      <c r="G352">
        <v>326</v>
      </c>
      <c r="H352">
        <f t="shared" si="129"/>
        <v>2141445.4221193646</v>
      </c>
      <c r="I352">
        <f t="shared" si="119"/>
        <v>17349.358873124234</v>
      </c>
      <c r="J352">
        <f t="shared" si="130"/>
        <v>1</v>
      </c>
      <c r="K352">
        <f t="shared" si="120"/>
        <v>0</v>
      </c>
      <c r="L352">
        <f t="shared" si="131"/>
        <v>15093.942219618084</v>
      </c>
      <c r="M352">
        <f t="shared" si="132"/>
        <v>2255.4166535061504</v>
      </c>
      <c r="N352">
        <f t="shared" si="121"/>
        <v>500</v>
      </c>
      <c r="O352">
        <f t="shared" si="122"/>
        <v>1755.4166535061504</v>
      </c>
      <c r="P352">
        <f t="shared" si="123"/>
        <v>0.10118049124140567</v>
      </c>
      <c r="Q352">
        <f t="shared" si="133"/>
        <v>0.89881950875859429</v>
      </c>
      <c r="R352">
        <f>IF(G352&gt;$H$5,VLOOKUP(G352-$H$5,G$26:I$567,3,FALSE),0)</f>
        <v>20578.019161534961</v>
      </c>
      <c r="S352">
        <f>IF(G352&gt;$H$6,VLOOKUP(G352-$H$6,G$26:H$567,2,FALSE),0)</f>
        <v>2124096.0632462404</v>
      </c>
      <c r="T352">
        <f t="shared" si="138"/>
        <v>1585.9359772405587</v>
      </c>
      <c r="U352">
        <f t="shared" si="134"/>
        <v>18.555450933714535</v>
      </c>
      <c r="V352">
        <f t="shared" si="135"/>
        <v>1567.3805263068441</v>
      </c>
      <c r="W352">
        <f t="shared" si="139"/>
        <v>90896.6669452934</v>
      </c>
      <c r="X352">
        <f t="shared" si="140"/>
        <v>2033199.3963009482</v>
      </c>
      <c r="Y352">
        <f t="shared" si="136"/>
        <v>1932927.4175540789</v>
      </c>
      <c r="Z352">
        <f t="shared" si="124"/>
        <v>5858554.5778806359</v>
      </c>
      <c r="AA352">
        <f t="shared" si="125"/>
        <v>7909103.3330547065</v>
      </c>
      <c r="AB352">
        <f t="shared" si="126"/>
        <v>3643561.8476891019</v>
      </c>
      <c r="AC352">
        <f t="shared" si="118"/>
        <v>0.46067950995929918</v>
      </c>
      <c r="AD352">
        <f t="shared" si="127"/>
        <v>5858554.5778806359</v>
      </c>
      <c r="AE352">
        <f t="shared" si="137"/>
        <v>947.98717832689954</v>
      </c>
      <c r="AF352" s="1"/>
    </row>
    <row r="353" spans="6:32" x14ac:dyDescent="0.35">
      <c r="F353" s="10">
        <f t="shared" si="128"/>
        <v>44207</v>
      </c>
      <c r="G353">
        <v>327</v>
      </c>
      <c r="H353">
        <f t="shared" si="129"/>
        <v>2142393.4092976917</v>
      </c>
      <c r="I353">
        <f t="shared" si="119"/>
        <v>16764.2756284317</v>
      </c>
      <c r="J353">
        <f t="shared" si="130"/>
        <v>1</v>
      </c>
      <c r="K353">
        <f t="shared" si="120"/>
        <v>0</v>
      </c>
      <c r="L353">
        <f t="shared" si="131"/>
        <v>14584.919796735579</v>
      </c>
      <c r="M353">
        <f t="shared" si="132"/>
        <v>2179.3558316961212</v>
      </c>
      <c r="N353">
        <f t="shared" si="121"/>
        <v>500</v>
      </c>
      <c r="O353">
        <f t="shared" si="122"/>
        <v>1679.3558316961212</v>
      </c>
      <c r="P353">
        <f t="shared" si="123"/>
        <v>0.10017467315128038</v>
      </c>
      <c r="Q353">
        <f t="shared" si="133"/>
        <v>0.89982532684871963</v>
      </c>
      <c r="R353">
        <f>IF(G353&gt;$H$5,VLOOKUP(G353-$H$5,G$26:I$567,3,FALSE),0)</f>
        <v>19889.87705084309</v>
      </c>
      <c r="S353">
        <f>IF(G353&gt;$H$6,VLOOKUP(G353-$H$6,G$26:H$567,2,FALSE),0)</f>
        <v>2125629.13366926</v>
      </c>
      <c r="T353">
        <f t="shared" si="138"/>
        <v>1533.0704230195843</v>
      </c>
      <c r="U353">
        <f t="shared" si="134"/>
        <v>17.936923949329135</v>
      </c>
      <c r="V353">
        <f t="shared" si="135"/>
        <v>1515.1334990702551</v>
      </c>
      <c r="W353">
        <f t="shared" si="139"/>
        <v>90914.603869242725</v>
      </c>
      <c r="X353">
        <f t="shared" si="140"/>
        <v>2034714.5298000185</v>
      </c>
      <c r="Y353">
        <f t="shared" si="136"/>
        <v>1934322.5116390267</v>
      </c>
      <c r="Z353">
        <f t="shared" si="124"/>
        <v>5857606.5907023083</v>
      </c>
      <c r="AA353">
        <f t="shared" si="125"/>
        <v>7909085.3961307574</v>
      </c>
      <c r="AB353">
        <f t="shared" si="126"/>
        <v>3641062.8531638058</v>
      </c>
      <c r="AC353">
        <f t="shared" si="118"/>
        <v>0.46036458968379179</v>
      </c>
      <c r="AD353">
        <f t="shared" si="127"/>
        <v>5857606.5907023083</v>
      </c>
      <c r="AE353">
        <f t="shared" si="137"/>
        <v>915.65950873724455</v>
      </c>
      <c r="AF353" s="1"/>
    </row>
    <row r="354" spans="6:32" x14ac:dyDescent="0.35">
      <c r="F354" s="10">
        <f t="shared" si="128"/>
        <v>44208</v>
      </c>
      <c r="G354">
        <v>328</v>
      </c>
      <c r="H354">
        <f t="shared" si="129"/>
        <v>2143309.0688064289</v>
      </c>
      <c r="I354">
        <f t="shared" si="119"/>
        <v>16198.066125550307</v>
      </c>
      <c r="J354">
        <f t="shared" si="130"/>
        <v>1</v>
      </c>
      <c r="K354">
        <f t="shared" si="120"/>
        <v>0</v>
      </c>
      <c r="L354">
        <f t="shared" si="131"/>
        <v>14092.317529228767</v>
      </c>
      <c r="M354">
        <f t="shared" si="132"/>
        <v>2105.7485963215399</v>
      </c>
      <c r="N354">
        <f t="shared" si="121"/>
        <v>500</v>
      </c>
      <c r="O354">
        <f t="shared" si="122"/>
        <v>1605.7485963215399</v>
      </c>
      <c r="P354">
        <f t="shared" si="123"/>
        <v>9.9132117616724871E-2</v>
      </c>
      <c r="Q354">
        <f t="shared" si="133"/>
        <v>0.90086788238327509</v>
      </c>
      <c r="R354">
        <f>IF(G354&gt;$H$5,VLOOKUP(G354-$H$5,G$26:I$567,3,FALSE),0)</f>
        <v>19223.544998492114</v>
      </c>
      <c r="S354">
        <f>IF(G354&gt;$H$6,VLOOKUP(G354-$H$6,G$26:H$567,2,FALSE),0)</f>
        <v>2127111.0026808786</v>
      </c>
      <c r="T354">
        <f t="shared" si="138"/>
        <v>1481.8690116186626</v>
      </c>
      <c r="U354">
        <f t="shared" si="134"/>
        <v>17.337867435938353</v>
      </c>
      <c r="V354">
        <f t="shared" si="135"/>
        <v>1464.5311441827243</v>
      </c>
      <c r="W354">
        <f t="shared" si="139"/>
        <v>90931.941736678666</v>
      </c>
      <c r="X354">
        <f t="shared" si="140"/>
        <v>2036179.0609442012</v>
      </c>
      <c r="Y354">
        <f t="shared" si="136"/>
        <v>1935671.0124395997</v>
      </c>
      <c r="Z354">
        <f t="shared" si="124"/>
        <v>5856690.9311935715</v>
      </c>
      <c r="AA354">
        <f t="shared" si="125"/>
        <v>7909068.0582633214</v>
      </c>
      <c r="AB354">
        <f t="shared" si="126"/>
        <v>3638647.9867760134</v>
      </c>
      <c r="AC354">
        <f t="shared" ref="AC354:AC366" si="141">AB354/AA354</f>
        <v>0.46006027005601341</v>
      </c>
      <c r="AD354">
        <f t="shared" si="127"/>
        <v>5856690.9311935715</v>
      </c>
      <c r="AE354">
        <f t="shared" si="137"/>
        <v>884.39893034402087</v>
      </c>
      <c r="AF354" s="1"/>
    </row>
    <row r="355" spans="6:32" x14ac:dyDescent="0.35">
      <c r="F355" s="10">
        <f t="shared" si="128"/>
        <v>44209</v>
      </c>
      <c r="G355">
        <v>329</v>
      </c>
      <c r="H355">
        <f t="shared" si="129"/>
        <v>2144193.4677367727</v>
      </c>
      <c r="I355">
        <f t="shared" si="119"/>
        <v>15650.179149090778</v>
      </c>
      <c r="J355">
        <f t="shared" si="130"/>
        <v>1</v>
      </c>
      <c r="K355">
        <f t="shared" si="120"/>
        <v>0</v>
      </c>
      <c r="L355">
        <f t="shared" si="131"/>
        <v>13615.655859708977</v>
      </c>
      <c r="M355">
        <f t="shared" si="132"/>
        <v>2034.5232893818013</v>
      </c>
      <c r="N355">
        <f t="shared" si="121"/>
        <v>500</v>
      </c>
      <c r="O355">
        <f t="shared" si="122"/>
        <v>1534.5232893818013</v>
      </c>
      <c r="P355">
        <f t="shared" si="123"/>
        <v>9.8051483932754327E-2</v>
      </c>
      <c r="Q355">
        <f t="shared" si="133"/>
        <v>0.90194851606724569</v>
      </c>
      <c r="R355">
        <f>IF(G355&gt;$H$5,VLOOKUP(G355-$H$5,G$26:I$567,3,FALSE),0)</f>
        <v>18578.412132749334</v>
      </c>
      <c r="S355">
        <f>IF(G355&gt;$H$6,VLOOKUP(G355-$H$6,G$26:H$567,2,FALSE),0)</f>
        <v>2128543.2885876819</v>
      </c>
      <c r="T355">
        <f t="shared" si="138"/>
        <v>1432.2859068033285</v>
      </c>
      <c r="U355">
        <f t="shared" si="134"/>
        <v>16.757745109598947</v>
      </c>
      <c r="V355">
        <f t="shared" si="135"/>
        <v>1415.5281616937295</v>
      </c>
      <c r="W355">
        <f t="shared" si="139"/>
        <v>90948.699481788266</v>
      </c>
      <c r="X355">
        <f t="shared" si="140"/>
        <v>2037594.589105895</v>
      </c>
      <c r="Y355">
        <f t="shared" si="136"/>
        <v>1936974.3926147907</v>
      </c>
      <c r="Z355">
        <f t="shared" si="124"/>
        <v>5855806.5322632268</v>
      </c>
      <c r="AA355">
        <f t="shared" si="125"/>
        <v>7909051.3005182119</v>
      </c>
      <c r="AB355">
        <f t="shared" si="126"/>
        <v>3636314.5441937577</v>
      </c>
      <c r="AC355">
        <f t="shared" si="141"/>
        <v>0.45976621038676302</v>
      </c>
      <c r="AD355">
        <f t="shared" si="127"/>
        <v>5855806.5322632268</v>
      </c>
      <c r="AE355">
        <f t="shared" si="137"/>
        <v>854.17261412776213</v>
      </c>
      <c r="AF355" s="1"/>
    </row>
    <row r="356" spans="6:32" x14ac:dyDescent="0.35">
      <c r="F356" s="10">
        <f t="shared" si="128"/>
        <v>44210</v>
      </c>
      <c r="G356">
        <v>330</v>
      </c>
      <c r="H356">
        <f t="shared" si="129"/>
        <v>2145047.6403509006</v>
      </c>
      <c r="I356">
        <f t="shared" si="119"/>
        <v>15120.075680575334</v>
      </c>
      <c r="J356">
        <f t="shared" si="130"/>
        <v>1</v>
      </c>
      <c r="K356">
        <f t="shared" si="120"/>
        <v>0</v>
      </c>
      <c r="L356">
        <f t="shared" si="131"/>
        <v>13154.465842100541</v>
      </c>
      <c r="M356">
        <f t="shared" si="132"/>
        <v>1965.6098384747934</v>
      </c>
      <c r="N356">
        <f t="shared" si="121"/>
        <v>500</v>
      </c>
      <c r="O356">
        <f t="shared" si="122"/>
        <v>1465.6098384747934</v>
      </c>
      <c r="P356">
        <f t="shared" si="123"/>
        <v>9.6931382450529208E-2</v>
      </c>
      <c r="Q356">
        <f t="shared" si="133"/>
        <v>0.90306861754947076</v>
      </c>
      <c r="R356">
        <f>IF(G356&gt;$H$5,VLOOKUP(G356-$H$5,G$26:I$567,3,FALSE),0)</f>
        <v>17953.879226963501</v>
      </c>
      <c r="S356">
        <f>IF(G356&gt;$H$6,VLOOKUP(G356-$H$6,G$26:H$567,2,FALSE),0)</f>
        <v>2129927.5646703253</v>
      </c>
      <c r="T356">
        <f t="shared" si="138"/>
        <v>1384.2760826433077</v>
      </c>
      <c r="U356">
        <f t="shared" si="134"/>
        <v>16.1960301669267</v>
      </c>
      <c r="V356">
        <f t="shared" si="135"/>
        <v>1368.0800524763811</v>
      </c>
      <c r="W356">
        <f t="shared" si="139"/>
        <v>90964.895511955197</v>
      </c>
      <c r="X356">
        <f t="shared" si="140"/>
        <v>2038962.6691583714</v>
      </c>
      <c r="Y356">
        <f t="shared" si="136"/>
        <v>1938234.0838499961</v>
      </c>
      <c r="Z356">
        <f t="shared" si="124"/>
        <v>5854952.3596490994</v>
      </c>
      <c r="AA356">
        <f t="shared" si="125"/>
        <v>7909035.104488045</v>
      </c>
      <c r="AB356">
        <f t="shared" si="126"/>
        <v>3634059.8994668191</v>
      </c>
      <c r="AC356">
        <f t="shared" si="141"/>
        <v>0.45948207985632061</v>
      </c>
      <c r="AD356">
        <f t="shared" si="127"/>
        <v>5854952.3596490994</v>
      </c>
      <c r="AE356">
        <f t="shared" si="137"/>
        <v>824.94857686943794</v>
      </c>
      <c r="AF356" s="1"/>
    </row>
    <row r="357" spans="6:32" x14ac:dyDescent="0.35">
      <c r="F357" s="10">
        <f t="shared" si="128"/>
        <v>44211</v>
      </c>
      <c r="G357">
        <v>331</v>
      </c>
      <c r="H357">
        <f t="shared" si="129"/>
        <v>2145872.58892777</v>
      </c>
      <c r="I357">
        <f t="shared" si="119"/>
        <v>14607.228915532585</v>
      </c>
      <c r="J357">
        <f t="shared" si="130"/>
        <v>1</v>
      </c>
      <c r="K357">
        <f t="shared" si="120"/>
        <v>0</v>
      </c>
      <c r="L357">
        <f t="shared" si="131"/>
        <v>12708.289156513349</v>
      </c>
      <c r="M357">
        <f t="shared" si="132"/>
        <v>1898.9397590192361</v>
      </c>
      <c r="N357">
        <f t="shared" si="121"/>
        <v>500</v>
      </c>
      <c r="O357">
        <f t="shared" si="122"/>
        <v>1398.9397590192361</v>
      </c>
      <c r="P357">
        <f t="shared" si="123"/>
        <v>9.5770372813947943E-2</v>
      </c>
      <c r="Q357">
        <f t="shared" si="133"/>
        <v>0.90422962718605204</v>
      </c>
      <c r="R357">
        <f>IF(G357&gt;$H$5,VLOOKUP(G357-$H$5,G$26:I$567,3,FALSE),0)</f>
        <v>17349.358873124234</v>
      </c>
      <c r="S357">
        <f>IF(G357&gt;$H$6,VLOOKUP(G357-$H$6,G$26:H$567,2,FALSE),0)</f>
        <v>2131265.3600122374</v>
      </c>
      <c r="T357">
        <f t="shared" si="138"/>
        <v>1337.7953419121914</v>
      </c>
      <c r="U357">
        <f t="shared" si="134"/>
        <v>15.652205500372638</v>
      </c>
      <c r="V357">
        <f t="shared" si="135"/>
        <v>1322.1431364118187</v>
      </c>
      <c r="W357">
        <f t="shared" si="139"/>
        <v>90980.547717455571</v>
      </c>
      <c r="X357">
        <f t="shared" si="140"/>
        <v>2040284.8122947833</v>
      </c>
      <c r="Y357">
        <f t="shared" si="136"/>
        <v>1939451.4776111362</v>
      </c>
      <c r="Z357">
        <f t="shared" si="124"/>
        <v>5854127.41107223</v>
      </c>
      <c r="AA357">
        <f t="shared" si="125"/>
        <v>7909019.4522825442</v>
      </c>
      <c r="AB357">
        <f t="shared" si="126"/>
        <v>3631881.5033425367</v>
      </c>
      <c r="AC357">
        <f t="shared" si="141"/>
        <v>0.45920755730274188</v>
      </c>
      <c r="AD357">
        <f t="shared" si="127"/>
        <v>5854127.41107223</v>
      </c>
      <c r="AE357">
        <f t="shared" si="137"/>
        <v>796.69567088960309</v>
      </c>
      <c r="AF357" s="1"/>
    </row>
    <row r="358" spans="6:32" x14ac:dyDescent="0.35">
      <c r="F358" s="10">
        <f t="shared" si="128"/>
        <v>44212</v>
      </c>
      <c r="G358">
        <v>332</v>
      </c>
      <c r="H358">
        <f t="shared" si="129"/>
        <v>2146669.2845986597</v>
      </c>
      <c r="I358">
        <f t="shared" si="119"/>
        <v>14111.124254385941</v>
      </c>
      <c r="J358">
        <f t="shared" si="130"/>
        <v>1</v>
      </c>
      <c r="K358">
        <f t="shared" si="120"/>
        <v>0</v>
      </c>
      <c r="L358">
        <f t="shared" si="131"/>
        <v>12276.678101315769</v>
      </c>
      <c r="M358">
        <f t="shared" si="132"/>
        <v>1834.4461530701724</v>
      </c>
      <c r="N358">
        <f t="shared" si="121"/>
        <v>500</v>
      </c>
      <c r="O358">
        <f t="shared" si="122"/>
        <v>1334.4461530701724</v>
      </c>
      <c r="P358">
        <f t="shared" si="123"/>
        <v>9.4566962136656635E-2</v>
      </c>
      <c r="Q358">
        <f t="shared" si="133"/>
        <v>0.90543303786334339</v>
      </c>
      <c r="R358">
        <f>IF(G358&gt;$H$5,VLOOKUP(G358-$H$5,G$26:I$567,3,FALSE),0)</f>
        <v>16764.2756284317</v>
      </c>
      <c r="S358">
        <f>IF(G358&gt;$H$6,VLOOKUP(G358-$H$6,G$26:H$567,2,FALSE),0)</f>
        <v>2132558.1603442738</v>
      </c>
      <c r="T358">
        <f t="shared" si="138"/>
        <v>1292.800332036335</v>
      </c>
      <c r="U358">
        <f t="shared" si="134"/>
        <v>15.125763884825119</v>
      </c>
      <c r="V358">
        <f t="shared" si="135"/>
        <v>1277.6745681515099</v>
      </c>
      <c r="W358">
        <f t="shared" si="139"/>
        <v>90995.673481340389</v>
      </c>
      <c r="X358">
        <f t="shared" si="140"/>
        <v>2041562.4868629349</v>
      </c>
      <c r="Y358">
        <f t="shared" si="136"/>
        <v>1940627.9259132892</v>
      </c>
      <c r="Z358">
        <f t="shared" si="124"/>
        <v>5853330.7154013403</v>
      </c>
      <c r="AA358">
        <f t="shared" si="125"/>
        <v>7909004.3265186595</v>
      </c>
      <c r="AB358">
        <f t="shared" si="126"/>
        <v>3629776.881575726</v>
      </c>
      <c r="AC358">
        <f t="shared" si="141"/>
        <v>0.45894233100937759</v>
      </c>
      <c r="AD358">
        <f t="shared" si="127"/>
        <v>5853330.7154013403</v>
      </c>
      <c r="AE358">
        <f t="shared" si="137"/>
        <v>769.38357345961435</v>
      </c>
      <c r="AF358" s="1"/>
    </row>
    <row r="359" spans="6:32" x14ac:dyDescent="0.35">
      <c r="F359" s="10">
        <f t="shared" si="128"/>
        <v>44213</v>
      </c>
      <c r="G359">
        <v>333</v>
      </c>
      <c r="H359">
        <f t="shared" si="129"/>
        <v>2147438.6681721192</v>
      </c>
      <c r="I359">
        <f t="shared" si="119"/>
        <v>13631.259269959293</v>
      </c>
      <c r="J359">
        <f t="shared" si="130"/>
        <v>1</v>
      </c>
      <c r="K359">
        <f t="shared" si="120"/>
        <v>0</v>
      </c>
      <c r="L359">
        <f t="shared" si="131"/>
        <v>11859.195564864585</v>
      </c>
      <c r="M359">
        <f t="shared" si="132"/>
        <v>1772.0637050947082</v>
      </c>
      <c r="N359">
        <f t="shared" si="121"/>
        <v>500</v>
      </c>
      <c r="O359">
        <f t="shared" si="122"/>
        <v>1272.0637050947082</v>
      </c>
      <c r="P359">
        <f t="shared" si="123"/>
        <v>9.3319603119727534E-2</v>
      </c>
      <c r="Q359">
        <f t="shared" si="133"/>
        <v>0.90668039688027247</v>
      </c>
      <c r="R359">
        <f>IF(G359&gt;$H$5,VLOOKUP(G359-$H$5,G$26:I$567,3,FALSE),0)</f>
        <v>16198.066125550307</v>
      </c>
      <c r="S359">
        <f>IF(G359&gt;$H$6,VLOOKUP(G359-$H$6,G$26:H$567,2,FALSE),0)</f>
        <v>2133807.4089021599</v>
      </c>
      <c r="T359">
        <f t="shared" si="138"/>
        <v>1249.2485578861088</v>
      </c>
      <c r="U359">
        <f t="shared" si="134"/>
        <v>14.616208127267472</v>
      </c>
      <c r="V359">
        <f t="shared" si="135"/>
        <v>1234.6323497588412</v>
      </c>
      <c r="W359">
        <f t="shared" si="139"/>
        <v>91010.289689467652</v>
      </c>
      <c r="X359">
        <f t="shared" si="140"/>
        <v>2042797.1192126938</v>
      </c>
      <c r="Y359">
        <f t="shared" si="136"/>
        <v>1941764.7421009655</v>
      </c>
      <c r="Z359">
        <f t="shared" si="124"/>
        <v>5852561.3318278808</v>
      </c>
      <c r="AA359">
        <f t="shared" si="125"/>
        <v>7908989.7103105327</v>
      </c>
      <c r="AB359">
        <f t="shared" si="126"/>
        <v>3627743.6332362536</v>
      </c>
      <c r="AC359">
        <f t="shared" si="141"/>
        <v>0.45868609849206854</v>
      </c>
      <c r="AD359">
        <f t="shared" si="127"/>
        <v>5852561.3318278808</v>
      </c>
      <c r="AE359">
        <f t="shared" si="137"/>
        <v>742.98277542452081</v>
      </c>
      <c r="AF359" s="1"/>
    </row>
    <row r="360" spans="6:32" x14ac:dyDescent="0.35">
      <c r="F360" s="10">
        <f t="shared" si="128"/>
        <v>44214</v>
      </c>
      <c r="G360">
        <v>334</v>
      </c>
      <c r="H360">
        <f t="shared" si="129"/>
        <v>2148181.6509475438</v>
      </c>
      <c r="I360">
        <f t="shared" si="119"/>
        <v>13167.14363633329</v>
      </c>
      <c r="J360">
        <f t="shared" si="130"/>
        <v>1</v>
      </c>
      <c r="K360">
        <f t="shared" si="120"/>
        <v>0</v>
      </c>
      <c r="L360">
        <f t="shared" si="131"/>
        <v>11455.414963609963</v>
      </c>
      <c r="M360">
        <f t="shared" si="132"/>
        <v>1711.7286727233279</v>
      </c>
      <c r="N360">
        <f t="shared" si="121"/>
        <v>500</v>
      </c>
      <c r="O360">
        <f t="shared" si="122"/>
        <v>1211.7286727233279</v>
      </c>
      <c r="P360">
        <f t="shared" si="123"/>
        <v>9.2026692059445248E-2</v>
      </c>
      <c r="Q360">
        <f t="shared" si="133"/>
        <v>0.90797330794055475</v>
      </c>
      <c r="R360">
        <f>IF(G360&gt;$H$5,VLOOKUP(G360-$H$5,G$26:I$567,3,FALSE),0)</f>
        <v>15650.179149090778</v>
      </c>
      <c r="S360">
        <f>IF(G360&gt;$H$6,VLOOKUP(G360-$H$6,G$26:H$567,2,FALSE),0)</f>
        <v>2135014.5073112105</v>
      </c>
      <c r="T360">
        <f t="shared" si="138"/>
        <v>1207.0984090506099</v>
      </c>
      <c r="U360">
        <f t="shared" si="134"/>
        <v>14.123051385892136</v>
      </c>
      <c r="V360">
        <f t="shared" si="135"/>
        <v>1192.9753576647179</v>
      </c>
      <c r="W360">
        <f t="shared" si="139"/>
        <v>91024.412740853542</v>
      </c>
      <c r="X360">
        <f t="shared" si="140"/>
        <v>2043990.0945703585</v>
      </c>
      <c r="Y360">
        <f t="shared" si="136"/>
        <v>1942863.2016532016</v>
      </c>
      <c r="Z360">
        <f t="shared" si="124"/>
        <v>5851818.3490524562</v>
      </c>
      <c r="AA360">
        <f t="shared" si="125"/>
        <v>7908975.5872591464</v>
      </c>
      <c r="AB360">
        <f t="shared" si="126"/>
        <v>3625779.4290003921</v>
      </c>
      <c r="AC360">
        <f t="shared" si="141"/>
        <v>0.4584385662842721</v>
      </c>
      <c r="AD360">
        <f t="shared" si="127"/>
        <v>5851818.3490524562</v>
      </c>
      <c r="AE360">
        <f t="shared" si="137"/>
        <v>717.46456912011865</v>
      </c>
      <c r="AF360" s="1"/>
    </row>
    <row r="361" spans="6:32" x14ac:dyDescent="0.35">
      <c r="F361" s="10">
        <f t="shared" si="128"/>
        <v>44215</v>
      </c>
      <c r="G361">
        <v>335</v>
      </c>
      <c r="H361">
        <f t="shared" si="129"/>
        <v>2148899.115516664</v>
      </c>
      <c r="I361">
        <f t="shared" si="119"/>
        <v>12718.298981042113</v>
      </c>
      <c r="J361">
        <f t="shared" si="130"/>
        <v>1</v>
      </c>
      <c r="K361">
        <f t="shared" si="120"/>
        <v>0</v>
      </c>
      <c r="L361">
        <f t="shared" si="131"/>
        <v>11064.920113506638</v>
      </c>
      <c r="M361">
        <f t="shared" si="132"/>
        <v>1653.3788675354747</v>
      </c>
      <c r="N361">
        <f t="shared" si="121"/>
        <v>500</v>
      </c>
      <c r="O361">
        <f t="shared" si="122"/>
        <v>1153.3788675354747</v>
      </c>
      <c r="P361">
        <f t="shared" si="123"/>
        <v>9.0686566596264201E-2</v>
      </c>
      <c r="Q361">
        <f t="shared" si="133"/>
        <v>0.90931343340373583</v>
      </c>
      <c r="R361">
        <f>IF(G361&gt;$H$5,VLOOKUP(G361-$H$5,G$26:I$567,3,FALSE),0)</f>
        <v>15120.075680575334</v>
      </c>
      <c r="S361">
        <f>IF(G361&gt;$H$6,VLOOKUP(G361-$H$6,G$26:H$567,2,FALSE),0)</f>
        <v>2136180.8165356219</v>
      </c>
      <c r="T361">
        <f t="shared" si="138"/>
        <v>1166.3092244113795</v>
      </c>
      <c r="U361">
        <f t="shared" si="134"/>
        <v>13.645817925613139</v>
      </c>
      <c r="V361">
        <f t="shared" si="135"/>
        <v>1152.6634064857665</v>
      </c>
      <c r="W361">
        <f t="shared" si="139"/>
        <v>91038.058558779157</v>
      </c>
      <c r="X361">
        <f t="shared" si="140"/>
        <v>2045142.7579768442</v>
      </c>
      <c r="Y361">
        <f t="shared" si="136"/>
        <v>1943924.543047416</v>
      </c>
      <c r="Z361">
        <f t="shared" si="124"/>
        <v>5851100.8844833355</v>
      </c>
      <c r="AA361">
        <f t="shared" si="125"/>
        <v>7908961.9414412212</v>
      </c>
      <c r="AB361">
        <f t="shared" si="126"/>
        <v>3623882.0093889348</v>
      </c>
      <c r="AC361">
        <f t="shared" si="141"/>
        <v>0.45819944971546644</v>
      </c>
      <c r="AD361">
        <f t="shared" si="127"/>
        <v>5851100.8844833355</v>
      </c>
      <c r="AE361">
        <f t="shared" si="137"/>
        <v>692.80103564958256</v>
      </c>
      <c r="AF361" s="1"/>
    </row>
    <row r="362" spans="6:32" x14ac:dyDescent="0.35">
      <c r="F362" s="10">
        <f t="shared" si="128"/>
        <v>44216</v>
      </c>
      <c r="G362">
        <v>336</v>
      </c>
      <c r="H362">
        <f t="shared" si="129"/>
        <v>2149591.9165523136</v>
      </c>
      <c r="I362">
        <f t="shared" si="119"/>
        <v>12284.258804600686</v>
      </c>
      <c r="J362">
        <f t="shared" si="130"/>
        <v>1</v>
      </c>
      <c r="K362">
        <f t="shared" si="120"/>
        <v>0</v>
      </c>
      <c r="L362">
        <f t="shared" si="131"/>
        <v>10687.305160002597</v>
      </c>
      <c r="M362">
        <f t="shared" si="132"/>
        <v>1596.9536445980891</v>
      </c>
      <c r="N362">
        <f t="shared" si="121"/>
        <v>500</v>
      </c>
      <c r="O362">
        <f t="shared" si="122"/>
        <v>1096.9536445980891</v>
      </c>
      <c r="P362">
        <f t="shared" si="123"/>
        <v>8.9297503581352369E-2</v>
      </c>
      <c r="Q362">
        <f t="shared" si="133"/>
        <v>0.91070249641864764</v>
      </c>
      <c r="R362">
        <f>IF(G362&gt;$H$5,VLOOKUP(G362-$H$5,G$26:I$567,3,FALSE),0)</f>
        <v>14607.228915532585</v>
      </c>
      <c r="S362">
        <f>IF(G362&gt;$H$6,VLOOKUP(G362-$H$6,G$26:H$567,2,FALSE),0)</f>
        <v>2137307.6577477129</v>
      </c>
      <c r="T362">
        <f t="shared" si="138"/>
        <v>1126.8412120910361</v>
      </c>
      <c r="U362">
        <f t="shared" si="134"/>
        <v>13.184042181465124</v>
      </c>
      <c r="V362">
        <f t="shared" si="135"/>
        <v>1113.6571699095709</v>
      </c>
      <c r="W362">
        <f t="shared" si="139"/>
        <v>91051.242600960628</v>
      </c>
      <c r="X362">
        <f t="shared" si="140"/>
        <v>2046256.4151467539</v>
      </c>
      <c r="Y362">
        <f t="shared" si="136"/>
        <v>1944949.9685504187</v>
      </c>
      <c r="Z362">
        <f t="shared" si="124"/>
        <v>5850408.0834476864</v>
      </c>
      <c r="AA362">
        <f t="shared" si="125"/>
        <v>7908948.7573990393</v>
      </c>
      <c r="AB362">
        <f t="shared" si="126"/>
        <v>3622049.1830990128</v>
      </c>
      <c r="AC362">
        <f t="shared" si="141"/>
        <v>0.45796847270131646</v>
      </c>
      <c r="AD362">
        <f t="shared" si="127"/>
        <v>5850408.0834476864</v>
      </c>
      <c r="AE362">
        <f t="shared" si="137"/>
        <v>668.96503168449658</v>
      </c>
      <c r="AF362" s="1"/>
    </row>
    <row r="363" spans="6:32" x14ac:dyDescent="0.35">
      <c r="F363" s="10">
        <f t="shared" si="128"/>
        <v>44217</v>
      </c>
      <c r="G363">
        <v>337</v>
      </c>
      <c r="H363">
        <f t="shared" si="129"/>
        <v>2150260.881583998</v>
      </c>
      <c r="I363">
        <f t="shared" si="119"/>
        <v>11864.568383150268</v>
      </c>
      <c r="J363">
        <f t="shared" si="130"/>
        <v>1</v>
      </c>
      <c r="K363">
        <f t="shared" si="120"/>
        <v>0</v>
      </c>
      <c r="L363">
        <f t="shared" si="131"/>
        <v>10322.174493340734</v>
      </c>
      <c r="M363">
        <f t="shared" si="132"/>
        <v>1542.393889809535</v>
      </c>
      <c r="N363">
        <f t="shared" si="121"/>
        <v>500</v>
      </c>
      <c r="O363">
        <f t="shared" si="122"/>
        <v>1042.393889809535</v>
      </c>
      <c r="P363">
        <f t="shared" si="123"/>
        <v>8.7857716871514183E-2</v>
      </c>
      <c r="Q363">
        <f t="shared" si="133"/>
        <v>0.91214228312848578</v>
      </c>
      <c r="R363">
        <f>IF(G363&gt;$H$5,VLOOKUP(G363-$H$5,G$26:I$567,3,FALSE),0)</f>
        <v>14111.124254385941</v>
      </c>
      <c r="S363">
        <f>IF(G363&gt;$H$6,VLOOKUP(G363-$H$6,G$26:H$567,2,FALSE),0)</f>
        <v>2138396.3132008477</v>
      </c>
      <c r="T363">
        <f t="shared" si="138"/>
        <v>1088.6554531347938</v>
      </c>
      <c r="U363">
        <f t="shared" si="134"/>
        <v>12.737268801677088</v>
      </c>
      <c r="V363">
        <f t="shared" si="135"/>
        <v>1075.9181843331166</v>
      </c>
      <c r="W363">
        <f t="shared" si="139"/>
        <v>91063.979869762305</v>
      </c>
      <c r="X363">
        <f t="shared" si="140"/>
        <v>2047332.3333310869</v>
      </c>
      <c r="Y363">
        <f t="shared" si="136"/>
        <v>1945940.6450127715</v>
      </c>
      <c r="Z363">
        <f t="shared" si="124"/>
        <v>5849739.118416002</v>
      </c>
      <c r="AA363">
        <f t="shared" si="125"/>
        <v>7908936.0201302376</v>
      </c>
      <c r="AB363">
        <f t="shared" si="126"/>
        <v>3620278.8253453919</v>
      </c>
      <c r="AC363">
        <f t="shared" si="141"/>
        <v>0.45774536753500961</v>
      </c>
      <c r="AD363">
        <f t="shared" si="127"/>
        <v>5849739.118416002</v>
      </c>
      <c r="AE363">
        <f t="shared" si="137"/>
        <v>645.9301758156081</v>
      </c>
      <c r="AF363" s="1"/>
    </row>
    <row r="364" spans="6:32" x14ac:dyDescent="0.35">
      <c r="F364" s="10">
        <f t="shared" si="128"/>
        <v>44218</v>
      </c>
      <c r="G364">
        <v>338</v>
      </c>
      <c r="H364">
        <f t="shared" si="129"/>
        <v>2150906.8117598137</v>
      </c>
      <c r="I364">
        <f t="shared" si="119"/>
        <v>11458.784655827563</v>
      </c>
      <c r="J364">
        <f t="shared" si="130"/>
        <v>1</v>
      </c>
      <c r="K364">
        <f t="shared" si="120"/>
        <v>0</v>
      </c>
      <c r="L364">
        <f t="shared" si="131"/>
        <v>9969.1426505699801</v>
      </c>
      <c r="M364">
        <f t="shared" si="132"/>
        <v>1489.6420052575834</v>
      </c>
      <c r="N364">
        <f t="shared" si="121"/>
        <v>500</v>
      </c>
      <c r="O364">
        <f t="shared" si="122"/>
        <v>989.64200525758338</v>
      </c>
      <c r="P364">
        <f t="shared" si="123"/>
        <v>8.6365355051356493E-2</v>
      </c>
      <c r="Q364">
        <f t="shared" si="133"/>
        <v>0.91363464494864355</v>
      </c>
      <c r="R364">
        <f>IF(G364&gt;$H$5,VLOOKUP(G364-$H$5,G$26:I$567,3,FALSE),0)</f>
        <v>13631.259269959293</v>
      </c>
      <c r="S364">
        <f>IF(G364&gt;$H$6,VLOOKUP(G364-$H$6,G$26:H$567,2,FALSE),0)</f>
        <v>2139448.0271039861</v>
      </c>
      <c r="T364">
        <f t="shared" si="138"/>
        <v>1051.713903138414</v>
      </c>
      <c r="U364">
        <f t="shared" si="134"/>
        <v>12.305052666719444</v>
      </c>
      <c r="V364">
        <f t="shared" si="135"/>
        <v>1039.4088504716947</v>
      </c>
      <c r="W364">
        <f t="shared" si="139"/>
        <v>91076.284922429026</v>
      </c>
      <c r="X364">
        <f t="shared" si="140"/>
        <v>2048371.7421815586</v>
      </c>
      <c r="Y364">
        <f t="shared" si="136"/>
        <v>1946897.7046646276</v>
      </c>
      <c r="Z364">
        <f t="shared" si="124"/>
        <v>5849093.1882401863</v>
      </c>
      <c r="AA364">
        <f t="shared" si="125"/>
        <v>7908923.7150775706</v>
      </c>
      <c r="AB364">
        <f t="shared" si="126"/>
        <v>3618568.8762137708</v>
      </c>
      <c r="AC364">
        <f t="shared" si="141"/>
        <v>0.45752987468008216</v>
      </c>
      <c r="AD364">
        <f t="shared" si="127"/>
        <v>5849093.1882401863</v>
      </c>
      <c r="AE364">
        <f t="shared" si="137"/>
        <v>623.67083455161844</v>
      </c>
      <c r="AF364" s="1"/>
    </row>
    <row r="365" spans="6:32" x14ac:dyDescent="0.35">
      <c r="F365" s="10">
        <f t="shared" si="128"/>
        <v>44219</v>
      </c>
      <c r="G365">
        <v>339</v>
      </c>
      <c r="H365">
        <f t="shared" si="129"/>
        <v>2151530.4825943653</v>
      </c>
      <c r="I365">
        <f t="shared" si="119"/>
        <v>11066.476098401938</v>
      </c>
      <c r="J365">
        <f t="shared" si="130"/>
        <v>1</v>
      </c>
      <c r="K365">
        <f t="shared" si="120"/>
        <v>0</v>
      </c>
      <c r="L365">
        <f t="shared" si="131"/>
        <v>9627.8342056096863</v>
      </c>
      <c r="M365">
        <f t="shared" si="132"/>
        <v>1438.6418927922518</v>
      </c>
      <c r="N365">
        <f t="shared" si="121"/>
        <v>500</v>
      </c>
      <c r="O365">
        <f t="shared" si="122"/>
        <v>938.64189279225184</v>
      </c>
      <c r="P365">
        <f t="shared" si="123"/>
        <v>8.4818499081907126E-2</v>
      </c>
      <c r="Q365">
        <f t="shared" si="133"/>
        <v>0.91518150091809292</v>
      </c>
      <c r="R365">
        <f>IF(G365&gt;$H$5,VLOOKUP(G365-$H$5,G$26:I$567,3,FALSE),0)</f>
        <v>13167.14363633329</v>
      </c>
      <c r="S365">
        <f>IF(G365&gt;$H$6,VLOOKUP(G365-$H$6,G$26:H$567,2,FALSE),0)</f>
        <v>2140464.0064959633</v>
      </c>
      <c r="T365">
        <f t="shared" si="138"/>
        <v>1015.979391977191</v>
      </c>
      <c r="U365">
        <f t="shared" si="134"/>
        <v>11.886958886133135</v>
      </c>
      <c r="V365">
        <f t="shared" si="135"/>
        <v>1004.0924330910578</v>
      </c>
      <c r="W365">
        <f t="shared" si="139"/>
        <v>91088.171881315153</v>
      </c>
      <c r="X365">
        <f t="shared" si="140"/>
        <v>2049375.8346146496</v>
      </c>
      <c r="Y365">
        <f t="shared" si="136"/>
        <v>1947822.2459113267</v>
      </c>
      <c r="Z365">
        <f t="shared" si="124"/>
        <v>5848469.5174056347</v>
      </c>
      <c r="AA365">
        <f t="shared" si="125"/>
        <v>7908911.8281186847</v>
      </c>
      <c r="AB365">
        <f t="shared" si="126"/>
        <v>3616917.3390283561</v>
      </c>
      <c r="AC365">
        <f t="shared" si="141"/>
        <v>0.45732174256502267</v>
      </c>
      <c r="AD365">
        <f t="shared" si="127"/>
        <v>5848469.5174056347</v>
      </c>
      <c r="AE365">
        <f t="shared" si="137"/>
        <v>602.16210723718905</v>
      </c>
      <c r="AF365" s="1"/>
    </row>
    <row r="366" spans="6:32" x14ac:dyDescent="0.35">
      <c r="F366" s="10">
        <f t="shared" si="128"/>
        <v>44220</v>
      </c>
      <c r="G366">
        <v>340</v>
      </c>
      <c r="H366">
        <f t="shared" si="129"/>
        <v>2152132.6447016024</v>
      </c>
      <c r="I366">
        <f t="shared" si="119"/>
        <v>10687.222582237795</v>
      </c>
      <c r="J366">
        <f t="shared" si="130"/>
        <v>1</v>
      </c>
      <c r="K366">
        <f t="shared" si="120"/>
        <v>0</v>
      </c>
      <c r="L366">
        <f t="shared" si="131"/>
        <v>9297.8836465468812</v>
      </c>
      <c r="M366">
        <f t="shared" si="132"/>
        <v>1389.3389356909133</v>
      </c>
      <c r="N366">
        <f t="shared" si="121"/>
        <v>500</v>
      </c>
      <c r="O366">
        <f t="shared" si="122"/>
        <v>889.33893569091333</v>
      </c>
      <c r="P366">
        <f t="shared" si="123"/>
        <v>8.321515986473399E-2</v>
      </c>
      <c r="Q366">
        <f t="shared" si="133"/>
        <v>0.91678484013526607</v>
      </c>
      <c r="R366">
        <f>IF(G366&gt;$H$5,VLOOKUP(G366-$H$5,G$26:I$567,3,FALSE),0)</f>
        <v>12718.298981042113</v>
      </c>
      <c r="S366">
        <f>IF(G366&gt;$H$6,VLOOKUP(G366-$H$6,G$26:H$567,2,FALSE),0)</f>
        <v>2141445.4221193646</v>
      </c>
      <c r="T366">
        <f t="shared" si="138"/>
        <v>981.41562340129167</v>
      </c>
      <c r="U366">
        <f t="shared" si="134"/>
        <v>11.482562793795113</v>
      </c>
      <c r="V366">
        <f t="shared" si="135"/>
        <v>969.9330606074966</v>
      </c>
      <c r="W366">
        <f t="shared" si="139"/>
        <v>91099.65444410895</v>
      </c>
      <c r="X366">
        <f t="shared" si="140"/>
        <v>2050345.7676752571</v>
      </c>
      <c r="Y366">
        <f t="shared" si="136"/>
        <v>1948715.334128622</v>
      </c>
      <c r="Z366">
        <f t="shared" si="124"/>
        <v>5847867.3552983981</v>
      </c>
      <c r="AA366">
        <f t="shared" si="125"/>
        <v>7908900.3455558913</v>
      </c>
      <c r="AB366">
        <f t="shared" si="126"/>
        <v>3615322.2787349238</v>
      </c>
      <c r="AC366">
        <f t="shared" si="141"/>
        <v>0.45712072737980797</v>
      </c>
      <c r="AD366">
        <f t="shared" si="127"/>
        <v>5847867.3552983981</v>
      </c>
      <c r="AE366">
        <f t="shared" si="137"/>
        <v>581.37980812478418</v>
      </c>
      <c r="AF366" s="1"/>
    </row>
    <row r="367" spans="6:32" x14ac:dyDescent="0.35">
      <c r="F367" s="10">
        <f t="shared" si="128"/>
        <v>44221</v>
      </c>
      <c r="G367">
        <v>341</v>
      </c>
      <c r="H367">
        <f t="shared" si="129"/>
        <v>2152714.024509727</v>
      </c>
      <c r="I367">
        <f t="shared" si="119"/>
        <v>10320.615212035365</v>
      </c>
      <c r="J367">
        <f t="shared" si="130"/>
        <v>1</v>
      </c>
      <c r="K367">
        <f t="shared" si="120"/>
        <v>0</v>
      </c>
      <c r="L367">
        <f t="shared" si="131"/>
        <v>8978.9352344707677</v>
      </c>
      <c r="M367">
        <f t="shared" si="132"/>
        <v>1341.6799775645975</v>
      </c>
      <c r="N367">
        <f t="shared" si="121"/>
        <v>500</v>
      </c>
      <c r="O367">
        <f t="shared" si="122"/>
        <v>841.67997756459749</v>
      </c>
      <c r="P367">
        <f t="shared" si="123"/>
        <v>8.1553275679057777E-2</v>
      </c>
      <c r="Q367">
        <f t="shared" si="133"/>
        <v>0.91844672432094221</v>
      </c>
      <c r="R367">
        <f>IF(G367&gt;$H$5,VLOOKUP(G367-$H$5,G$26:I$567,3,FALSE),0)</f>
        <v>12284.258804600686</v>
      </c>
      <c r="S367">
        <f>IF(G367&gt;$H$6,VLOOKUP(G367-$H$6,G$26:H$567,2,FALSE),0)</f>
        <v>2142393.4092976917</v>
      </c>
      <c r="T367">
        <f t="shared" si="138"/>
        <v>947.98717832705006</v>
      </c>
      <c r="U367">
        <f t="shared" si="134"/>
        <v>11.091449986426486</v>
      </c>
      <c r="V367">
        <f t="shared" si="135"/>
        <v>936.89572834062358</v>
      </c>
      <c r="W367">
        <f t="shared" si="139"/>
        <v>91110.74589409538</v>
      </c>
      <c r="X367">
        <f t="shared" si="140"/>
        <v>2051282.6634035977</v>
      </c>
      <c r="Y367">
        <f t="shared" si="136"/>
        <v>1949578.0024608995</v>
      </c>
      <c r="Z367">
        <f t="shared" si="124"/>
        <v>5847285.975490273</v>
      </c>
      <c r="AA367">
        <f t="shared" si="125"/>
        <v>7908889.2541059051</v>
      </c>
      <c r="AB367">
        <f t="shared" si="126"/>
        <v>3613781.8202984864</v>
      </c>
      <c r="AC367">
        <f t="shared" ref="AC367:AC404" si="142">AB367/AA367</f>
        <v>0.45692659287426352</v>
      </c>
      <c r="AD367">
        <f t="shared" si="127"/>
        <v>5847285.975490273</v>
      </c>
      <c r="AE367">
        <f t="shared" si="137"/>
        <v>561.30045215718644</v>
      </c>
      <c r="AF367" s="1"/>
    </row>
    <row r="368" spans="6:32" x14ac:dyDescent="0.35">
      <c r="F368" s="10">
        <f t="shared" si="128"/>
        <v>44222</v>
      </c>
      <c r="G368">
        <v>342</v>
      </c>
      <c r="H368">
        <f t="shared" si="129"/>
        <v>2153275.3249618844</v>
      </c>
      <c r="I368">
        <f t="shared" si="119"/>
        <v>9966.256155455485</v>
      </c>
      <c r="J368">
        <f t="shared" si="130"/>
        <v>1</v>
      </c>
      <c r="K368">
        <f t="shared" si="120"/>
        <v>0</v>
      </c>
      <c r="L368">
        <f t="shared" si="131"/>
        <v>8670.6428552462712</v>
      </c>
      <c r="M368">
        <f t="shared" si="132"/>
        <v>1295.6133002092131</v>
      </c>
      <c r="N368">
        <f t="shared" si="121"/>
        <v>500</v>
      </c>
      <c r="O368">
        <f t="shared" si="122"/>
        <v>795.61330020921309</v>
      </c>
      <c r="P368">
        <f t="shared" si="123"/>
        <v>7.9830709526134136E-2</v>
      </c>
      <c r="Q368">
        <f t="shared" si="133"/>
        <v>0.92016929047386586</v>
      </c>
      <c r="R368">
        <f>IF(G368&gt;$H$5,VLOOKUP(G368-$H$5,G$26:I$567,3,FALSE),0)</f>
        <v>11864.568383150268</v>
      </c>
      <c r="S368">
        <f>IF(G368&gt;$H$6,VLOOKUP(G368-$H$6,G$26:H$567,2,FALSE),0)</f>
        <v>2143309.0688064289</v>
      </c>
      <c r="T368">
        <f t="shared" si="138"/>
        <v>915.65950873726979</v>
      </c>
      <c r="U368">
        <f t="shared" si="134"/>
        <v>10.713216252226056</v>
      </c>
      <c r="V368">
        <f t="shared" si="135"/>
        <v>904.94629248504373</v>
      </c>
      <c r="W368">
        <f t="shared" si="139"/>
        <v>91121.459110347612</v>
      </c>
      <c r="X368">
        <f t="shared" si="140"/>
        <v>2052187.6096960828</v>
      </c>
      <c r="Y368">
        <f t="shared" si="136"/>
        <v>1950411.2526138504</v>
      </c>
      <c r="Z368">
        <f t="shared" si="124"/>
        <v>5846724.6750381161</v>
      </c>
      <c r="AA368">
        <f t="shared" si="125"/>
        <v>7908878.5408896524</v>
      </c>
      <c r="AB368">
        <f t="shared" si="126"/>
        <v>3612294.1471213396</v>
      </c>
      <c r="AC368">
        <f t="shared" si="142"/>
        <v>0.45673911015897339</v>
      </c>
      <c r="AD368">
        <f t="shared" si="127"/>
        <v>5846724.6750381161</v>
      </c>
      <c r="AE368">
        <f t="shared" si="137"/>
        <v>541.90124057403443</v>
      </c>
      <c r="AF368" s="1"/>
    </row>
    <row r="369" spans="6:32" x14ac:dyDescent="0.35">
      <c r="F369" s="10">
        <f t="shared" si="128"/>
        <v>44223</v>
      </c>
      <c r="G369">
        <v>343</v>
      </c>
      <c r="H369">
        <f t="shared" si="129"/>
        <v>2153817.2262024586</v>
      </c>
      <c r="I369">
        <f t="shared" si="119"/>
        <v>9623.7584656858817</v>
      </c>
      <c r="J369">
        <f t="shared" si="130"/>
        <v>1</v>
      </c>
      <c r="K369">
        <f t="shared" si="120"/>
        <v>0</v>
      </c>
      <c r="L369">
        <f t="shared" si="131"/>
        <v>8372.6698651467177</v>
      </c>
      <c r="M369">
        <f t="shared" si="132"/>
        <v>1251.0886005391646</v>
      </c>
      <c r="N369">
        <f t="shared" si="121"/>
        <v>500</v>
      </c>
      <c r="O369">
        <f t="shared" si="122"/>
        <v>751.08860053916464</v>
      </c>
      <c r="P369">
        <f t="shared" si="123"/>
        <v>7.8045246378243852E-2</v>
      </c>
      <c r="Q369">
        <f t="shared" si="133"/>
        <v>0.92195475362175616</v>
      </c>
      <c r="R369">
        <f>IF(G369&gt;$H$5,VLOOKUP(G369-$H$5,G$26:I$567,3,FALSE),0)</f>
        <v>11458.784655827563</v>
      </c>
      <c r="S369">
        <f>IF(G369&gt;$H$6,VLOOKUP(G369-$H$6,G$26:H$567,2,FALSE),0)</f>
        <v>2144193.4677367727</v>
      </c>
      <c r="T369">
        <f t="shared" si="138"/>
        <v>884.39893034379929</v>
      </c>
      <c r="U369">
        <f t="shared" si="134"/>
        <v>10.347467485022452</v>
      </c>
      <c r="V369">
        <f t="shared" si="135"/>
        <v>874.05146285877686</v>
      </c>
      <c r="W369">
        <f t="shared" si="139"/>
        <v>91131.806577832642</v>
      </c>
      <c r="X369">
        <f t="shared" si="140"/>
        <v>2053061.6611589415</v>
      </c>
      <c r="Y369">
        <f t="shared" si="136"/>
        <v>1951216.0556404633</v>
      </c>
      <c r="Z369">
        <f t="shared" si="124"/>
        <v>5846182.7737975419</v>
      </c>
      <c r="AA369">
        <f t="shared" si="125"/>
        <v>7908868.1934221676</v>
      </c>
      <c r="AB369">
        <f t="shared" si="126"/>
        <v>3610857.4994829358</v>
      </c>
      <c r="AC369">
        <f t="shared" si="142"/>
        <v>0.45655805750892375</v>
      </c>
      <c r="AD369">
        <f t="shared" si="127"/>
        <v>5846182.7737975419</v>
      </c>
      <c r="AE369">
        <f t="shared" si="137"/>
        <v>523.1600463877694</v>
      </c>
      <c r="AF369" s="1"/>
    </row>
    <row r="370" spans="6:32" x14ac:dyDescent="0.35">
      <c r="F370" s="10">
        <f t="shared" si="128"/>
        <v>44224</v>
      </c>
      <c r="G370">
        <v>344</v>
      </c>
      <c r="H370">
        <f t="shared" si="129"/>
        <v>2154340.3862488465</v>
      </c>
      <c r="I370">
        <f t="shared" si="119"/>
        <v>9292.7458979459479</v>
      </c>
      <c r="J370">
        <f t="shared" si="130"/>
        <v>1</v>
      </c>
      <c r="K370">
        <f t="shared" si="120"/>
        <v>0</v>
      </c>
      <c r="L370">
        <f t="shared" si="131"/>
        <v>8084.6889312129742</v>
      </c>
      <c r="M370">
        <f t="shared" si="132"/>
        <v>1208.0569667329733</v>
      </c>
      <c r="N370">
        <f t="shared" si="121"/>
        <v>500</v>
      </c>
      <c r="O370">
        <f t="shared" si="122"/>
        <v>708.05696673297325</v>
      </c>
      <c r="P370">
        <f t="shared" si="123"/>
        <v>7.6194590329805634E-2</v>
      </c>
      <c r="Q370">
        <f t="shared" si="133"/>
        <v>0.92380540967019442</v>
      </c>
      <c r="R370">
        <f>IF(G370&gt;$H$5,VLOOKUP(G370-$H$5,G$26:I$567,3,FALSE),0)</f>
        <v>11066.476098401938</v>
      </c>
      <c r="S370">
        <f>IF(G370&gt;$H$6,VLOOKUP(G370-$H$6,G$26:H$567,2,FALSE),0)</f>
        <v>2145047.6403509006</v>
      </c>
      <c r="T370">
        <f t="shared" si="138"/>
        <v>854.1726141278632</v>
      </c>
      <c r="U370">
        <f t="shared" si="134"/>
        <v>9.9938195852960003</v>
      </c>
      <c r="V370">
        <f t="shared" si="135"/>
        <v>844.17879454256718</v>
      </c>
      <c r="W370">
        <f t="shared" si="139"/>
        <v>91141.800397417945</v>
      </c>
      <c r="X370">
        <f t="shared" si="140"/>
        <v>2053905.839953484</v>
      </c>
      <c r="Y370">
        <f t="shared" si="136"/>
        <v>1951993.3527193195</v>
      </c>
      <c r="Z370">
        <f t="shared" si="124"/>
        <v>5845659.6137511535</v>
      </c>
      <c r="AA370">
        <f t="shared" si="125"/>
        <v>7908858.1996025825</v>
      </c>
      <c r="AB370">
        <f t="shared" si="126"/>
        <v>3609470.1730028354</v>
      </c>
      <c r="AC370">
        <f t="shared" si="142"/>
        <v>0.45638322017003796</v>
      </c>
      <c r="AD370">
        <f t="shared" si="127"/>
        <v>5845659.6137511535</v>
      </c>
      <c r="AE370">
        <f t="shared" si="137"/>
        <v>505.05539977234343</v>
      </c>
      <c r="AF370" s="1"/>
    </row>
    <row r="371" spans="6:32" x14ac:dyDescent="0.35">
      <c r="F371" s="10">
        <f t="shared" si="128"/>
        <v>44225</v>
      </c>
      <c r="G371">
        <v>345</v>
      </c>
      <c r="H371">
        <f t="shared" si="129"/>
        <v>2154845.4416486188</v>
      </c>
      <c r="I371">
        <f t="shared" si="119"/>
        <v>8972.8527208487503</v>
      </c>
      <c r="J371">
        <f t="shared" si="130"/>
        <v>1</v>
      </c>
      <c r="K371">
        <f t="shared" si="120"/>
        <v>0</v>
      </c>
      <c r="L371">
        <f t="shared" si="131"/>
        <v>7806.3818671384124</v>
      </c>
      <c r="M371">
        <f t="shared" si="132"/>
        <v>1166.4708537103377</v>
      </c>
      <c r="N371">
        <f t="shared" si="121"/>
        <v>500</v>
      </c>
      <c r="O371">
        <f t="shared" si="122"/>
        <v>666.47085371033768</v>
      </c>
      <c r="P371">
        <f t="shared" si="123"/>
        <v>7.4276361648260236E-2</v>
      </c>
      <c r="Q371">
        <f t="shared" si="133"/>
        <v>0.92572363835173976</v>
      </c>
      <c r="R371">
        <f>IF(G371&gt;$H$5,VLOOKUP(G371-$H$5,G$26:I$567,3,FALSE),0)</f>
        <v>10687.222582237795</v>
      </c>
      <c r="S371">
        <f>IF(G371&gt;$H$6,VLOOKUP(G371-$H$6,G$26:H$567,2,FALSE),0)</f>
        <v>2145872.58892777</v>
      </c>
      <c r="T371">
        <f t="shared" si="138"/>
        <v>824.94857686944306</v>
      </c>
      <c r="U371">
        <f t="shared" si="134"/>
        <v>9.6518983493724839</v>
      </c>
      <c r="V371">
        <f t="shared" si="135"/>
        <v>815.2966785200706</v>
      </c>
      <c r="W371">
        <f t="shared" si="139"/>
        <v>91151.452295767318</v>
      </c>
      <c r="X371">
        <f t="shared" si="140"/>
        <v>2054721.1366320041</v>
      </c>
      <c r="Y371">
        <f t="shared" si="136"/>
        <v>1952744.0559242708</v>
      </c>
      <c r="Z371">
        <f t="shared" si="124"/>
        <v>5845154.5583513808</v>
      </c>
      <c r="AA371">
        <f t="shared" si="125"/>
        <v>7908848.5477042329</v>
      </c>
      <c r="AB371">
        <f t="shared" si="126"/>
        <v>3608130.5171278436</v>
      </c>
      <c r="AC371">
        <f t="shared" si="142"/>
        <v>0.45621439016874404</v>
      </c>
      <c r="AD371">
        <f t="shared" si="127"/>
        <v>5845154.5583513808</v>
      </c>
      <c r="AE371">
        <f t="shared" si="137"/>
        <v>487.56647329532461</v>
      </c>
      <c r="AF371" s="1"/>
    </row>
    <row r="372" spans="6:32" x14ac:dyDescent="0.35">
      <c r="F372" s="10">
        <f t="shared" si="128"/>
        <v>44226</v>
      </c>
      <c r="G372">
        <v>346</v>
      </c>
      <c r="H372">
        <f t="shared" si="129"/>
        <v>2155333.0081219142</v>
      </c>
      <c r="I372">
        <f t="shared" si="119"/>
        <v>8663.7235232545063</v>
      </c>
      <c r="J372">
        <f t="shared" si="130"/>
        <v>1</v>
      </c>
      <c r="K372">
        <f t="shared" si="120"/>
        <v>0</v>
      </c>
      <c r="L372">
        <f t="shared" si="131"/>
        <v>7537.4394652314204</v>
      </c>
      <c r="M372">
        <f t="shared" si="132"/>
        <v>1126.2840580230859</v>
      </c>
      <c r="N372">
        <f t="shared" si="121"/>
        <v>500</v>
      </c>
      <c r="O372">
        <f t="shared" si="122"/>
        <v>626.28405802308589</v>
      </c>
      <c r="P372">
        <f t="shared" si="123"/>
        <v>7.2288093721142185E-2</v>
      </c>
      <c r="Q372">
        <f t="shared" si="133"/>
        <v>0.9277119062788578</v>
      </c>
      <c r="R372">
        <f>IF(G372&gt;$H$5,VLOOKUP(G372-$H$5,G$26:I$567,3,FALSE),0)</f>
        <v>10320.615212035365</v>
      </c>
      <c r="S372">
        <f>IF(G372&gt;$H$6,VLOOKUP(G372-$H$6,G$26:H$567,2,FALSE),0)</f>
        <v>2146669.2845986597</v>
      </c>
      <c r="T372">
        <f t="shared" si="138"/>
        <v>796.69567088969052</v>
      </c>
      <c r="U372">
        <f t="shared" si="134"/>
        <v>9.3213393494093779</v>
      </c>
      <c r="V372">
        <f t="shared" si="135"/>
        <v>787.3743315402811</v>
      </c>
      <c r="W372">
        <f t="shared" si="139"/>
        <v>91160.773635116726</v>
      </c>
      <c r="X372">
        <f t="shared" si="140"/>
        <v>2055508.5109635442</v>
      </c>
      <c r="Y372">
        <f t="shared" si="136"/>
        <v>1953469.0489847804</v>
      </c>
      <c r="Z372">
        <f t="shared" si="124"/>
        <v>5844666.9918780858</v>
      </c>
      <c r="AA372">
        <f t="shared" si="125"/>
        <v>7908839.2263648836</v>
      </c>
      <c r="AB372">
        <f t="shared" si="126"/>
        <v>3606836.9336443096</v>
      </c>
      <c r="AC372">
        <f t="shared" si="142"/>
        <v>0.4560513661246986</v>
      </c>
      <c r="AD372">
        <f t="shared" si="127"/>
        <v>5844666.9918780858</v>
      </c>
      <c r="AE372">
        <f t="shared" si="137"/>
        <v>470.67306666960746</v>
      </c>
      <c r="AF372" s="1"/>
    </row>
    <row r="373" spans="6:32" x14ac:dyDescent="0.35">
      <c r="F373" s="10">
        <f t="shared" si="128"/>
        <v>44227</v>
      </c>
      <c r="G373">
        <v>347</v>
      </c>
      <c r="H373">
        <f t="shared" si="129"/>
        <v>2155803.6811885838</v>
      </c>
      <c r="I373">
        <f t="shared" si="119"/>
        <v>8365.0130164646544</v>
      </c>
      <c r="J373">
        <f t="shared" si="130"/>
        <v>1</v>
      </c>
      <c r="K373">
        <f t="shared" si="120"/>
        <v>0</v>
      </c>
      <c r="L373">
        <f t="shared" si="131"/>
        <v>7277.5613243242497</v>
      </c>
      <c r="M373">
        <f t="shared" si="132"/>
        <v>1087.4516921404052</v>
      </c>
      <c r="N373">
        <f t="shared" si="121"/>
        <v>500</v>
      </c>
      <c r="O373">
        <f t="shared" si="122"/>
        <v>587.45169214040516</v>
      </c>
      <c r="P373">
        <f t="shared" si="123"/>
        <v>7.0227229890035811E-2</v>
      </c>
      <c r="Q373">
        <f t="shared" si="133"/>
        <v>0.92977277010996418</v>
      </c>
      <c r="R373">
        <f>IF(G373&gt;$H$5,VLOOKUP(G373-$H$5,G$26:I$567,3,FALSE),0)</f>
        <v>9966.256155455485</v>
      </c>
      <c r="S373">
        <f>IF(G373&gt;$H$6,VLOOKUP(G373-$H$6,G$26:H$567,2,FALSE),0)</f>
        <v>2147438.6681721192</v>
      </c>
      <c r="T373">
        <f t="shared" si="138"/>
        <v>769.38357345946133</v>
      </c>
      <c r="U373">
        <f t="shared" si="134"/>
        <v>9.0017878094756973</v>
      </c>
      <c r="V373">
        <f t="shared" si="135"/>
        <v>760.38178564998566</v>
      </c>
      <c r="W373">
        <f t="shared" si="139"/>
        <v>91169.775422926206</v>
      </c>
      <c r="X373">
        <f t="shared" si="140"/>
        <v>2056268.8927491943</v>
      </c>
      <c r="Y373">
        <f t="shared" si="136"/>
        <v>1954169.1880366285</v>
      </c>
      <c r="Z373">
        <f t="shared" si="124"/>
        <v>5844196.3188114166</v>
      </c>
      <c r="AA373">
        <f t="shared" si="125"/>
        <v>7908830.2245770739</v>
      </c>
      <c r="AB373">
        <f t="shared" si="126"/>
        <v>3605587.8752163704</v>
      </c>
      <c r="AC373">
        <f t="shared" si="142"/>
        <v>0.45589395306676722</v>
      </c>
      <c r="AD373">
        <f t="shared" si="127"/>
        <v>5844196.3188114166</v>
      </c>
      <c r="AE373">
        <f t="shared" si="137"/>
        <v>454.35559159866028</v>
      </c>
      <c r="AF373" s="1"/>
    </row>
    <row r="374" spans="6:32" x14ac:dyDescent="0.35">
      <c r="F374" s="10">
        <f t="shared" si="128"/>
        <v>44228</v>
      </c>
      <c r="G374">
        <v>348</v>
      </c>
      <c r="H374">
        <f t="shared" si="129"/>
        <v>2156258.0367801823</v>
      </c>
      <c r="I374">
        <f t="shared" si="119"/>
        <v>8076.3858326384798</v>
      </c>
      <c r="J374">
        <f t="shared" si="130"/>
        <v>1</v>
      </c>
      <c r="K374">
        <f t="shared" si="120"/>
        <v>0</v>
      </c>
      <c r="L374">
        <f t="shared" si="131"/>
        <v>7026.4556743954772</v>
      </c>
      <c r="M374">
        <f t="shared" si="132"/>
        <v>1049.9301582430023</v>
      </c>
      <c r="N374">
        <f t="shared" si="121"/>
        <v>500</v>
      </c>
      <c r="O374">
        <f t="shared" si="122"/>
        <v>549.93015824300232</v>
      </c>
      <c r="P374">
        <f t="shared" si="123"/>
        <v>6.8091120166722557E-2</v>
      </c>
      <c r="Q374">
        <f t="shared" si="133"/>
        <v>0.93190887983327741</v>
      </c>
      <c r="R374">
        <f>IF(G374&gt;$H$5,VLOOKUP(G374-$H$5,G$26:I$567,3,FALSE),0)</f>
        <v>9623.7584656858817</v>
      </c>
      <c r="S374">
        <f>IF(G374&gt;$H$6,VLOOKUP(G374-$H$6,G$26:H$567,2,FALSE),0)</f>
        <v>2148181.6509475438</v>
      </c>
      <c r="T374">
        <f t="shared" si="138"/>
        <v>742.9827754246071</v>
      </c>
      <c r="U374">
        <f t="shared" si="134"/>
        <v>8.6928984724679026</v>
      </c>
      <c r="V374">
        <f t="shared" si="135"/>
        <v>734.28987695213914</v>
      </c>
      <c r="W374">
        <f t="shared" si="139"/>
        <v>91178.468321398672</v>
      </c>
      <c r="X374">
        <f t="shared" si="140"/>
        <v>2057003.1826261464</v>
      </c>
      <c r="Y374">
        <f t="shared" si="136"/>
        <v>1954845.3023622648</v>
      </c>
      <c r="Z374">
        <f t="shared" si="124"/>
        <v>5843741.9632198177</v>
      </c>
      <c r="AA374">
        <f t="shared" si="125"/>
        <v>7908821.5316786012</v>
      </c>
      <c r="AB374">
        <f t="shared" si="126"/>
        <v>3604381.8439508751</v>
      </c>
      <c r="AC374">
        <f t="shared" si="142"/>
        <v>0.45574196225235419</v>
      </c>
      <c r="AD374">
        <f t="shared" si="127"/>
        <v>5843741.9632198177</v>
      </c>
      <c r="AE374">
        <f t="shared" si="137"/>
        <v>438.59505673943897</v>
      </c>
      <c r="AF374" s="1"/>
    </row>
    <row r="375" spans="6:32" x14ac:dyDescent="0.35">
      <c r="F375" s="10">
        <f t="shared" si="128"/>
        <v>44229</v>
      </c>
      <c r="G375">
        <v>349</v>
      </c>
      <c r="H375">
        <f t="shared" si="129"/>
        <v>2156696.6318369219</v>
      </c>
      <c r="I375">
        <f t="shared" si="119"/>
        <v>7797.5163202579133</v>
      </c>
      <c r="J375">
        <f t="shared" si="130"/>
        <v>1</v>
      </c>
      <c r="K375">
        <f t="shared" si="120"/>
        <v>0</v>
      </c>
      <c r="L375">
        <f t="shared" si="131"/>
        <v>6783.8391986243842</v>
      </c>
      <c r="M375">
        <f t="shared" si="132"/>
        <v>1013.6771216335287</v>
      </c>
      <c r="N375">
        <f t="shared" si="121"/>
        <v>500</v>
      </c>
      <c r="O375">
        <f t="shared" si="122"/>
        <v>513.67712163352871</v>
      </c>
      <c r="P375">
        <f t="shared" si="123"/>
        <v>6.5877017826688963E-2</v>
      </c>
      <c r="Q375">
        <f t="shared" si="133"/>
        <v>0.93412298217331102</v>
      </c>
      <c r="R375">
        <f>IF(G375&gt;$H$5,VLOOKUP(G375-$H$5,G$26:I$567,3,FALSE),0)</f>
        <v>9292.7458979459479</v>
      </c>
      <c r="S375">
        <f>IF(G375&gt;$H$6,VLOOKUP(G375-$H$6,G$26:H$567,2,FALSE),0)</f>
        <v>2148899.115516664</v>
      </c>
      <c r="T375">
        <f t="shared" si="138"/>
        <v>717.46456912020221</v>
      </c>
      <c r="U375">
        <f t="shared" si="134"/>
        <v>8.3943354587063652</v>
      </c>
      <c r="V375">
        <f t="shared" si="135"/>
        <v>709.07023366149588</v>
      </c>
      <c r="W375">
        <f t="shared" si="139"/>
        <v>91186.862656857382</v>
      </c>
      <c r="X375">
        <f t="shared" si="140"/>
        <v>2057712.2528598078</v>
      </c>
      <c r="Y375">
        <f t="shared" si="136"/>
        <v>1955498.1951201642</v>
      </c>
      <c r="Z375">
        <f t="shared" si="124"/>
        <v>5843303.3681630781</v>
      </c>
      <c r="AA375">
        <f t="shared" si="125"/>
        <v>7908813.1373431422</v>
      </c>
      <c r="AB375">
        <f t="shared" si="126"/>
        <v>3603217.3899895563</v>
      </c>
      <c r="AC375">
        <f t="shared" si="142"/>
        <v>0.45559521099015471</v>
      </c>
      <c r="AD375">
        <f t="shared" si="127"/>
        <v>5843303.3681630781</v>
      </c>
      <c r="AE375">
        <f t="shared" si="137"/>
        <v>423.37305280525788</v>
      </c>
      <c r="AF375" s="1"/>
    </row>
    <row r="376" spans="6:32" x14ac:dyDescent="0.35">
      <c r="F376" s="10">
        <f t="shared" si="128"/>
        <v>44230</v>
      </c>
      <c r="G376">
        <v>350</v>
      </c>
      <c r="H376">
        <f t="shared" si="129"/>
        <v>2157120.0048897271</v>
      </c>
      <c r="I376">
        <f t="shared" si="119"/>
        <v>7528.088337413501</v>
      </c>
      <c r="J376">
        <f t="shared" si="130"/>
        <v>1</v>
      </c>
      <c r="K376">
        <f t="shared" si="120"/>
        <v>0</v>
      </c>
      <c r="L376">
        <f t="shared" si="131"/>
        <v>6549.436853549746</v>
      </c>
      <c r="M376">
        <f t="shared" si="132"/>
        <v>978.65148386375517</v>
      </c>
      <c r="N376">
        <f t="shared" si="121"/>
        <v>500</v>
      </c>
      <c r="O376">
        <f t="shared" si="122"/>
        <v>478.65148386375517</v>
      </c>
      <c r="P376">
        <f t="shared" si="123"/>
        <v>6.3582075875083341E-2</v>
      </c>
      <c r="Q376">
        <f t="shared" si="133"/>
        <v>0.93641792412491665</v>
      </c>
      <c r="R376">
        <f>IF(G376&gt;$H$5,VLOOKUP(G376-$H$5,G$26:I$567,3,FALSE),0)</f>
        <v>8972.8527208487503</v>
      </c>
      <c r="S376">
        <f>IF(G376&gt;$H$6,VLOOKUP(G376-$H$6,G$26:H$567,2,FALSE),0)</f>
        <v>2149591.9165523136</v>
      </c>
      <c r="T376">
        <f t="shared" si="138"/>
        <v>692.80103564960882</v>
      </c>
      <c r="U376">
        <f t="shared" si="134"/>
        <v>8.1057721171004236</v>
      </c>
      <c r="V376">
        <f t="shared" si="135"/>
        <v>684.69526353250842</v>
      </c>
      <c r="W376">
        <f t="shared" si="139"/>
        <v>91194.968428974476</v>
      </c>
      <c r="X376">
        <f t="shared" si="140"/>
        <v>2058396.9481233403</v>
      </c>
      <c r="Y376">
        <f t="shared" si="136"/>
        <v>1956128.6440626055</v>
      </c>
      <c r="Z376">
        <f t="shared" si="124"/>
        <v>5842879.9951102734</v>
      </c>
      <c r="AA376">
        <f t="shared" si="125"/>
        <v>7908805.031571026</v>
      </c>
      <c r="AB376">
        <f t="shared" si="126"/>
        <v>3602093.1101289848</v>
      </c>
      <c r="AC376">
        <f t="shared" si="142"/>
        <v>0.45545352246639659</v>
      </c>
      <c r="AD376">
        <f t="shared" si="127"/>
        <v>5842879.9951102734</v>
      </c>
      <c r="AE376">
        <f t="shared" si="137"/>
        <v>408.67173782827541</v>
      </c>
      <c r="AF376" s="1"/>
    </row>
    <row r="377" spans="6:32" x14ac:dyDescent="0.35">
      <c r="F377" s="10">
        <f t="shared" si="128"/>
        <v>44231</v>
      </c>
      <c r="G377">
        <v>351</v>
      </c>
      <c r="H377">
        <f t="shared" si="129"/>
        <v>2157528.6766275554</v>
      </c>
      <c r="I377">
        <f t="shared" si="119"/>
        <v>7267.7950435574166</v>
      </c>
      <c r="J377">
        <f t="shared" si="130"/>
        <v>1</v>
      </c>
      <c r="K377">
        <f t="shared" si="120"/>
        <v>0</v>
      </c>
      <c r="L377">
        <f t="shared" si="131"/>
        <v>6322.9816878949523</v>
      </c>
      <c r="M377">
        <f t="shared" si="132"/>
        <v>944.81335566246423</v>
      </c>
      <c r="N377">
        <f t="shared" si="121"/>
        <v>500</v>
      </c>
      <c r="O377">
        <f t="shared" si="122"/>
        <v>444.81335566246423</v>
      </c>
      <c r="P377">
        <f t="shared" si="123"/>
        <v>6.1203343379471309E-2</v>
      </c>
      <c r="Q377">
        <f t="shared" si="133"/>
        <v>0.93879665662052869</v>
      </c>
      <c r="R377">
        <f>IF(G377&gt;$H$5,VLOOKUP(G377-$H$5,G$26:I$567,3,FALSE),0)</f>
        <v>8663.7235232545063</v>
      </c>
      <c r="S377">
        <f>IF(G377&gt;$H$6,VLOOKUP(G377-$H$6,G$26:H$567,2,FALSE),0)</f>
        <v>2150260.881583998</v>
      </c>
      <c r="T377">
        <f t="shared" si="138"/>
        <v>668.9650316843763</v>
      </c>
      <c r="U377">
        <f t="shared" si="134"/>
        <v>7.8268908707072029</v>
      </c>
      <c r="V377">
        <f t="shared" si="135"/>
        <v>661.13814081366911</v>
      </c>
      <c r="W377">
        <f t="shared" si="139"/>
        <v>91202.795319845187</v>
      </c>
      <c r="X377">
        <f t="shared" si="140"/>
        <v>2059058.0862641539</v>
      </c>
      <c r="Y377">
        <f t="shared" si="136"/>
        <v>1956737.4022414382</v>
      </c>
      <c r="Z377">
        <f t="shared" si="124"/>
        <v>5842471.3233724441</v>
      </c>
      <c r="AA377">
        <f t="shared" si="125"/>
        <v>7908797.204680155</v>
      </c>
      <c r="AB377">
        <f t="shared" si="126"/>
        <v>3601007.6464686021</v>
      </c>
      <c r="AC377">
        <f t="shared" si="142"/>
        <v>0.45531672557461067</v>
      </c>
      <c r="AD377">
        <f t="shared" si="127"/>
        <v>5842471.3233724441</v>
      </c>
      <c r="AE377">
        <f t="shared" si="137"/>
        <v>394.47382258919714</v>
      </c>
      <c r="AF377" s="1"/>
    </row>
    <row r="378" spans="6:32" x14ac:dyDescent="0.35">
      <c r="F378" s="10">
        <f t="shared" si="128"/>
        <v>44232</v>
      </c>
      <c r="G378">
        <v>352</v>
      </c>
      <c r="H378">
        <f t="shared" si="129"/>
        <v>2157923.1504501444</v>
      </c>
      <c r="I378">
        <f t="shared" si="119"/>
        <v>7016.3386903307401</v>
      </c>
      <c r="J378">
        <f t="shared" si="130"/>
        <v>1</v>
      </c>
      <c r="K378">
        <f t="shared" si="120"/>
        <v>0</v>
      </c>
      <c r="L378">
        <f t="shared" si="131"/>
        <v>6104.2146605877442</v>
      </c>
      <c r="M378">
        <f t="shared" si="132"/>
        <v>912.12402974299619</v>
      </c>
      <c r="N378">
        <f t="shared" si="121"/>
        <v>500</v>
      </c>
      <c r="O378">
        <f t="shared" si="122"/>
        <v>412.12402974299619</v>
      </c>
      <c r="P378">
        <f t="shared" si="123"/>
        <v>5.8737761663493648E-2</v>
      </c>
      <c r="Q378">
        <f t="shared" si="133"/>
        <v>0.94126223833650635</v>
      </c>
      <c r="R378">
        <f>IF(G378&gt;$H$5,VLOOKUP(G378-$H$5,G$26:I$567,3,FALSE),0)</f>
        <v>8365.0130164646544</v>
      </c>
      <c r="S378">
        <f>IF(G378&gt;$H$6,VLOOKUP(G378-$H$6,G$26:H$567,2,FALSE),0)</f>
        <v>2150906.8117598137</v>
      </c>
      <c r="T378">
        <f t="shared" si="138"/>
        <v>645.93017581570894</v>
      </c>
      <c r="U378">
        <f t="shared" si="134"/>
        <v>7.5573830570437943</v>
      </c>
      <c r="V378">
        <f t="shared" si="135"/>
        <v>638.37279275866513</v>
      </c>
      <c r="W378">
        <f t="shared" si="139"/>
        <v>91210.352702902237</v>
      </c>
      <c r="X378">
        <f t="shared" si="140"/>
        <v>2059696.4590569127</v>
      </c>
      <c r="Y378">
        <f t="shared" si="136"/>
        <v>1957325.1987014306</v>
      </c>
      <c r="Z378">
        <f t="shared" si="124"/>
        <v>5842076.849549856</v>
      </c>
      <c r="AA378">
        <f t="shared" si="125"/>
        <v>7908789.6472970974</v>
      </c>
      <c r="AB378">
        <f t="shared" si="126"/>
        <v>3599959.6850871397</v>
      </c>
      <c r="AC378">
        <f t="shared" si="142"/>
        <v>0.45518465474896774</v>
      </c>
      <c r="AD378">
        <f t="shared" si="127"/>
        <v>5842076.849549856</v>
      </c>
      <c r="AE378">
        <f t="shared" si="137"/>
        <v>380.7625561870085</v>
      </c>
      <c r="AF378" s="1"/>
    </row>
    <row r="379" spans="6:32" x14ac:dyDescent="0.35">
      <c r="F379" s="10">
        <f t="shared" si="128"/>
        <v>44233</v>
      </c>
      <c r="G379">
        <v>353</v>
      </c>
      <c r="H379">
        <f t="shared" si="129"/>
        <v>2158303.9130063313</v>
      </c>
      <c r="I379">
        <f t="shared" si="119"/>
        <v>6773.4304119660519</v>
      </c>
      <c r="J379">
        <f t="shared" si="130"/>
        <v>1</v>
      </c>
      <c r="K379">
        <f t="shared" si="120"/>
        <v>0</v>
      </c>
      <c r="L379">
        <f t="shared" si="131"/>
        <v>5892.8844584104654</v>
      </c>
      <c r="M379">
        <f t="shared" si="132"/>
        <v>880.54595355558683</v>
      </c>
      <c r="N379">
        <f t="shared" si="121"/>
        <v>500</v>
      </c>
      <c r="O379">
        <f t="shared" si="122"/>
        <v>380.54595355558683</v>
      </c>
      <c r="P379">
        <f t="shared" si="123"/>
        <v>5.618216035456837E-2</v>
      </c>
      <c r="Q379">
        <f t="shared" si="133"/>
        <v>0.94381783964543164</v>
      </c>
      <c r="R379">
        <f>IF(G379&gt;$H$5,VLOOKUP(G379-$H$5,G$26:I$567,3,FALSE),0)</f>
        <v>8076.3858326384798</v>
      </c>
      <c r="S379">
        <f>IF(G379&gt;$H$6,VLOOKUP(G379-$H$6,G$26:H$567,2,FALSE),0)</f>
        <v>2151530.4825943653</v>
      </c>
      <c r="T379">
        <f t="shared" si="138"/>
        <v>623.67083455156535</v>
      </c>
      <c r="U379">
        <f t="shared" si="134"/>
        <v>7.2969487642533153</v>
      </c>
      <c r="V379">
        <f t="shared" si="135"/>
        <v>616.37388578731202</v>
      </c>
      <c r="W379">
        <f t="shared" si="139"/>
        <v>91217.649651666492</v>
      </c>
      <c r="X379">
        <f t="shared" si="140"/>
        <v>2060312.8329427</v>
      </c>
      <c r="Y379">
        <f t="shared" si="136"/>
        <v>1957892.7391608725</v>
      </c>
      <c r="Z379">
        <f t="shared" si="124"/>
        <v>5841696.0869936682</v>
      </c>
      <c r="AA379">
        <f t="shared" si="125"/>
        <v>7908782.3503483338</v>
      </c>
      <c r="AB379">
        <f t="shared" si="126"/>
        <v>3598947.9547476377</v>
      </c>
      <c r="AC379">
        <f t="shared" si="142"/>
        <v>0.45505714980121131</v>
      </c>
      <c r="AD379">
        <f t="shared" si="127"/>
        <v>5841696.0869936682</v>
      </c>
      <c r="AE379">
        <f t="shared" si="137"/>
        <v>367.52171176953493</v>
      </c>
      <c r="AF379" s="1"/>
    </row>
    <row r="380" spans="6:32" x14ac:dyDescent="0.35">
      <c r="F380" s="10">
        <f t="shared" si="128"/>
        <v>44234</v>
      </c>
      <c r="G380">
        <v>354</v>
      </c>
      <c r="H380">
        <f t="shared" si="129"/>
        <v>2158671.4347181008</v>
      </c>
      <c r="I380">
        <f t="shared" si="119"/>
        <v>6538.7900164984167</v>
      </c>
      <c r="J380">
        <f t="shared" si="130"/>
        <v>1</v>
      </c>
      <c r="K380">
        <f t="shared" si="120"/>
        <v>0</v>
      </c>
      <c r="L380">
        <f t="shared" si="131"/>
        <v>5688.7473143536226</v>
      </c>
      <c r="M380">
        <f t="shared" si="132"/>
        <v>850.04270214479425</v>
      </c>
      <c r="N380">
        <f t="shared" si="121"/>
        <v>500</v>
      </c>
      <c r="O380">
        <f t="shared" si="122"/>
        <v>350.04270214479425</v>
      </c>
      <c r="P380">
        <f t="shared" si="123"/>
        <v>5.3533253287164802E-2</v>
      </c>
      <c r="Q380">
        <f t="shared" si="133"/>
        <v>0.94646674671283515</v>
      </c>
      <c r="R380">
        <f>IF(G380&gt;$H$5,VLOOKUP(G380-$H$5,G$26:I$567,3,FALSE),0)</f>
        <v>7797.5163202579133</v>
      </c>
      <c r="S380">
        <f>IF(G380&gt;$H$6,VLOOKUP(G380-$H$6,G$26:H$567,2,FALSE),0)</f>
        <v>2152132.6447016024</v>
      </c>
      <c r="T380">
        <f t="shared" si="138"/>
        <v>602.16210723714903</v>
      </c>
      <c r="U380">
        <f t="shared" si="134"/>
        <v>7.0452966546746429</v>
      </c>
      <c r="V380">
        <f t="shared" si="135"/>
        <v>595.11681058247439</v>
      </c>
      <c r="W380">
        <f t="shared" si="139"/>
        <v>91224.694948321165</v>
      </c>
      <c r="X380">
        <f t="shared" si="140"/>
        <v>2060907.9497532826</v>
      </c>
      <c r="Y380">
        <f t="shared" si="136"/>
        <v>1958440.7066784583</v>
      </c>
      <c r="Z380">
        <f t="shared" si="124"/>
        <v>5841328.5652818996</v>
      </c>
      <c r="AA380">
        <f t="shared" si="125"/>
        <v>7908775.3050516788</v>
      </c>
      <c r="AB380">
        <f t="shared" si="126"/>
        <v>3597971.225631976</v>
      </c>
      <c r="AC380">
        <f t="shared" si="142"/>
        <v>0.45493405576130042</v>
      </c>
      <c r="AD380">
        <f t="shared" si="127"/>
        <v>5841328.5652818996</v>
      </c>
      <c r="AE380">
        <f t="shared" si="137"/>
        <v>354.73557244398637</v>
      </c>
      <c r="AF380" s="1"/>
    </row>
    <row r="381" spans="6:32" x14ac:dyDescent="0.35">
      <c r="F381" s="10">
        <f t="shared" si="128"/>
        <v>44235</v>
      </c>
      <c r="G381">
        <v>355</v>
      </c>
      <c r="H381">
        <f t="shared" si="129"/>
        <v>2159026.1702905446</v>
      </c>
      <c r="I381">
        <f t="shared" si="119"/>
        <v>6312.1457808176056</v>
      </c>
      <c r="J381">
        <f t="shared" si="130"/>
        <v>1</v>
      </c>
      <c r="K381">
        <f t="shared" si="120"/>
        <v>0</v>
      </c>
      <c r="L381">
        <f t="shared" si="131"/>
        <v>5491.5668293113167</v>
      </c>
      <c r="M381">
        <f t="shared" si="132"/>
        <v>820.57895150628872</v>
      </c>
      <c r="N381">
        <f t="shared" si="121"/>
        <v>500</v>
      </c>
      <c r="O381">
        <f t="shared" si="122"/>
        <v>320.57895150628872</v>
      </c>
      <c r="P381">
        <f t="shared" si="123"/>
        <v>5.0787634290785415E-2</v>
      </c>
      <c r="Q381">
        <f t="shared" si="133"/>
        <v>0.94921236570921463</v>
      </c>
      <c r="R381">
        <f>IF(G381&gt;$H$5,VLOOKUP(G381-$H$5,G$26:I$567,3,FALSE),0)</f>
        <v>7528.088337413501</v>
      </c>
      <c r="S381">
        <f>IF(G381&gt;$H$6,VLOOKUP(G381-$H$6,G$26:H$567,2,FALSE),0)</f>
        <v>2152714.024509727</v>
      </c>
      <c r="T381">
        <f t="shared" si="138"/>
        <v>581.37980812462047</v>
      </c>
      <c r="U381">
        <f t="shared" si="134"/>
        <v>6.8021437550580588</v>
      </c>
      <c r="V381">
        <f t="shared" si="135"/>
        <v>574.5776643695624</v>
      </c>
      <c r="W381">
        <f t="shared" si="139"/>
        <v>91231.497092076228</v>
      </c>
      <c r="X381">
        <f t="shared" si="140"/>
        <v>2061482.5274176521</v>
      </c>
      <c r="Y381">
        <f t="shared" si="136"/>
        <v>1958969.7623038515</v>
      </c>
      <c r="Z381">
        <f t="shared" si="124"/>
        <v>5840973.8297094554</v>
      </c>
      <c r="AA381">
        <f t="shared" si="125"/>
        <v>7908768.5029079234</v>
      </c>
      <c r="AB381">
        <f t="shared" si="126"/>
        <v>3597028.3081076518</v>
      </c>
      <c r="AC381">
        <f t="shared" si="142"/>
        <v>0.454815222722107</v>
      </c>
      <c r="AD381">
        <f t="shared" si="127"/>
        <v>5840973.8297094554</v>
      </c>
      <c r="AE381">
        <f t="shared" si="137"/>
        <v>342.38891738524177</v>
      </c>
      <c r="AF381" s="1"/>
    </row>
    <row r="382" spans="6:32" x14ac:dyDescent="0.35">
      <c r="F382" s="10">
        <f t="shared" si="128"/>
        <v>44236</v>
      </c>
      <c r="G382">
        <v>356</v>
      </c>
      <c r="H382">
        <f t="shared" si="129"/>
        <v>2159368.5592079298</v>
      </c>
      <c r="I382">
        <f t="shared" si="119"/>
        <v>6093.234246045351</v>
      </c>
      <c r="J382">
        <f t="shared" si="130"/>
        <v>1</v>
      </c>
      <c r="K382">
        <f t="shared" si="120"/>
        <v>0</v>
      </c>
      <c r="L382">
        <f t="shared" si="131"/>
        <v>5301.1137940594554</v>
      </c>
      <c r="M382">
        <f t="shared" si="132"/>
        <v>792.12045198589567</v>
      </c>
      <c r="N382">
        <f t="shared" si="121"/>
        <v>500</v>
      </c>
      <c r="O382">
        <f t="shared" si="122"/>
        <v>292.12045198589567</v>
      </c>
      <c r="P382">
        <f t="shared" si="123"/>
        <v>4.794177282376573E-2</v>
      </c>
      <c r="Q382">
        <f t="shared" si="133"/>
        <v>0.95205822717623423</v>
      </c>
      <c r="R382">
        <f>IF(G382&gt;$H$5,VLOOKUP(G382-$H$5,G$26:I$567,3,FALSE),0)</f>
        <v>7267.7950435574166</v>
      </c>
      <c r="S382">
        <f>IF(G382&gt;$H$6,VLOOKUP(G382-$H$6,G$26:H$567,2,FALSE),0)</f>
        <v>2153275.3249618844</v>
      </c>
      <c r="T382">
        <f t="shared" si="138"/>
        <v>561.30045215738937</v>
      </c>
      <c r="U382">
        <f t="shared" si="134"/>
        <v>6.5672152902414549</v>
      </c>
      <c r="V382">
        <f t="shared" si="135"/>
        <v>554.73323686714787</v>
      </c>
      <c r="W382">
        <f t="shared" si="139"/>
        <v>91238.064307366469</v>
      </c>
      <c r="X382">
        <f t="shared" si="140"/>
        <v>2062037.2606545193</v>
      </c>
      <c r="Y382">
        <f t="shared" si="136"/>
        <v>1959480.5457153148</v>
      </c>
      <c r="Z382">
        <f t="shared" si="124"/>
        <v>5840631.4407920707</v>
      </c>
      <c r="AA382">
        <f t="shared" si="125"/>
        <v>7908761.9356926335</v>
      </c>
      <c r="AB382">
        <f t="shared" si="126"/>
        <v>3596118.0515228189</v>
      </c>
      <c r="AC382">
        <f t="shared" si="142"/>
        <v>0.45470050568766779</v>
      </c>
      <c r="AD382">
        <f t="shared" si="127"/>
        <v>5840631.4407920707</v>
      </c>
      <c r="AE382">
        <f t="shared" si="137"/>
        <v>330.46700815398827</v>
      </c>
      <c r="AF382" s="1"/>
    </row>
    <row r="383" spans="6:32" x14ac:dyDescent="0.35">
      <c r="F383" s="10">
        <f t="shared" si="128"/>
        <v>44237</v>
      </c>
      <c r="G383">
        <v>357</v>
      </c>
      <c r="H383">
        <f t="shared" si="129"/>
        <v>2159699.0262160837</v>
      </c>
      <c r="I383">
        <f t="shared" si="119"/>
        <v>5881.800013625063</v>
      </c>
      <c r="J383">
        <f t="shared" si="130"/>
        <v>1</v>
      </c>
      <c r="K383">
        <f t="shared" si="120"/>
        <v>0</v>
      </c>
      <c r="L383">
        <f t="shared" si="131"/>
        <v>5117.1660118538048</v>
      </c>
      <c r="M383">
        <f t="shared" si="132"/>
        <v>764.63400177125823</v>
      </c>
      <c r="N383">
        <f t="shared" si="121"/>
        <v>500</v>
      </c>
      <c r="O383">
        <f t="shared" si="122"/>
        <v>264.63400177125823</v>
      </c>
      <c r="P383">
        <f t="shared" si="123"/>
        <v>4.4992009445788579E-2</v>
      </c>
      <c r="Q383">
        <f t="shared" si="133"/>
        <v>0.95500799055421137</v>
      </c>
      <c r="R383">
        <f>IF(G383&gt;$H$5,VLOOKUP(G383-$H$5,G$26:I$567,3,FALSE),0)</f>
        <v>7016.3386903307401</v>
      </c>
      <c r="S383">
        <f>IF(G383&gt;$H$6,VLOOKUP(G383-$H$6,G$26:H$567,2,FALSE),0)</f>
        <v>2153817.2262024586</v>
      </c>
      <c r="T383">
        <f t="shared" si="138"/>
        <v>541.90124057419598</v>
      </c>
      <c r="U383">
        <f t="shared" si="134"/>
        <v>6.3402445147180932</v>
      </c>
      <c r="V383">
        <f t="shared" si="135"/>
        <v>535.56099605947793</v>
      </c>
      <c r="W383">
        <f t="shared" si="139"/>
        <v>91244.404551881191</v>
      </c>
      <c r="X383">
        <f t="shared" si="140"/>
        <v>2062572.8216505789</v>
      </c>
      <c r="Y383">
        <f t="shared" si="136"/>
        <v>1959973.6758442374</v>
      </c>
      <c r="Z383">
        <f t="shared" si="124"/>
        <v>5840300.9737839159</v>
      </c>
      <c r="AA383">
        <f t="shared" si="125"/>
        <v>7908755.5954481186</v>
      </c>
      <c r="AB383">
        <f t="shared" si="126"/>
        <v>3595239.3430295768</v>
      </c>
      <c r="AC383">
        <f t="shared" si="142"/>
        <v>0.45458976442498938</v>
      </c>
      <c r="AD383">
        <f t="shared" si="127"/>
        <v>5840300.9737839159</v>
      </c>
      <c r="AE383">
        <f t="shared" si="137"/>
        <v>318.95557523633897</v>
      </c>
      <c r="AF383" s="1"/>
    </row>
    <row r="384" spans="6:32" x14ac:dyDescent="0.35">
      <c r="F384" s="10">
        <f t="shared" si="128"/>
        <v>44238</v>
      </c>
      <c r="G384">
        <v>358</v>
      </c>
      <c r="H384">
        <f t="shared" si="129"/>
        <v>2160017.9817913198</v>
      </c>
      <c r="I384">
        <f t="shared" si="119"/>
        <v>5677.5955424732529</v>
      </c>
      <c r="J384">
        <f t="shared" si="130"/>
        <v>1</v>
      </c>
      <c r="K384">
        <f t="shared" si="120"/>
        <v>0</v>
      </c>
      <c r="L384">
        <f t="shared" si="131"/>
        <v>4939.5081219517297</v>
      </c>
      <c r="M384">
        <f t="shared" si="132"/>
        <v>738.08742052152286</v>
      </c>
      <c r="N384">
        <f t="shared" si="121"/>
        <v>500</v>
      </c>
      <c r="O384">
        <f t="shared" si="122"/>
        <v>238.08742052152286</v>
      </c>
      <c r="P384">
        <f t="shared" si="123"/>
        <v>4.1934551121231879E-2</v>
      </c>
      <c r="Q384">
        <f t="shared" si="133"/>
        <v>0.9580654488787681</v>
      </c>
      <c r="R384">
        <f>IF(G384&gt;$H$5,VLOOKUP(G384-$H$5,G$26:I$567,3,FALSE),0)</f>
        <v>6773.4304119660519</v>
      </c>
      <c r="S384">
        <f>IF(G384&gt;$H$6,VLOOKUP(G384-$H$6,G$26:H$567,2,FALSE),0)</f>
        <v>2154340.3862488465</v>
      </c>
      <c r="T384">
        <f t="shared" si="138"/>
        <v>523.16004638792947</v>
      </c>
      <c r="U384">
        <f t="shared" si="134"/>
        <v>6.120972542738774</v>
      </c>
      <c r="V384">
        <f t="shared" si="135"/>
        <v>517.03907384519073</v>
      </c>
      <c r="W384">
        <f t="shared" si="139"/>
        <v>91250.525524423923</v>
      </c>
      <c r="X384">
        <f t="shared" si="140"/>
        <v>2063089.860724424</v>
      </c>
      <c r="Y384">
        <f t="shared" si="136"/>
        <v>1960449.7514864504</v>
      </c>
      <c r="Z384">
        <f t="shared" si="124"/>
        <v>5839982.0182086807</v>
      </c>
      <c r="AA384">
        <f t="shared" si="125"/>
        <v>7908749.4744755756</v>
      </c>
      <c r="AB384">
        <f t="shared" si="126"/>
        <v>3594391.1064354097</v>
      </c>
      <c r="AC384">
        <f t="shared" si="142"/>
        <v>0.45448286331939369</v>
      </c>
      <c r="AD384">
        <f t="shared" si="127"/>
        <v>5839982.0182086807</v>
      </c>
      <c r="AE384">
        <f t="shared" si="137"/>
        <v>307.84080481249919</v>
      </c>
      <c r="AF384" s="1"/>
    </row>
    <row r="385" spans="6:32" x14ac:dyDescent="0.35">
      <c r="F385" s="10">
        <f t="shared" si="128"/>
        <v>44239</v>
      </c>
      <c r="G385">
        <v>359</v>
      </c>
      <c r="H385">
        <f t="shared" si="129"/>
        <v>2160325.8225961323</v>
      </c>
      <c r="I385">
        <f t="shared" si="119"/>
        <v>5480.3809475135058</v>
      </c>
      <c r="J385">
        <f t="shared" si="130"/>
        <v>1</v>
      </c>
      <c r="K385">
        <f t="shared" si="120"/>
        <v>0</v>
      </c>
      <c r="L385">
        <f t="shared" si="131"/>
        <v>4767.9314243367498</v>
      </c>
      <c r="M385">
        <f t="shared" si="132"/>
        <v>712.44952317675575</v>
      </c>
      <c r="N385">
        <f t="shared" si="121"/>
        <v>500</v>
      </c>
      <c r="O385">
        <f t="shared" si="122"/>
        <v>212.44952317675575</v>
      </c>
      <c r="P385">
        <f t="shared" si="123"/>
        <v>3.8765466344660923E-2</v>
      </c>
      <c r="Q385">
        <f t="shared" si="133"/>
        <v>0.96123453365533906</v>
      </c>
      <c r="R385">
        <f>IF(G385&gt;$H$5,VLOOKUP(G385-$H$5,G$26:I$567,3,FALSE),0)</f>
        <v>6538.7900164984167</v>
      </c>
      <c r="S385">
        <f>IF(G385&gt;$H$6,VLOOKUP(G385-$H$6,G$26:H$567,2,FALSE),0)</f>
        <v>2154845.4416486188</v>
      </c>
      <c r="T385">
        <f t="shared" si="138"/>
        <v>505.05539977224544</v>
      </c>
      <c r="U385">
        <f t="shared" si="134"/>
        <v>5.9091481773352719</v>
      </c>
      <c r="V385">
        <f t="shared" si="135"/>
        <v>499.14625159491015</v>
      </c>
      <c r="W385">
        <f t="shared" si="139"/>
        <v>91256.434672601259</v>
      </c>
      <c r="X385">
        <f t="shared" si="140"/>
        <v>2063589.0069760189</v>
      </c>
      <c r="Y385">
        <f t="shared" si="136"/>
        <v>1960909.3519002432</v>
      </c>
      <c r="Z385">
        <f t="shared" si="124"/>
        <v>5839674.1774038672</v>
      </c>
      <c r="AA385">
        <f t="shared" si="125"/>
        <v>7908743.5653273985</v>
      </c>
      <c r="AB385">
        <f t="shared" si="126"/>
        <v>3593572.3010826469</v>
      </c>
      <c r="AC385">
        <f t="shared" si="142"/>
        <v>0.45437967123338935</v>
      </c>
      <c r="AD385">
        <f t="shared" si="127"/>
        <v>5839674.1774038672</v>
      </c>
      <c r="AE385">
        <f t="shared" si="137"/>
        <v>297.10932579607191</v>
      </c>
      <c r="AF385" s="1"/>
    </row>
    <row r="386" spans="6:32" x14ac:dyDescent="0.35">
      <c r="F386" s="10">
        <f t="shared" si="128"/>
        <v>44240</v>
      </c>
      <c r="G386">
        <v>360</v>
      </c>
      <c r="H386">
        <f t="shared" si="129"/>
        <v>2160622.9319219282</v>
      </c>
      <c r="I386">
        <f t="shared" si="119"/>
        <v>5289.9238000139594</v>
      </c>
      <c r="J386">
        <f t="shared" si="130"/>
        <v>1</v>
      </c>
      <c r="K386">
        <f t="shared" si="120"/>
        <v>0</v>
      </c>
      <c r="L386">
        <f t="shared" si="131"/>
        <v>4602.2337060121445</v>
      </c>
      <c r="M386">
        <f t="shared" si="132"/>
        <v>687.69009400181471</v>
      </c>
      <c r="N386">
        <f t="shared" si="121"/>
        <v>500</v>
      </c>
      <c r="O386">
        <f t="shared" si="122"/>
        <v>187.69009400181471</v>
      </c>
      <c r="P386">
        <f t="shared" si="123"/>
        <v>3.5480680081123178E-2</v>
      </c>
      <c r="Q386">
        <f t="shared" si="133"/>
        <v>0.96451931991887685</v>
      </c>
      <c r="R386">
        <f>IF(G386&gt;$H$5,VLOOKUP(G386-$H$5,G$26:I$567,3,FALSE),0)</f>
        <v>6312.1457808176056</v>
      </c>
      <c r="S386">
        <f>IF(G386&gt;$H$6,VLOOKUP(G386-$H$6,G$26:H$567,2,FALSE),0)</f>
        <v>2155333.0081219142</v>
      </c>
      <c r="T386">
        <f t="shared" si="138"/>
        <v>487.56647329544649</v>
      </c>
      <c r="U386">
        <f t="shared" si="134"/>
        <v>5.7045277375567238</v>
      </c>
      <c r="V386">
        <f t="shared" si="135"/>
        <v>481.86194555788978</v>
      </c>
      <c r="W386">
        <f t="shared" si="139"/>
        <v>91262.139200338817</v>
      </c>
      <c r="X386">
        <f t="shared" si="140"/>
        <v>2064070.8689215768</v>
      </c>
      <c r="Y386">
        <f t="shared" si="136"/>
        <v>1961353.037390942</v>
      </c>
      <c r="Z386">
        <f t="shared" si="124"/>
        <v>5839377.0680780718</v>
      </c>
      <c r="AA386">
        <f t="shared" si="125"/>
        <v>7908737.8607996609</v>
      </c>
      <c r="AB386">
        <f t="shared" si="126"/>
        <v>3592781.9207558185</v>
      </c>
      <c r="AC386">
        <f t="shared" si="142"/>
        <v>0.45428006136905247</v>
      </c>
      <c r="AD386">
        <f t="shared" si="127"/>
        <v>5839377.0680780718</v>
      </c>
      <c r="AE386">
        <f t="shared" si="137"/>
        <v>286.74819726802275</v>
      </c>
      <c r="AF386" s="1"/>
    </row>
    <row r="387" spans="6:32" x14ac:dyDescent="0.35">
      <c r="F387" s="10">
        <f t="shared" si="128"/>
        <v>44241</v>
      </c>
      <c r="G387">
        <v>361</v>
      </c>
      <c r="H387">
        <f t="shared" si="129"/>
        <v>2160909.6801191964</v>
      </c>
      <c r="I387">
        <f t="shared" si="119"/>
        <v>5105.998930612579</v>
      </c>
      <c r="J387">
        <f t="shared" si="130"/>
        <v>1</v>
      </c>
      <c r="K387">
        <f t="shared" si="120"/>
        <v>0</v>
      </c>
      <c r="L387">
        <f t="shared" si="131"/>
        <v>4442.2190696329435</v>
      </c>
      <c r="M387">
        <f t="shared" si="132"/>
        <v>663.77986097963526</v>
      </c>
      <c r="N387">
        <f t="shared" si="121"/>
        <v>500</v>
      </c>
      <c r="O387">
        <f t="shared" si="122"/>
        <v>163.77986097963526</v>
      </c>
      <c r="P387">
        <f t="shared" si="123"/>
        <v>3.2075968523555133E-2</v>
      </c>
      <c r="Q387">
        <f t="shared" si="133"/>
        <v>0.9679240314764449</v>
      </c>
      <c r="R387">
        <f>IF(G387&gt;$H$5,VLOOKUP(G387-$H$5,G$26:I$567,3,FALSE),0)</f>
        <v>6093.234246045351</v>
      </c>
      <c r="S387">
        <f>IF(G387&gt;$H$6,VLOOKUP(G387-$H$6,G$26:H$567,2,FALSE),0)</f>
        <v>2155803.6811885838</v>
      </c>
      <c r="T387">
        <f t="shared" si="138"/>
        <v>470.6730666696094</v>
      </c>
      <c r="U387">
        <f t="shared" si="134"/>
        <v>5.50687488003443</v>
      </c>
      <c r="V387">
        <f t="shared" si="135"/>
        <v>465.16619178957495</v>
      </c>
      <c r="W387">
        <f t="shared" si="139"/>
        <v>91267.646075218858</v>
      </c>
      <c r="X387">
        <f t="shared" si="140"/>
        <v>2064536.0351133663</v>
      </c>
      <c r="Y387">
        <f t="shared" si="136"/>
        <v>1961781.3498816113</v>
      </c>
      <c r="Z387">
        <f t="shared" si="124"/>
        <v>5839090.319880804</v>
      </c>
      <c r="AA387">
        <f t="shared" si="125"/>
        <v>7908732.3539247811</v>
      </c>
      <c r="AB387">
        <f t="shared" si="126"/>
        <v>3592018.9926170013</v>
      </c>
      <c r="AC387">
        <f t="shared" si="142"/>
        <v>0.45418391113392892</v>
      </c>
      <c r="AD387">
        <f t="shared" si="127"/>
        <v>5839090.319880804</v>
      </c>
      <c r="AE387">
        <f t="shared" si="137"/>
        <v>276.7448961324074</v>
      </c>
      <c r="AF387" s="1"/>
    </row>
    <row r="388" spans="6:32" x14ac:dyDescent="0.35">
      <c r="F388" s="10">
        <f t="shared" si="128"/>
        <v>44242</v>
      </c>
      <c r="G388">
        <v>362</v>
      </c>
      <c r="H388">
        <f t="shared" si="129"/>
        <v>2161186.4250153289</v>
      </c>
      <c r="I388">
        <f t="shared" si="119"/>
        <v>4928.3882351466455</v>
      </c>
      <c r="J388">
        <f t="shared" si="130"/>
        <v>1</v>
      </c>
      <c r="K388">
        <f t="shared" si="120"/>
        <v>0</v>
      </c>
      <c r="L388">
        <f t="shared" si="131"/>
        <v>4287.6977645775814</v>
      </c>
      <c r="M388">
        <f t="shared" si="132"/>
        <v>640.6904705690639</v>
      </c>
      <c r="N388">
        <f t="shared" si="121"/>
        <v>500</v>
      </c>
      <c r="O388">
        <f t="shared" si="122"/>
        <v>140.6904705690639</v>
      </c>
      <c r="P388">
        <f t="shared" si="123"/>
        <v>2.8546953660374044E-2</v>
      </c>
      <c r="Q388">
        <f t="shared" si="133"/>
        <v>0.97145304633962593</v>
      </c>
      <c r="R388">
        <f>IF(G388&gt;$H$5,VLOOKUP(G388-$H$5,G$26:I$567,3,FALSE),0)</f>
        <v>5881.800013625063</v>
      </c>
      <c r="S388">
        <f>IF(G388&gt;$H$6,VLOOKUP(G388-$H$6,G$26:H$567,2,FALSE),0)</f>
        <v>2156258.0367801823</v>
      </c>
      <c r="T388">
        <f t="shared" si="138"/>
        <v>454.35559159843251</v>
      </c>
      <c r="U388">
        <f t="shared" si="134"/>
        <v>5.3159604217016607</v>
      </c>
      <c r="V388">
        <f t="shared" si="135"/>
        <v>449.03963117673084</v>
      </c>
      <c r="W388">
        <f t="shared" si="139"/>
        <v>91272.962035640565</v>
      </c>
      <c r="X388">
        <f t="shared" si="140"/>
        <v>2064985.0747445431</v>
      </c>
      <c r="Y388">
        <f t="shared" si="136"/>
        <v>1962194.8134699659</v>
      </c>
      <c r="Z388">
        <f t="shared" si="124"/>
        <v>5838813.5749846715</v>
      </c>
      <c r="AA388">
        <f t="shared" si="125"/>
        <v>7908727.0379643599</v>
      </c>
      <c r="AB388">
        <f t="shared" si="126"/>
        <v>3591282.5761688482</v>
      </c>
      <c r="AC388">
        <f t="shared" si="142"/>
        <v>0.45409110201042091</v>
      </c>
      <c r="AD388">
        <f t="shared" si="127"/>
        <v>5838813.5749846715</v>
      </c>
      <c r="AE388">
        <f t="shared" si="137"/>
        <v>267.08730499919136</v>
      </c>
      <c r="AF388" s="1"/>
    </row>
    <row r="389" spans="6:32" x14ac:dyDescent="0.35">
      <c r="F389" s="10">
        <f t="shared" si="128"/>
        <v>44243</v>
      </c>
      <c r="G389">
        <v>363</v>
      </c>
      <c r="H389">
        <f t="shared" si="129"/>
        <v>2161453.512320328</v>
      </c>
      <c r="I389">
        <f t="shared" si="119"/>
        <v>4756.8804834061302</v>
      </c>
      <c r="J389">
        <f t="shared" si="130"/>
        <v>1</v>
      </c>
      <c r="K389">
        <f t="shared" si="120"/>
        <v>0</v>
      </c>
      <c r="L389">
        <f t="shared" si="131"/>
        <v>4138.4860205633331</v>
      </c>
      <c r="M389">
        <f t="shared" si="132"/>
        <v>618.394462842797</v>
      </c>
      <c r="N389">
        <f t="shared" si="121"/>
        <v>500</v>
      </c>
      <c r="O389">
        <f t="shared" si="122"/>
        <v>118.394462842797</v>
      </c>
      <c r="P389">
        <f t="shared" si="123"/>
        <v>2.4889097646199738E-2</v>
      </c>
      <c r="Q389">
        <f t="shared" si="133"/>
        <v>0.97511090235380027</v>
      </c>
      <c r="R389">
        <f>IF(G389&gt;$H$5,VLOOKUP(G389-$H$5,G$26:I$567,3,FALSE),0)</f>
        <v>5677.5955424732529</v>
      </c>
      <c r="S389">
        <f>IF(G389&gt;$H$6,VLOOKUP(G389-$H$6,G$26:H$567,2,FALSE),0)</f>
        <v>2156696.6318369219</v>
      </c>
      <c r="T389">
        <f t="shared" si="138"/>
        <v>438.59505673963577</v>
      </c>
      <c r="U389">
        <f t="shared" si="134"/>
        <v>5.1315621638537383</v>
      </c>
      <c r="V389">
        <f t="shared" si="135"/>
        <v>433.46349457578202</v>
      </c>
      <c r="W389">
        <f t="shared" si="139"/>
        <v>91278.093597804414</v>
      </c>
      <c r="X389">
        <f t="shared" si="140"/>
        <v>2065418.5382391189</v>
      </c>
      <c r="Y389">
        <f t="shared" si="136"/>
        <v>1962593.9349715989</v>
      </c>
      <c r="Z389">
        <f t="shared" si="124"/>
        <v>5838546.4876796715</v>
      </c>
      <c r="AA389">
        <f t="shared" si="125"/>
        <v>7908721.9064021958</v>
      </c>
      <c r="AB389">
        <f t="shared" si="126"/>
        <v>3590571.7622449463</v>
      </c>
      <c r="AC389">
        <f t="shared" si="142"/>
        <v>0.45400151942861205</v>
      </c>
      <c r="AD389">
        <f t="shared" si="127"/>
        <v>5838546.4876796715</v>
      </c>
      <c r="AE389">
        <f t="shared" si="137"/>
        <v>257.76370029839723</v>
      </c>
      <c r="AF389" s="1"/>
    </row>
    <row r="390" spans="6:32" x14ac:dyDescent="0.35">
      <c r="F390" s="10">
        <f t="shared" si="128"/>
        <v>44244</v>
      </c>
      <c r="G390">
        <v>364</v>
      </c>
      <c r="H390">
        <f t="shared" si="129"/>
        <v>2161711.2760206265</v>
      </c>
      <c r="I390">
        <f t="shared" si="119"/>
        <v>4591.271130899433</v>
      </c>
      <c r="J390">
        <f t="shared" si="130"/>
        <v>1</v>
      </c>
      <c r="K390">
        <f t="shared" si="120"/>
        <v>0</v>
      </c>
      <c r="L390">
        <f t="shared" si="131"/>
        <v>3994.4058838825067</v>
      </c>
      <c r="M390">
        <f t="shared" si="132"/>
        <v>596.86524701692633</v>
      </c>
      <c r="N390">
        <f t="shared" si="121"/>
        <v>500</v>
      </c>
      <c r="O390">
        <f t="shared" si="122"/>
        <v>96.865247016926332</v>
      </c>
      <c r="P390">
        <f t="shared" si="123"/>
        <v>2.1097696967843929E-2</v>
      </c>
      <c r="Q390">
        <f t="shared" si="133"/>
        <v>0.97890230303215608</v>
      </c>
      <c r="R390">
        <f>IF(G390&gt;$H$5,VLOOKUP(G390-$H$5,G$26:I$567,3,FALSE),0)</f>
        <v>5480.3809475135058</v>
      </c>
      <c r="S390">
        <f>IF(G390&gt;$H$6,VLOOKUP(G390-$H$6,G$26:H$567,2,FALSE),0)</f>
        <v>2157120.0048897271</v>
      </c>
      <c r="T390">
        <f t="shared" si="138"/>
        <v>423.37305280519649</v>
      </c>
      <c r="U390">
        <f t="shared" si="134"/>
        <v>4.9534647178207987</v>
      </c>
      <c r="V390">
        <f t="shared" si="135"/>
        <v>418.4195880873757</v>
      </c>
      <c r="W390">
        <f t="shared" si="139"/>
        <v>91283.047062522237</v>
      </c>
      <c r="X390">
        <f t="shared" si="140"/>
        <v>2065836.9578272062</v>
      </c>
      <c r="Y390">
        <f t="shared" si="136"/>
        <v>1962979.2044496518</v>
      </c>
      <c r="Z390">
        <f t="shared" si="124"/>
        <v>5838288.7239793735</v>
      </c>
      <c r="AA390">
        <f t="shared" si="125"/>
        <v>7908716.9529374782</v>
      </c>
      <c r="AB390">
        <f t="shared" si="126"/>
        <v>3589885.6720271246</v>
      </c>
      <c r="AC390">
        <f t="shared" si="142"/>
        <v>0.45391505264248444</v>
      </c>
      <c r="AD390">
        <f t="shared" si="127"/>
        <v>5838288.7239793735</v>
      </c>
      <c r="AE390">
        <f t="shared" si="137"/>
        <v>248.76274062914621</v>
      </c>
      <c r="AF390" s="1"/>
    </row>
    <row r="391" spans="6:32" x14ac:dyDescent="0.35">
      <c r="F391" s="10">
        <f t="shared" si="128"/>
        <v>44245</v>
      </c>
      <c r="G391">
        <v>365</v>
      </c>
      <c r="H391">
        <f t="shared" si="129"/>
        <v>2161960.0387612558</v>
      </c>
      <c r="I391">
        <f t="shared" si="119"/>
        <v>4431.3621337004006</v>
      </c>
      <c r="J391">
        <f t="shared" si="130"/>
        <v>1</v>
      </c>
      <c r="K391">
        <f t="shared" si="120"/>
        <v>0</v>
      </c>
      <c r="L391">
        <f t="shared" si="131"/>
        <v>3855.2850563193483</v>
      </c>
      <c r="M391">
        <f t="shared" si="132"/>
        <v>576.07707738105205</v>
      </c>
      <c r="N391">
        <f t="shared" si="121"/>
        <v>500</v>
      </c>
      <c r="O391">
        <f t="shared" si="122"/>
        <v>76.07707738105205</v>
      </c>
      <c r="P391">
        <f t="shared" si="123"/>
        <v>1.7167876396850471E-2</v>
      </c>
      <c r="Q391">
        <f t="shared" si="133"/>
        <v>0.98283212360314953</v>
      </c>
      <c r="R391">
        <f>IF(G391&gt;$H$5,VLOOKUP(G391-$H$5,G$26:I$567,3,FALSE),0)</f>
        <v>5289.9238000139594</v>
      </c>
      <c r="S391">
        <f>IF(G391&gt;$H$6,VLOOKUP(G391-$H$6,G$26:H$567,2,FALSE),0)</f>
        <v>2157528.6766275554</v>
      </c>
      <c r="T391">
        <f t="shared" si="138"/>
        <v>408.67173782829195</v>
      </c>
      <c r="U391">
        <f t="shared" si="134"/>
        <v>4.781459332591016</v>
      </c>
      <c r="V391">
        <f t="shared" si="135"/>
        <v>403.89027849570095</v>
      </c>
      <c r="W391">
        <f t="shared" si="139"/>
        <v>91287.828521854826</v>
      </c>
      <c r="X391">
        <f t="shared" si="140"/>
        <v>2066240.8481057019</v>
      </c>
      <c r="Y391">
        <f t="shared" si="136"/>
        <v>1963351.0957310754</v>
      </c>
      <c r="Z391">
        <f t="shared" si="124"/>
        <v>5838039.9612387437</v>
      </c>
      <c r="AA391">
        <f t="shared" si="125"/>
        <v>7908712.1714781448</v>
      </c>
      <c r="AB391">
        <f t="shared" si="126"/>
        <v>3589223.4560893332</v>
      </c>
      <c r="AC391">
        <f t="shared" si="142"/>
        <v>0.45383159460948042</v>
      </c>
      <c r="AD391">
        <f t="shared" si="127"/>
        <v>5838039.9612387437</v>
      </c>
      <c r="AE391">
        <f t="shared" si="137"/>
        <v>240.07345535229777</v>
      </c>
      <c r="AF391" s="1"/>
    </row>
    <row r="392" spans="6:32" x14ac:dyDescent="0.35">
      <c r="F392" s="10">
        <f t="shared" si="128"/>
        <v>44246</v>
      </c>
      <c r="G392">
        <v>366</v>
      </c>
      <c r="H392">
        <f t="shared" si="129"/>
        <v>2162200.1122166081</v>
      </c>
      <c r="I392">
        <f t="shared" si="119"/>
        <v>4276.9617664637044</v>
      </c>
      <c r="J392">
        <f t="shared" si="130"/>
        <v>1</v>
      </c>
      <c r="K392">
        <f t="shared" si="120"/>
        <v>0</v>
      </c>
      <c r="L392">
        <f t="shared" si="131"/>
        <v>3720.9567368234229</v>
      </c>
      <c r="M392">
        <f t="shared" si="132"/>
        <v>556.00502964028158</v>
      </c>
      <c r="N392">
        <f t="shared" si="121"/>
        <v>500</v>
      </c>
      <c r="O392">
        <f t="shared" si="122"/>
        <v>56.005029640281577</v>
      </c>
      <c r="P392">
        <f t="shared" si="123"/>
        <v>1.3094582719776775E-2</v>
      </c>
      <c r="Q392">
        <f t="shared" si="133"/>
        <v>0.98690541728022319</v>
      </c>
      <c r="R392">
        <f>IF(G392&gt;$H$5,VLOOKUP(G392-$H$5,G$26:I$567,3,FALSE),0)</f>
        <v>5105.998930612579</v>
      </c>
      <c r="S392">
        <f>IF(G392&gt;$H$6,VLOOKUP(G392-$H$6,G$26:H$567,2,FALSE),0)</f>
        <v>2157923.1504501444</v>
      </c>
      <c r="T392">
        <f t="shared" si="138"/>
        <v>394.47382258903235</v>
      </c>
      <c r="U392">
        <f t="shared" si="134"/>
        <v>4.6153437242916784</v>
      </c>
      <c r="V392">
        <f t="shared" si="135"/>
        <v>389.85847886474068</v>
      </c>
      <c r="W392">
        <f t="shared" si="139"/>
        <v>91292.443865579116</v>
      </c>
      <c r="X392">
        <f t="shared" si="140"/>
        <v>2066630.7065845665</v>
      </c>
      <c r="Y392">
        <f t="shared" si="136"/>
        <v>1963710.0669096315</v>
      </c>
      <c r="Z392">
        <f t="shared" si="124"/>
        <v>5837799.8877833914</v>
      </c>
      <c r="AA392">
        <f t="shared" si="125"/>
        <v>7908707.5561344204</v>
      </c>
      <c r="AB392">
        <f t="shared" si="126"/>
        <v>3588584.2934676684</v>
      </c>
      <c r="AC392">
        <f t="shared" si="142"/>
        <v>0.45375104187335497</v>
      </c>
      <c r="AD392">
        <f t="shared" si="127"/>
        <v>5837799.8877833914</v>
      </c>
      <c r="AE392">
        <f t="shared" si="137"/>
        <v>231.68523345696943</v>
      </c>
      <c r="AF392" s="1"/>
    </row>
    <row r="393" spans="6:32" x14ac:dyDescent="0.35">
      <c r="F393" s="10">
        <f t="shared" si="128"/>
        <v>44247</v>
      </c>
      <c r="G393">
        <v>367</v>
      </c>
      <c r="H393">
        <f t="shared" si="129"/>
        <v>2162431.7974500651</v>
      </c>
      <c r="I393">
        <f t="shared" si="119"/>
        <v>4127.8844437338412</v>
      </c>
      <c r="J393">
        <f t="shared" si="130"/>
        <v>1</v>
      </c>
      <c r="K393">
        <f t="shared" si="120"/>
        <v>0</v>
      </c>
      <c r="L393">
        <f t="shared" si="131"/>
        <v>3591.2594660484419</v>
      </c>
      <c r="M393">
        <f t="shared" si="132"/>
        <v>536.62497768539936</v>
      </c>
      <c r="N393">
        <f t="shared" si="121"/>
        <v>500</v>
      </c>
      <c r="O393">
        <f t="shared" si="122"/>
        <v>36.624977685399358</v>
      </c>
      <c r="P393">
        <f t="shared" si="123"/>
        <v>8.8725782382295948E-3</v>
      </c>
      <c r="Q393">
        <f t="shared" si="133"/>
        <v>0.99112742176177038</v>
      </c>
      <c r="R393">
        <f>IF(G393&gt;$H$5,VLOOKUP(G393-$H$5,G$26:I$567,3,FALSE),0)</f>
        <v>4928.3882351466455</v>
      </c>
      <c r="S393">
        <f>IF(G393&gt;$H$6,VLOOKUP(G393-$H$6,G$26:H$567,2,FALSE),0)</f>
        <v>2158303.9130063313</v>
      </c>
      <c r="T393">
        <f t="shared" si="138"/>
        <v>380.76255618687719</v>
      </c>
      <c r="U393">
        <f t="shared" si="134"/>
        <v>4.4549219073864634</v>
      </c>
      <c r="V393">
        <f t="shared" si="135"/>
        <v>376.30763427949074</v>
      </c>
      <c r="W393">
        <f t="shared" si="139"/>
        <v>91296.898787486498</v>
      </c>
      <c r="X393">
        <f t="shared" si="140"/>
        <v>2067007.0142188461</v>
      </c>
      <c r="Y393">
        <f t="shared" si="136"/>
        <v>1964056.5608357615</v>
      </c>
      <c r="Z393">
        <f t="shared" si="124"/>
        <v>5837568.2025499344</v>
      </c>
      <c r="AA393">
        <f t="shared" si="125"/>
        <v>7908703.1012125136</v>
      </c>
      <c r="AB393">
        <f t="shared" si="126"/>
        <v>3587967.3907561176</v>
      </c>
      <c r="AC393">
        <f t="shared" si="142"/>
        <v>0.45367329445026616</v>
      </c>
      <c r="AD393">
        <f t="shared" si="127"/>
        <v>5837568.2025499344</v>
      </c>
      <c r="AE393">
        <f t="shared" si="137"/>
        <v>223.58781269689118</v>
      </c>
      <c r="AF393" s="1"/>
    </row>
    <row r="394" spans="6:32" x14ac:dyDescent="0.35">
      <c r="F394" s="10">
        <f t="shared" si="128"/>
        <v>44248</v>
      </c>
      <c r="G394">
        <v>368</v>
      </c>
      <c r="H394">
        <f t="shared" si="129"/>
        <v>2162655.3852627622</v>
      </c>
      <c r="I394">
        <f t="shared" si="119"/>
        <v>3983.9505446613766</v>
      </c>
      <c r="J394">
        <f t="shared" si="130"/>
        <v>1</v>
      </c>
      <c r="K394">
        <f t="shared" si="120"/>
        <v>0</v>
      </c>
      <c r="L394">
        <f t="shared" si="131"/>
        <v>3466.0369738553977</v>
      </c>
      <c r="M394">
        <f t="shared" si="132"/>
        <v>517.91357080597902</v>
      </c>
      <c r="N394">
        <f t="shared" si="121"/>
        <v>500</v>
      </c>
      <c r="O394">
        <f t="shared" si="122"/>
        <v>17.91357080597902</v>
      </c>
      <c r="P394">
        <f t="shared" si="123"/>
        <v>4.4964340307847919E-3</v>
      </c>
      <c r="Q394">
        <f t="shared" si="133"/>
        <v>0.99550356596921519</v>
      </c>
      <c r="R394">
        <f>IF(G394&gt;$H$5,VLOOKUP(G394-$H$5,G$26:I$567,3,FALSE),0)</f>
        <v>4756.8804834061302</v>
      </c>
      <c r="S394">
        <f>IF(G394&gt;$H$6,VLOOKUP(G394-$H$6,G$26:H$567,2,FALSE),0)</f>
        <v>2158671.4347181008</v>
      </c>
      <c r="T394">
        <f t="shared" si="138"/>
        <v>367.52171176951379</v>
      </c>
      <c r="U394">
        <f t="shared" si="134"/>
        <v>4.3000040277033111</v>
      </c>
      <c r="V394">
        <f t="shared" si="135"/>
        <v>363.22170774181046</v>
      </c>
      <c r="W394">
        <f t="shared" si="139"/>
        <v>91301.198791514194</v>
      </c>
      <c r="X394">
        <f t="shared" si="140"/>
        <v>2067370.2359265878</v>
      </c>
      <c r="Y394">
        <f t="shared" si="136"/>
        <v>1964391.0055934719</v>
      </c>
      <c r="Z394">
        <f t="shared" si="124"/>
        <v>5837344.6147372378</v>
      </c>
      <c r="AA394">
        <f t="shared" si="125"/>
        <v>7908698.8012084858</v>
      </c>
      <c r="AB394">
        <f t="shared" si="126"/>
        <v>3587371.9812276228</v>
      </c>
      <c r="AC394">
        <f t="shared" si="142"/>
        <v>0.45359825571805262</v>
      </c>
      <c r="AD394">
        <f t="shared" si="127"/>
        <v>5837344.6147372378</v>
      </c>
      <c r="AE394">
        <f t="shared" si="137"/>
        <v>215.77126899322676</v>
      </c>
      <c r="AF394" s="1"/>
    </row>
    <row r="395" spans="6:32" x14ac:dyDescent="0.35">
      <c r="F395" s="10">
        <f t="shared" si="128"/>
        <v>44249</v>
      </c>
      <c r="G395">
        <v>369</v>
      </c>
      <c r="H395">
        <f t="shared" si="129"/>
        <v>2162871.1565317553</v>
      </c>
      <c r="I395">
        <f t="shared" si="119"/>
        <v>3844.9862412107177</v>
      </c>
      <c r="J395">
        <f t="shared" si="130"/>
        <v>1</v>
      </c>
      <c r="K395">
        <f t="shared" si="120"/>
        <v>0</v>
      </c>
      <c r="L395">
        <f t="shared" si="131"/>
        <v>3345.1380298533245</v>
      </c>
      <c r="M395">
        <f t="shared" si="132"/>
        <v>499.84821135739332</v>
      </c>
      <c r="N395">
        <f t="shared" si="121"/>
        <v>499.84821135739332</v>
      </c>
      <c r="O395">
        <f t="shared" si="122"/>
        <v>0</v>
      </c>
      <c r="P395">
        <f t="shared" si="123"/>
        <v>0</v>
      </c>
      <c r="Q395">
        <f t="shared" si="133"/>
        <v>1</v>
      </c>
      <c r="R395">
        <f>IF(G395&gt;$H$5,VLOOKUP(G395-$H$5,G$26:I$567,3,FALSE),0)</f>
        <v>4591.271130899433</v>
      </c>
      <c r="S395">
        <f>IF(G395&gt;$H$6,VLOOKUP(G395-$H$6,G$26:H$567,2,FALSE),0)</f>
        <v>2159026.1702905446</v>
      </c>
      <c r="T395">
        <f t="shared" si="138"/>
        <v>354.73557244380936</v>
      </c>
      <c r="U395">
        <f t="shared" si="134"/>
        <v>4.1504061975925692</v>
      </c>
      <c r="V395">
        <f t="shared" si="135"/>
        <v>350.58516624621677</v>
      </c>
      <c r="W395">
        <f t="shared" si="139"/>
        <v>91305.349197711781</v>
      </c>
      <c r="X395">
        <f t="shared" si="140"/>
        <v>2067720.821092834</v>
      </c>
      <c r="Y395">
        <f t="shared" si="136"/>
        <v>1964713.8149643957</v>
      </c>
      <c r="Z395">
        <f t="shared" si="124"/>
        <v>5837128.8434682451</v>
      </c>
      <c r="AA395">
        <f t="shared" si="125"/>
        <v>7908694.6508022882</v>
      </c>
      <c r="AB395">
        <f t="shared" si="126"/>
        <v>3586797.3239799887</v>
      </c>
      <c r="AC395">
        <f t="shared" si="142"/>
        <v>0.45352583230863897</v>
      </c>
      <c r="AD395">
        <f t="shared" si="127"/>
        <v>5837128.8434682451</v>
      </c>
      <c r="AE395">
        <f t="shared" si="137"/>
        <v>208.22600609957917</v>
      </c>
      <c r="AF395" s="1"/>
    </row>
    <row r="396" spans="6:32" x14ac:dyDescent="0.35">
      <c r="F396" s="10">
        <f t="shared" si="128"/>
        <v>44250</v>
      </c>
      <c r="G396">
        <v>370</v>
      </c>
      <c r="H396">
        <f t="shared" si="129"/>
        <v>2163079.3825378548</v>
      </c>
      <c r="I396">
        <f t="shared" si="119"/>
        <v>3710.8233299250714</v>
      </c>
      <c r="J396">
        <f t="shared" si="130"/>
        <v>1</v>
      </c>
      <c r="K396">
        <f t="shared" si="120"/>
        <v>0</v>
      </c>
      <c r="L396">
        <f t="shared" si="131"/>
        <v>3228.416297034812</v>
      </c>
      <c r="M396">
        <f t="shared" si="132"/>
        <v>482.4070328902593</v>
      </c>
      <c r="N396">
        <f t="shared" si="121"/>
        <v>482.4070328902593</v>
      </c>
      <c r="O396">
        <f t="shared" si="122"/>
        <v>0</v>
      </c>
      <c r="P396">
        <f t="shared" si="123"/>
        <v>0</v>
      </c>
      <c r="Q396">
        <f t="shared" si="133"/>
        <v>1</v>
      </c>
      <c r="R396">
        <f>IF(G396&gt;$H$5,VLOOKUP(G396-$H$5,G$26:I$567,3,FALSE),0)</f>
        <v>4431.3621337004006</v>
      </c>
      <c r="S396">
        <f>IF(G396&gt;$H$6,VLOOKUP(G396-$H$6,G$26:H$567,2,FALSE),0)</f>
        <v>2159368.5592079298</v>
      </c>
      <c r="T396">
        <f t="shared" si="138"/>
        <v>342.38891738513485</v>
      </c>
      <c r="U396">
        <f t="shared" si="134"/>
        <v>4.0059503334060773</v>
      </c>
      <c r="V396">
        <f t="shared" si="135"/>
        <v>338.38296705172877</v>
      </c>
      <c r="W396">
        <f t="shared" si="139"/>
        <v>91309.355148045186</v>
      </c>
      <c r="X396">
        <f t="shared" si="140"/>
        <v>2068059.2040598858</v>
      </c>
      <c r="Y396">
        <f t="shared" si="136"/>
        <v>1965025.388879216</v>
      </c>
      <c r="Z396">
        <f t="shared" si="124"/>
        <v>5836920.6174621452</v>
      </c>
      <c r="AA396">
        <f t="shared" si="125"/>
        <v>7908690.6448519547</v>
      </c>
      <c r="AB396">
        <f t="shared" si="126"/>
        <v>3586242.7031061701</v>
      </c>
      <c r="AC396">
        <f t="shared" si="142"/>
        <v>0.45345593400351064</v>
      </c>
      <c r="AD396">
        <f t="shared" si="127"/>
        <v>5836920.6174621452</v>
      </c>
      <c r="AE396">
        <f t="shared" si="137"/>
        <v>200.9427455244905</v>
      </c>
      <c r="AF396" s="1"/>
    </row>
    <row r="397" spans="6:32" x14ac:dyDescent="0.35">
      <c r="F397" s="10">
        <f t="shared" si="128"/>
        <v>44251</v>
      </c>
      <c r="G397">
        <v>371</v>
      </c>
      <c r="H397">
        <f t="shared" si="129"/>
        <v>2163280.3252833793</v>
      </c>
      <c r="I397">
        <f t="shared" si="119"/>
        <v>3581.2990672956221</v>
      </c>
      <c r="J397">
        <f t="shared" si="130"/>
        <v>1</v>
      </c>
      <c r="K397">
        <f t="shared" si="120"/>
        <v>0</v>
      </c>
      <c r="L397">
        <f t="shared" si="131"/>
        <v>3115.7301885471911</v>
      </c>
      <c r="M397">
        <f t="shared" si="132"/>
        <v>465.5688787484309</v>
      </c>
      <c r="N397">
        <f t="shared" si="121"/>
        <v>465.5688787484309</v>
      </c>
      <c r="O397">
        <f t="shared" si="122"/>
        <v>0</v>
      </c>
      <c r="P397">
        <f t="shared" si="123"/>
        <v>0</v>
      </c>
      <c r="Q397">
        <f t="shared" si="133"/>
        <v>1</v>
      </c>
      <c r="R397">
        <f>IF(G397&gt;$H$5,VLOOKUP(G397-$H$5,G$26:I$567,3,FALSE),0)</f>
        <v>4276.9617664637044</v>
      </c>
      <c r="S397">
        <f>IF(G397&gt;$H$6,VLOOKUP(G397-$H$6,G$26:H$567,2,FALSE),0)</f>
        <v>2159699.0262160837</v>
      </c>
      <c r="T397">
        <f t="shared" si="138"/>
        <v>330.46700815390795</v>
      </c>
      <c r="U397">
        <f t="shared" si="134"/>
        <v>3.8664639954007232</v>
      </c>
      <c r="V397">
        <f t="shared" si="135"/>
        <v>326.6005441585072</v>
      </c>
      <c r="W397">
        <f t="shared" si="139"/>
        <v>91313.221612040594</v>
      </c>
      <c r="X397">
        <f t="shared" si="140"/>
        <v>2068385.8046040444</v>
      </c>
      <c r="Y397">
        <f t="shared" si="136"/>
        <v>1965326.1138566362</v>
      </c>
      <c r="Z397">
        <f t="shared" si="124"/>
        <v>5836719.6747166207</v>
      </c>
      <c r="AA397">
        <f t="shared" si="125"/>
        <v>7908686.7783879591</v>
      </c>
      <c r="AB397">
        <f t="shared" si="126"/>
        <v>3585707.4268884961</v>
      </c>
      <c r="AC397">
        <f t="shared" si="142"/>
        <v>0.4533884736322023</v>
      </c>
      <c r="AD397">
        <f t="shared" si="127"/>
        <v>5836719.6747166207</v>
      </c>
      <c r="AE397">
        <f t="shared" si="137"/>
        <v>193.91251670802669</v>
      </c>
      <c r="AF397" s="1"/>
    </row>
    <row r="398" spans="6:32" x14ac:dyDescent="0.35">
      <c r="F398" s="10">
        <f t="shared" si="128"/>
        <v>44252</v>
      </c>
      <c r="G398">
        <v>372</v>
      </c>
      <c r="H398">
        <f t="shared" si="129"/>
        <v>2163474.2378000873</v>
      </c>
      <c r="I398">
        <f t="shared" si="119"/>
        <v>3456.2560087675229</v>
      </c>
      <c r="J398">
        <f t="shared" si="130"/>
        <v>1</v>
      </c>
      <c r="K398">
        <f t="shared" si="120"/>
        <v>0</v>
      </c>
      <c r="L398">
        <f t="shared" si="131"/>
        <v>3006.9427276277447</v>
      </c>
      <c r="M398">
        <f t="shared" si="132"/>
        <v>449.31328113977798</v>
      </c>
      <c r="N398">
        <f t="shared" si="121"/>
        <v>449.31328113977798</v>
      </c>
      <c r="O398">
        <f t="shared" si="122"/>
        <v>0</v>
      </c>
      <c r="P398">
        <f t="shared" si="123"/>
        <v>0</v>
      </c>
      <c r="Q398">
        <f t="shared" si="133"/>
        <v>1</v>
      </c>
      <c r="R398">
        <f>IF(G398&gt;$H$5,VLOOKUP(G398-$H$5,G$26:I$567,3,FALSE),0)</f>
        <v>4127.8844437338412</v>
      </c>
      <c r="S398">
        <f>IF(G398&gt;$H$6,VLOOKUP(G398-$H$6,G$26:H$567,2,FALSE),0)</f>
        <v>2160017.9817913198</v>
      </c>
      <c r="T398">
        <f t="shared" si="138"/>
        <v>318.95557523611933</v>
      </c>
      <c r="U398">
        <f t="shared" si="134"/>
        <v>3.7317802302625962</v>
      </c>
      <c r="V398">
        <f t="shared" si="135"/>
        <v>315.22379500585674</v>
      </c>
      <c r="W398">
        <f t="shared" si="139"/>
        <v>91316.953392270851</v>
      </c>
      <c r="X398">
        <f t="shared" si="140"/>
        <v>2068701.0283990502</v>
      </c>
      <c r="Y398">
        <f t="shared" si="136"/>
        <v>1965616.3634301012</v>
      </c>
      <c r="Z398">
        <f t="shared" si="124"/>
        <v>5836525.7621999122</v>
      </c>
      <c r="AA398">
        <f t="shared" si="125"/>
        <v>7908683.046607729</v>
      </c>
      <c r="AB398">
        <f t="shared" si="126"/>
        <v>3585190.8270163215</v>
      </c>
      <c r="AC398">
        <f t="shared" si="142"/>
        <v>0.45332336697373621</v>
      </c>
      <c r="AD398">
        <f t="shared" si="127"/>
        <v>5836525.7621999122</v>
      </c>
      <c r="AE398">
        <f t="shared" si="137"/>
        <v>187.12664745119332</v>
      </c>
      <c r="AF398" s="1"/>
    </row>
    <row r="399" spans="6:32" x14ac:dyDescent="0.35">
      <c r="F399" s="10">
        <f t="shared" si="128"/>
        <v>44253</v>
      </c>
      <c r="G399">
        <v>373</v>
      </c>
      <c r="H399">
        <f t="shared" si="129"/>
        <v>2163661.3644475383</v>
      </c>
      <c r="I399">
        <f t="shared" si="119"/>
        <v>3335.5418514059857</v>
      </c>
      <c r="J399">
        <f t="shared" si="130"/>
        <v>1</v>
      </c>
      <c r="K399">
        <f t="shared" si="120"/>
        <v>0</v>
      </c>
      <c r="L399">
        <f t="shared" si="131"/>
        <v>2901.9214107232074</v>
      </c>
      <c r="M399">
        <f t="shared" si="132"/>
        <v>433.62044068277817</v>
      </c>
      <c r="N399">
        <f t="shared" si="121"/>
        <v>433.62044068277817</v>
      </c>
      <c r="O399">
        <f t="shared" si="122"/>
        <v>0</v>
      </c>
      <c r="P399">
        <f t="shared" si="123"/>
        <v>0</v>
      </c>
      <c r="Q399">
        <f t="shared" si="133"/>
        <v>1</v>
      </c>
      <c r="R399">
        <f>IF(G399&gt;$H$5,VLOOKUP(G399-$H$5,G$26:I$567,3,FALSE),0)</f>
        <v>3983.9505446613766</v>
      </c>
      <c r="S399">
        <f>IF(G399&gt;$H$6,VLOOKUP(G399-$H$6,G$26:H$567,2,FALSE),0)</f>
        <v>2160325.8225961323</v>
      </c>
      <c r="T399">
        <f t="shared" si="138"/>
        <v>307.84080481249839</v>
      </c>
      <c r="U399">
        <f t="shared" si="134"/>
        <v>3.6017374163062312</v>
      </c>
      <c r="V399">
        <f t="shared" si="135"/>
        <v>304.23906739619218</v>
      </c>
      <c r="W399">
        <f t="shared" si="139"/>
        <v>91320.555129687156</v>
      </c>
      <c r="X399">
        <f t="shared" si="140"/>
        <v>2069005.2674664464</v>
      </c>
      <c r="Y399">
        <f t="shared" si="136"/>
        <v>1965896.4985624806</v>
      </c>
      <c r="Z399">
        <f t="shared" si="124"/>
        <v>5836338.6355524622</v>
      </c>
      <c r="AA399">
        <f t="shared" si="125"/>
        <v>7908679.4448703127</v>
      </c>
      <c r="AB399">
        <f t="shared" si="126"/>
        <v>3584692.2578266417</v>
      </c>
      <c r="AC399">
        <f t="shared" si="142"/>
        <v>0.45326053266095218</v>
      </c>
      <c r="AD399">
        <f t="shared" si="127"/>
        <v>5836338.6355524622</v>
      </c>
      <c r="AE399">
        <f t="shared" si="137"/>
        <v>180.57675459681064</v>
      </c>
      <c r="AF399" s="1"/>
    </row>
    <row r="400" spans="6:32" x14ac:dyDescent="0.35">
      <c r="F400" s="10">
        <f t="shared" si="128"/>
        <v>44254</v>
      </c>
      <c r="G400">
        <v>374</v>
      </c>
      <c r="H400">
        <f t="shared" si="129"/>
        <v>2163841.9412021353</v>
      </c>
      <c r="I400">
        <f t="shared" si="119"/>
        <v>3219.0092802071013</v>
      </c>
      <c r="J400">
        <f t="shared" si="130"/>
        <v>1</v>
      </c>
      <c r="K400">
        <f t="shared" si="120"/>
        <v>0</v>
      </c>
      <c r="L400">
        <f t="shared" si="131"/>
        <v>2800.5380737801779</v>
      </c>
      <c r="M400">
        <f t="shared" si="132"/>
        <v>418.47120642692317</v>
      </c>
      <c r="N400">
        <f t="shared" si="121"/>
        <v>418.47120642692317</v>
      </c>
      <c r="O400">
        <f t="shared" si="122"/>
        <v>0</v>
      </c>
      <c r="P400">
        <f t="shared" si="123"/>
        <v>0</v>
      </c>
      <c r="Q400">
        <f t="shared" si="133"/>
        <v>1</v>
      </c>
      <c r="R400">
        <f>IF(G400&gt;$H$5,VLOOKUP(G400-$H$5,G$26:I$567,3,FALSE),0)</f>
        <v>3844.9862412107177</v>
      </c>
      <c r="S400">
        <f>IF(G400&gt;$H$6,VLOOKUP(G400-$H$6,G$26:H$567,2,FALSE),0)</f>
        <v>2160622.9319219282</v>
      </c>
      <c r="T400">
        <f t="shared" si="138"/>
        <v>297.10932579590008</v>
      </c>
      <c r="U400">
        <f t="shared" si="134"/>
        <v>3.4761791118120304</v>
      </c>
      <c r="V400">
        <f t="shared" si="135"/>
        <v>293.63314668408805</v>
      </c>
      <c r="W400">
        <f t="shared" si="139"/>
        <v>91324.031308798963</v>
      </c>
      <c r="X400">
        <f t="shared" si="140"/>
        <v>2069298.9006131305</v>
      </c>
      <c r="Y400">
        <f t="shared" si="136"/>
        <v>1966166.8680489548</v>
      </c>
      <c r="Z400">
        <f t="shared" si="124"/>
        <v>5836158.0587978642</v>
      </c>
      <c r="AA400">
        <f t="shared" si="125"/>
        <v>7908675.9686912009</v>
      </c>
      <c r="AB400">
        <f t="shared" si="126"/>
        <v>3584211.0955671379</v>
      </c>
      <c r="AC400">
        <f t="shared" si="142"/>
        <v>0.45319989208766198</v>
      </c>
      <c r="AD400">
        <f t="shared" si="127"/>
        <v>5836158.0587978642</v>
      </c>
      <c r="AE400">
        <f t="shared" si="137"/>
        <v>174.25473495952423</v>
      </c>
      <c r="AF400" s="1"/>
    </row>
    <row r="401" spans="6:32" x14ac:dyDescent="0.35">
      <c r="F401" s="10">
        <f t="shared" si="128"/>
        <v>44255</v>
      </c>
      <c r="G401">
        <v>375</v>
      </c>
      <c r="H401">
        <f t="shared" si="129"/>
        <v>2164016.1959370947</v>
      </c>
      <c r="I401">
        <f t="shared" si="119"/>
        <v>3106.5158178983256</v>
      </c>
      <c r="J401">
        <f t="shared" si="130"/>
        <v>1</v>
      </c>
      <c r="K401">
        <f t="shared" si="120"/>
        <v>0</v>
      </c>
      <c r="L401">
        <f t="shared" si="131"/>
        <v>2702.6687615715432</v>
      </c>
      <c r="M401">
        <f t="shared" si="132"/>
        <v>403.84705632678236</v>
      </c>
      <c r="N401">
        <f t="shared" si="121"/>
        <v>403.84705632678236</v>
      </c>
      <c r="O401">
        <f t="shared" si="122"/>
        <v>0</v>
      </c>
      <c r="P401">
        <f t="shared" si="123"/>
        <v>0</v>
      </c>
      <c r="Q401">
        <f t="shared" si="133"/>
        <v>1</v>
      </c>
      <c r="R401">
        <f>IF(G401&gt;$H$5,VLOOKUP(G401-$H$5,G$26:I$567,3,FALSE),0)</f>
        <v>3710.8233299250714</v>
      </c>
      <c r="S401">
        <f>IF(G401&gt;$H$6,VLOOKUP(G401-$H$6,G$26:H$567,2,FALSE),0)</f>
        <v>2160909.6801191964</v>
      </c>
      <c r="T401">
        <f t="shared" si="138"/>
        <v>286.74819726822898</v>
      </c>
      <c r="U401">
        <f t="shared" si="134"/>
        <v>3.3549539080382793</v>
      </c>
      <c r="V401">
        <f t="shared" si="135"/>
        <v>283.3932433601907</v>
      </c>
      <c r="W401">
        <f t="shared" si="139"/>
        <v>91327.386262707005</v>
      </c>
      <c r="X401">
        <f t="shared" si="140"/>
        <v>2069582.2938564906</v>
      </c>
      <c r="Y401">
        <f t="shared" si="136"/>
        <v>1966427.8089084688</v>
      </c>
      <c r="Z401">
        <f t="shared" si="124"/>
        <v>5835983.8040629048</v>
      </c>
      <c r="AA401">
        <f t="shared" si="125"/>
        <v>7908672.6137372926</v>
      </c>
      <c r="AB401">
        <f t="shared" si="126"/>
        <v>3583746.737681001</v>
      </c>
      <c r="AC401">
        <f t="shared" si="142"/>
        <v>0.45314136931854598</v>
      </c>
      <c r="AD401">
        <f t="shared" si="127"/>
        <v>5835983.8040629048</v>
      </c>
      <c r="AE401">
        <f t="shared" si="137"/>
        <v>168.15275650214537</v>
      </c>
      <c r="AF401" s="1"/>
    </row>
    <row r="402" spans="6:32" x14ac:dyDescent="0.35">
      <c r="F402" s="10">
        <f t="shared" si="128"/>
        <v>44256</v>
      </c>
      <c r="G402">
        <v>376</v>
      </c>
      <c r="H402">
        <f t="shared" si="129"/>
        <v>2164184.3486935967</v>
      </c>
      <c r="I402">
        <f t="shared" si="119"/>
        <v>2997.9236782677472</v>
      </c>
      <c r="J402">
        <f t="shared" si="130"/>
        <v>1</v>
      </c>
      <c r="K402">
        <f t="shared" si="120"/>
        <v>0</v>
      </c>
      <c r="L402">
        <f t="shared" si="131"/>
        <v>2608.19360009294</v>
      </c>
      <c r="M402">
        <f t="shared" si="132"/>
        <v>389.73007817480715</v>
      </c>
      <c r="N402">
        <f t="shared" si="121"/>
        <v>389.73007817480715</v>
      </c>
      <c r="O402">
        <f t="shared" si="122"/>
        <v>0</v>
      </c>
      <c r="P402">
        <f t="shared" si="123"/>
        <v>0</v>
      </c>
      <c r="Q402">
        <f t="shared" si="133"/>
        <v>1</v>
      </c>
      <c r="R402">
        <f>IF(G402&gt;$H$5,VLOOKUP(G402-$H$5,G$26:I$567,3,FALSE),0)</f>
        <v>3581.2990672956221</v>
      </c>
      <c r="S402">
        <f>IF(G402&gt;$H$6,VLOOKUP(G402-$H$6,G$26:H$567,2,FALSE),0)</f>
        <v>2161186.4250153289</v>
      </c>
      <c r="T402">
        <f t="shared" si="138"/>
        <v>276.74489613249898</v>
      </c>
      <c r="U402">
        <f t="shared" si="134"/>
        <v>3.2379152847502377</v>
      </c>
      <c r="V402">
        <f t="shared" si="135"/>
        <v>273.50698084774876</v>
      </c>
      <c r="W402">
        <f t="shared" si="139"/>
        <v>91330.624177991762</v>
      </c>
      <c r="X402">
        <f t="shared" si="140"/>
        <v>2069855.8008373384</v>
      </c>
      <c r="Y402">
        <f t="shared" si="136"/>
        <v>1966679.6467639494</v>
      </c>
      <c r="Z402">
        <f t="shared" si="124"/>
        <v>5835815.6513064038</v>
      </c>
      <c r="AA402">
        <f t="shared" si="125"/>
        <v>7908669.3758220086</v>
      </c>
      <c r="AB402">
        <f t="shared" si="126"/>
        <v>3583298.6021130825</v>
      </c>
      <c r="AC402">
        <f t="shared" si="142"/>
        <v>0.45308489100173605</v>
      </c>
      <c r="AD402">
        <f t="shared" si="127"/>
        <v>5835815.6513064038</v>
      </c>
      <c r="AE402">
        <f t="shared" si="137"/>
        <v>162.26324975502558</v>
      </c>
      <c r="AF402" s="1"/>
    </row>
    <row r="403" spans="6:32" x14ac:dyDescent="0.35">
      <c r="F403" s="10">
        <f t="shared" si="128"/>
        <v>44257</v>
      </c>
      <c r="G403">
        <v>377</v>
      </c>
      <c r="H403">
        <f t="shared" si="129"/>
        <v>2164346.6119433516</v>
      </c>
      <c r="I403">
        <f t="shared" si="119"/>
        <v>2893.0996230235323</v>
      </c>
      <c r="J403">
        <f t="shared" si="130"/>
        <v>1</v>
      </c>
      <c r="K403">
        <f t="shared" si="120"/>
        <v>0</v>
      </c>
      <c r="L403">
        <f t="shared" si="131"/>
        <v>2516.9966720304733</v>
      </c>
      <c r="M403">
        <f t="shared" si="132"/>
        <v>376.10295099305921</v>
      </c>
      <c r="N403">
        <f t="shared" si="121"/>
        <v>376.10295099305921</v>
      </c>
      <c r="O403">
        <f t="shared" si="122"/>
        <v>0</v>
      </c>
      <c r="P403">
        <f t="shared" si="123"/>
        <v>0</v>
      </c>
      <c r="Q403">
        <f t="shared" si="133"/>
        <v>1</v>
      </c>
      <c r="R403">
        <f>IF(G403&gt;$H$5,VLOOKUP(G403-$H$5,G$26:I$567,3,FALSE),0)</f>
        <v>3456.2560087675229</v>
      </c>
      <c r="S403">
        <f>IF(G403&gt;$H$6,VLOOKUP(G403-$H$6,G$26:H$567,2,FALSE),0)</f>
        <v>2161453.512320328</v>
      </c>
      <c r="T403">
        <f t="shared" si="138"/>
        <v>267.08730499912053</v>
      </c>
      <c r="U403">
        <f t="shared" si="134"/>
        <v>3.1249214684897098</v>
      </c>
      <c r="V403">
        <f t="shared" si="135"/>
        <v>263.9623835306308</v>
      </c>
      <c r="W403">
        <f t="shared" si="139"/>
        <v>91333.749099460256</v>
      </c>
      <c r="X403">
        <f t="shared" si="140"/>
        <v>2070119.763220869</v>
      </c>
      <c r="Y403">
        <f t="shared" si="136"/>
        <v>1966922.6962114987</v>
      </c>
      <c r="Z403">
        <f t="shared" si="124"/>
        <v>5835653.3880566489</v>
      </c>
      <c r="AA403">
        <f t="shared" si="125"/>
        <v>7908666.2509005396</v>
      </c>
      <c r="AB403">
        <f t="shared" si="126"/>
        <v>3582866.1266368595</v>
      </c>
      <c r="AC403">
        <f t="shared" si="142"/>
        <v>0.45303038628401948</v>
      </c>
      <c r="AD403">
        <f t="shared" si="127"/>
        <v>5835653.3880566489</v>
      </c>
      <c r="AE403">
        <f t="shared" si="137"/>
        <v>156.57889947484142</v>
      </c>
      <c r="AF403" s="1"/>
    </row>
    <row r="404" spans="6:32" x14ac:dyDescent="0.35">
      <c r="F404" s="10">
        <f t="shared" si="128"/>
        <v>44258</v>
      </c>
      <c r="G404">
        <v>378</v>
      </c>
      <c r="H404">
        <f t="shared" si="129"/>
        <v>2164503.1908428264</v>
      </c>
      <c r="I404">
        <f t="shared" si="119"/>
        <v>2791.9148221998475</v>
      </c>
      <c r="J404">
        <f t="shared" si="130"/>
        <v>1</v>
      </c>
      <c r="K404">
        <f t="shared" si="120"/>
        <v>0</v>
      </c>
      <c r="L404">
        <f t="shared" si="131"/>
        <v>2428.9658953138673</v>
      </c>
      <c r="M404">
        <f t="shared" si="132"/>
        <v>362.9489268859802</v>
      </c>
      <c r="N404">
        <f t="shared" si="121"/>
        <v>362.9489268859802</v>
      </c>
      <c r="O404">
        <f t="shared" si="122"/>
        <v>0</v>
      </c>
      <c r="P404">
        <f t="shared" si="123"/>
        <v>0</v>
      </c>
      <c r="Q404">
        <f t="shared" si="133"/>
        <v>1</v>
      </c>
      <c r="R404">
        <f>IF(G404&gt;$H$5,VLOOKUP(G404-$H$5,G$26:I$567,3,FALSE),0)</f>
        <v>3335.5418514059857</v>
      </c>
      <c r="S404">
        <f>IF(G404&gt;$H$6,VLOOKUP(G404-$H$6,G$26:H$567,2,FALSE),0)</f>
        <v>2161711.2760206265</v>
      </c>
      <c r="T404">
        <f t="shared" si="138"/>
        <v>257.76370029849932</v>
      </c>
      <c r="U404">
        <f t="shared" si="134"/>
        <v>3.0158352934924424</v>
      </c>
      <c r="V404">
        <f t="shared" si="135"/>
        <v>254.74786500500687</v>
      </c>
      <c r="W404">
        <f t="shared" si="139"/>
        <v>91336.764934753752</v>
      </c>
      <c r="X404">
        <f t="shared" si="140"/>
        <v>2070374.5110858739</v>
      </c>
      <c r="Y404">
        <f t="shared" si="136"/>
        <v>1967157.2611787701</v>
      </c>
      <c r="Z404">
        <f t="shared" si="124"/>
        <v>5835496.8091571741</v>
      </c>
      <c r="AA404">
        <f t="shared" si="125"/>
        <v>7908663.235065246</v>
      </c>
      <c r="AB404">
        <f t="shared" si="126"/>
        <v>3582448.7682017935</v>
      </c>
      <c r="AC404">
        <f t="shared" si="142"/>
        <v>0.45297778672861122</v>
      </c>
      <c r="AD404">
        <f t="shared" si="127"/>
        <v>5835496.8091571741</v>
      </c>
      <c r="AE404">
        <f t="shared" si="137"/>
        <v>151.09263653905376</v>
      </c>
      <c r="AF404" s="1"/>
    </row>
    <row r="405" spans="6:32" x14ac:dyDescent="0.35">
      <c r="F405" s="10">
        <f t="shared" si="128"/>
        <v>44259</v>
      </c>
      <c r="G405">
        <v>379</v>
      </c>
      <c r="H405">
        <f t="shared" si="129"/>
        <v>2164654.2834793655</v>
      </c>
      <c r="I405">
        <f t="shared" si="119"/>
        <v>2694.2447181097232</v>
      </c>
      <c r="J405">
        <f t="shared" si="130"/>
        <v>1</v>
      </c>
      <c r="K405">
        <f t="shared" si="120"/>
        <v>0</v>
      </c>
      <c r="L405">
        <f t="shared" si="131"/>
        <v>2343.9929047554592</v>
      </c>
      <c r="M405">
        <f t="shared" si="132"/>
        <v>350.25181335426402</v>
      </c>
      <c r="N405">
        <f t="shared" si="121"/>
        <v>350.25181335426402</v>
      </c>
      <c r="O405">
        <f t="shared" si="122"/>
        <v>0</v>
      </c>
      <c r="P405">
        <f t="shared" si="123"/>
        <v>0</v>
      </c>
      <c r="Q405">
        <f t="shared" si="133"/>
        <v>1</v>
      </c>
      <c r="R405">
        <f>IF(G405&gt;$H$5,VLOOKUP(G405-$H$5,G$26:I$567,3,FALSE),0)</f>
        <v>3219.0092802071013</v>
      </c>
      <c r="S405">
        <f>IF(G405&gt;$H$6,VLOOKUP(G405-$H$6,G$26:H$567,2,FALSE),0)</f>
        <v>2161960.0387612558</v>
      </c>
      <c r="T405">
        <f t="shared" si="138"/>
        <v>248.7627406292595</v>
      </c>
      <c r="U405">
        <f t="shared" si="134"/>
        <v>2.9105240653623365</v>
      </c>
      <c r="V405">
        <f t="shared" si="135"/>
        <v>245.85221656389717</v>
      </c>
      <c r="W405">
        <f t="shared" si="139"/>
        <v>91339.675458819111</v>
      </c>
      <c r="X405">
        <f t="shared" si="140"/>
        <v>2070620.3633024378</v>
      </c>
      <c r="Y405">
        <f t="shared" si="136"/>
        <v>1967383.6352727429</v>
      </c>
      <c r="Z405">
        <f t="shared" si="124"/>
        <v>5835345.7165206345</v>
      </c>
      <c r="AA405">
        <f t="shared" si="125"/>
        <v>7908660.3245411813</v>
      </c>
      <c r="AB405">
        <f t="shared" si="126"/>
        <v>3582046.00230056</v>
      </c>
      <c r="AC405">
        <f t="shared" ref="AC405:AC415" si="143">AB405/AA405</f>
        <v>0.45292702623542902</v>
      </c>
      <c r="AD405">
        <f t="shared" si="127"/>
        <v>5835345.7165206345</v>
      </c>
      <c r="AE405">
        <f t="shared" si="137"/>
        <v>145.79763007084512</v>
      </c>
      <c r="AF405" s="1"/>
    </row>
    <row r="406" spans="6:32" x14ac:dyDescent="0.35">
      <c r="F406" s="10">
        <f t="shared" si="128"/>
        <v>44260</v>
      </c>
      <c r="G406">
        <v>380</v>
      </c>
      <c r="H406">
        <f t="shared" si="129"/>
        <v>2164800.0811094362</v>
      </c>
      <c r="I406">
        <f t="shared" si="119"/>
        <v>2599.9688928280957</v>
      </c>
      <c r="J406">
        <f t="shared" si="130"/>
        <v>1</v>
      </c>
      <c r="K406">
        <f t="shared" si="120"/>
        <v>0</v>
      </c>
      <c r="L406">
        <f t="shared" si="131"/>
        <v>2261.9729367604432</v>
      </c>
      <c r="M406">
        <f t="shared" si="132"/>
        <v>337.99595606765246</v>
      </c>
      <c r="N406">
        <f t="shared" si="121"/>
        <v>337.99595606765246</v>
      </c>
      <c r="O406">
        <f t="shared" si="122"/>
        <v>0</v>
      </c>
      <c r="P406">
        <f t="shared" si="123"/>
        <v>0</v>
      </c>
      <c r="Q406">
        <f t="shared" si="133"/>
        <v>1</v>
      </c>
      <c r="R406">
        <f>IF(G406&gt;$H$5,VLOOKUP(G406-$H$5,G$26:I$567,3,FALSE),0)</f>
        <v>3106.5158178983256</v>
      </c>
      <c r="S406">
        <f>IF(G406&gt;$H$6,VLOOKUP(G406-$H$6,G$26:H$567,2,FALSE),0)</f>
        <v>2162200.1122166081</v>
      </c>
      <c r="T406">
        <f t="shared" si="138"/>
        <v>240.07345535233617</v>
      </c>
      <c r="U406">
        <f t="shared" si="134"/>
        <v>2.8088594276223331</v>
      </c>
      <c r="V406">
        <f t="shared" si="135"/>
        <v>237.26459592471383</v>
      </c>
      <c r="W406">
        <f t="shared" si="139"/>
        <v>91342.48431824673</v>
      </c>
      <c r="X406">
        <f t="shared" si="140"/>
        <v>2070857.6278983625</v>
      </c>
      <c r="Y406">
        <f t="shared" si="136"/>
        <v>1967602.1021171135</v>
      </c>
      <c r="Z406">
        <f t="shared" si="124"/>
        <v>5835199.9188905638</v>
      </c>
      <c r="AA406">
        <f t="shared" si="125"/>
        <v>7908657.5156817529</v>
      </c>
      <c r="AB406">
        <f t="shared" si="126"/>
        <v>3581657.3223557086</v>
      </c>
      <c r="AC406">
        <f t="shared" si="143"/>
        <v>0.45287804096381556</v>
      </c>
      <c r="AD406">
        <f t="shared" si="127"/>
        <v>5835199.9188905638</v>
      </c>
      <c r="AE406">
        <f t="shared" si="137"/>
        <v>140.68727978328988</v>
      </c>
      <c r="AF406" s="1"/>
    </row>
    <row r="407" spans="6:32" x14ac:dyDescent="0.35">
      <c r="F407" s="10">
        <f t="shared" si="128"/>
        <v>44261</v>
      </c>
      <c r="G407">
        <v>381</v>
      </c>
      <c r="H407">
        <f t="shared" si="129"/>
        <v>2164940.7683892194</v>
      </c>
      <c r="I407">
        <f t="shared" si="119"/>
        <v>2508.970939154271</v>
      </c>
      <c r="J407">
        <f t="shared" si="130"/>
        <v>1</v>
      </c>
      <c r="K407">
        <f t="shared" si="120"/>
        <v>0</v>
      </c>
      <c r="L407">
        <f t="shared" si="131"/>
        <v>2182.8047170642158</v>
      </c>
      <c r="M407">
        <f t="shared" si="132"/>
        <v>326.16622209005527</v>
      </c>
      <c r="N407">
        <f t="shared" si="121"/>
        <v>326.16622209005527</v>
      </c>
      <c r="O407">
        <f t="shared" si="122"/>
        <v>0</v>
      </c>
      <c r="P407">
        <f t="shared" si="123"/>
        <v>0</v>
      </c>
      <c r="Q407">
        <f t="shared" si="133"/>
        <v>1</v>
      </c>
      <c r="R407">
        <f>IF(G407&gt;$H$5,VLOOKUP(G407-$H$5,G$26:I$567,3,FALSE),0)</f>
        <v>2997.9236782677472</v>
      </c>
      <c r="S407">
        <f>IF(G407&gt;$H$6,VLOOKUP(G407-$H$6,G$26:H$567,2,FALSE),0)</f>
        <v>2162431.7974500651</v>
      </c>
      <c r="T407">
        <f t="shared" si="138"/>
        <v>231.68523345701396</v>
      </c>
      <c r="U407">
        <f t="shared" si="134"/>
        <v>2.7107172314470636</v>
      </c>
      <c r="V407">
        <f t="shared" si="135"/>
        <v>228.9745162255669</v>
      </c>
      <c r="W407">
        <f t="shared" si="139"/>
        <v>91345.195035478173</v>
      </c>
      <c r="X407">
        <f t="shared" si="140"/>
        <v>2071086.602414588</v>
      </c>
      <c r="Y407">
        <f t="shared" si="136"/>
        <v>1967812.9356795594</v>
      </c>
      <c r="Z407">
        <f t="shared" si="124"/>
        <v>5835059.2316107806</v>
      </c>
      <c r="AA407">
        <f t="shared" si="125"/>
        <v>7908654.8049645219</v>
      </c>
      <c r="AB407">
        <f t="shared" si="126"/>
        <v>3581282.2391252373</v>
      </c>
      <c r="AC407">
        <f t="shared" si="143"/>
        <v>0.45283076925764276</v>
      </c>
      <c r="AD407">
        <f t="shared" si="127"/>
        <v>5835059.2316107806</v>
      </c>
      <c r="AE407">
        <f t="shared" si="137"/>
        <v>135.75520854056859</v>
      </c>
      <c r="AF407" s="1"/>
    </row>
    <row r="408" spans="6:32" x14ac:dyDescent="0.35">
      <c r="F408" s="10">
        <f t="shared" si="128"/>
        <v>44262</v>
      </c>
      <c r="G408">
        <v>382</v>
      </c>
      <c r="H408">
        <f t="shared" si="129"/>
        <v>2165076.5235977601</v>
      </c>
      <c r="I408">
        <f t="shared" si="119"/>
        <v>2421.1383349979296</v>
      </c>
      <c r="J408">
        <f t="shared" si="130"/>
        <v>1</v>
      </c>
      <c r="K408">
        <f t="shared" si="120"/>
        <v>0</v>
      </c>
      <c r="L408">
        <f t="shared" si="131"/>
        <v>2106.3903514481985</v>
      </c>
      <c r="M408">
        <f t="shared" si="132"/>
        <v>314.74798354973086</v>
      </c>
      <c r="N408">
        <f t="shared" si="121"/>
        <v>314.74798354973086</v>
      </c>
      <c r="O408">
        <f t="shared" si="122"/>
        <v>0</v>
      </c>
      <c r="P408">
        <f t="shared" si="123"/>
        <v>0</v>
      </c>
      <c r="Q408">
        <f t="shared" si="133"/>
        <v>1</v>
      </c>
      <c r="R408">
        <f>IF(G408&gt;$H$5,VLOOKUP(G408-$H$5,G$26:I$567,3,FALSE),0)</f>
        <v>2893.0996230235323</v>
      </c>
      <c r="S408">
        <f>IF(G408&gt;$H$6,VLOOKUP(G408-$H$6,G$26:H$567,2,FALSE),0)</f>
        <v>2162655.3852627622</v>
      </c>
      <c r="T408">
        <f t="shared" si="138"/>
        <v>223.58781269704923</v>
      </c>
      <c r="U408">
        <f t="shared" si="134"/>
        <v>2.6159774085554761</v>
      </c>
      <c r="V408">
        <f t="shared" si="135"/>
        <v>220.97183528849376</v>
      </c>
      <c r="W408">
        <f t="shared" si="139"/>
        <v>91347.811012886727</v>
      </c>
      <c r="X408">
        <f t="shared" si="140"/>
        <v>2071307.5742498764</v>
      </c>
      <c r="Y408">
        <f t="shared" si="136"/>
        <v>1968016.4005891136</v>
      </c>
      <c r="Z408">
        <f t="shared" si="124"/>
        <v>5834923.4764022399</v>
      </c>
      <c r="AA408">
        <f t="shared" si="125"/>
        <v>7908652.1889871135</v>
      </c>
      <c r="AB408">
        <f t="shared" si="126"/>
        <v>3580920.2801265912</v>
      </c>
      <c r="AC408">
        <f t="shared" si="143"/>
        <v>0.45278515157273735</v>
      </c>
      <c r="AD408">
        <f t="shared" si="127"/>
        <v>5834923.4764022399</v>
      </c>
      <c r="AE408">
        <f t="shared" si="137"/>
        <v>130.99525513257396</v>
      </c>
      <c r="AF408" s="1"/>
    </row>
    <row r="409" spans="6:32" x14ac:dyDescent="0.35">
      <c r="F409" s="10">
        <f t="shared" si="128"/>
        <v>44263</v>
      </c>
      <c r="G409">
        <v>383</v>
      </c>
      <c r="H409">
        <f t="shared" si="129"/>
        <v>2165207.5188528928</v>
      </c>
      <c r="I409">
        <f t="shared" si="119"/>
        <v>2336.3623211374506</v>
      </c>
      <c r="J409">
        <f t="shared" si="130"/>
        <v>1</v>
      </c>
      <c r="K409">
        <f t="shared" si="120"/>
        <v>0</v>
      </c>
      <c r="L409">
        <f t="shared" si="131"/>
        <v>2032.6352193895821</v>
      </c>
      <c r="M409">
        <f t="shared" si="132"/>
        <v>303.72710174786857</v>
      </c>
      <c r="N409">
        <f t="shared" si="121"/>
        <v>303.72710174786857</v>
      </c>
      <c r="O409">
        <f t="shared" si="122"/>
        <v>0</v>
      </c>
      <c r="P409">
        <f t="shared" si="123"/>
        <v>0</v>
      </c>
      <c r="Q409">
        <f t="shared" si="133"/>
        <v>1</v>
      </c>
      <c r="R409">
        <f>IF(G409&gt;$H$5,VLOOKUP(G409-$H$5,G$26:I$567,3,FALSE),0)</f>
        <v>2791.9148221998475</v>
      </c>
      <c r="S409">
        <f>IF(G409&gt;$H$6,VLOOKUP(G409-$H$6,G$26:H$567,2,FALSE),0)</f>
        <v>2162871.1565317553</v>
      </c>
      <c r="T409">
        <f t="shared" si="138"/>
        <v>215.77126899315044</v>
      </c>
      <c r="U409">
        <f t="shared" si="134"/>
        <v>2.5245238472198603</v>
      </c>
      <c r="V409">
        <f t="shared" si="135"/>
        <v>213.24674514593059</v>
      </c>
      <c r="W409">
        <f t="shared" si="139"/>
        <v>91350.335536733954</v>
      </c>
      <c r="X409">
        <f t="shared" si="140"/>
        <v>2071520.8209950223</v>
      </c>
      <c r="Y409">
        <f t="shared" si="136"/>
        <v>1968212.7524438975</v>
      </c>
      <c r="Z409">
        <f t="shared" si="124"/>
        <v>5834792.4811471067</v>
      </c>
      <c r="AA409">
        <f t="shared" si="125"/>
        <v>7908649.6644632658</v>
      </c>
      <c r="AB409">
        <f t="shared" si="126"/>
        <v>3580570.9890786181</v>
      </c>
      <c r="AC409">
        <f t="shared" si="143"/>
        <v>0.45274113040656727</v>
      </c>
      <c r="AD409">
        <f t="shared" si="127"/>
        <v>5834792.4811471067</v>
      </c>
      <c r="AE409">
        <f t="shared" si="137"/>
        <v>126.40146726016094</v>
      </c>
      <c r="AF409" s="1"/>
    </row>
    <row r="410" spans="6:32" x14ac:dyDescent="0.35">
      <c r="F410" s="10">
        <f t="shared" si="128"/>
        <v>44264</v>
      </c>
      <c r="G410">
        <v>384</v>
      </c>
      <c r="H410">
        <f t="shared" si="129"/>
        <v>2165333.9203201528</v>
      </c>
      <c r="I410">
        <f t="shared" si="119"/>
        <v>2254.5377822979353</v>
      </c>
      <c r="J410">
        <f t="shared" si="130"/>
        <v>1</v>
      </c>
      <c r="K410">
        <f t="shared" si="120"/>
        <v>0</v>
      </c>
      <c r="L410">
        <f t="shared" si="131"/>
        <v>1961.4478705992037</v>
      </c>
      <c r="M410">
        <f t="shared" si="132"/>
        <v>293.08991169873161</v>
      </c>
      <c r="N410">
        <f t="shared" si="121"/>
        <v>293.08991169873161</v>
      </c>
      <c r="O410">
        <f t="shared" si="122"/>
        <v>0</v>
      </c>
      <c r="P410">
        <f t="shared" si="123"/>
        <v>0</v>
      </c>
      <c r="Q410">
        <f t="shared" si="133"/>
        <v>1</v>
      </c>
      <c r="R410">
        <f>IF(G410&gt;$H$5,VLOOKUP(G410-$H$5,G$26:I$567,3,FALSE),0)</f>
        <v>2694.2447181097232</v>
      </c>
      <c r="S410">
        <f>IF(G410&gt;$H$6,VLOOKUP(G410-$H$6,G$26:H$567,2,FALSE),0)</f>
        <v>2163079.3825378548</v>
      </c>
      <c r="T410">
        <f t="shared" si="138"/>
        <v>208.22600609948859</v>
      </c>
      <c r="U410">
        <f t="shared" si="134"/>
        <v>2.4362442713640164</v>
      </c>
      <c r="V410">
        <f t="shared" si="135"/>
        <v>205.78976182812457</v>
      </c>
      <c r="W410">
        <f t="shared" si="139"/>
        <v>91352.771781005315</v>
      </c>
      <c r="X410">
        <f t="shared" si="140"/>
        <v>2071726.6107568503</v>
      </c>
      <c r="Y410">
        <f t="shared" si="136"/>
        <v>1968402.238109448</v>
      </c>
      <c r="Z410">
        <f t="shared" si="124"/>
        <v>5834666.0796798468</v>
      </c>
      <c r="AA410">
        <f t="shared" si="125"/>
        <v>7908647.228218995</v>
      </c>
      <c r="AB410">
        <f t="shared" si="126"/>
        <v>3580233.925360987</v>
      </c>
      <c r="AC410">
        <f t="shared" si="143"/>
        <v>0.45269865023012862</v>
      </c>
      <c r="AD410">
        <f t="shared" si="127"/>
        <v>5834666.0796798468</v>
      </c>
      <c r="AE410">
        <f t="shared" si="137"/>
        <v>121.9680947277925</v>
      </c>
      <c r="AF410" s="1"/>
    </row>
    <row r="411" spans="6:32" x14ac:dyDescent="0.35">
      <c r="F411" s="10">
        <f t="shared" si="128"/>
        <v>44265</v>
      </c>
      <c r="G411">
        <v>385</v>
      </c>
      <c r="H411">
        <f t="shared" si="129"/>
        <v>2165455.8884148807</v>
      </c>
      <c r="I411">
        <f t="shared" ref="I411:I455" si="144">H411-S411</f>
        <v>2175.5631315014325</v>
      </c>
      <c r="J411">
        <f t="shared" si="130"/>
        <v>1</v>
      </c>
      <c r="K411">
        <f t="shared" ref="K411:K455" si="145">MAX(I411-R411,0)</f>
        <v>0</v>
      </c>
      <c r="L411">
        <f t="shared" si="131"/>
        <v>1892.7399244062462</v>
      </c>
      <c r="M411">
        <f t="shared" si="132"/>
        <v>282.82320709518626</v>
      </c>
      <c r="N411">
        <f t="shared" ref="N411:N455" si="146">MIN($H$12,M411)</f>
        <v>282.82320709518626</v>
      </c>
      <c r="O411">
        <f t="shared" ref="O411:O455" si="147">ABS(N411-M411)</f>
        <v>0</v>
      </c>
      <c r="P411">
        <f t="shared" ref="P411:P455" si="148">IFERROR(O411/I411,0)</f>
        <v>0</v>
      </c>
      <c r="Q411">
        <f t="shared" si="133"/>
        <v>1</v>
      </c>
      <c r="R411">
        <f>IF(G411&gt;$H$5,VLOOKUP(G411-$H$5,G$26:I$567,3,FALSE),0)</f>
        <v>2599.9688928280957</v>
      </c>
      <c r="S411">
        <f>IF(G411&gt;$H$6,VLOOKUP(G411-$H$6,G$26:H$567,2,FALSE),0)</f>
        <v>2163280.3252833793</v>
      </c>
      <c r="T411">
        <f t="shared" si="138"/>
        <v>200.94274552445859</v>
      </c>
      <c r="U411">
        <f t="shared" si="134"/>
        <v>2.3510301226361654</v>
      </c>
      <c r="V411">
        <f t="shared" si="135"/>
        <v>198.59171540182243</v>
      </c>
      <c r="W411">
        <f t="shared" si="139"/>
        <v>91355.122811127949</v>
      </c>
      <c r="X411">
        <f t="shared" si="140"/>
        <v>2071925.2024722521</v>
      </c>
      <c r="Y411">
        <f t="shared" si="136"/>
        <v>1968585.0960078752</v>
      </c>
      <c r="Z411">
        <f t="shared" ref="Z411:Z455" si="149">$H$3-H411</f>
        <v>5834544.1115851197</v>
      </c>
      <c r="AA411">
        <f t="shared" ref="AA411:AA455" si="150">$H$3-W411</f>
        <v>7908644.8771888716</v>
      </c>
      <c r="AB411">
        <f t="shared" ref="AB411:AB455" si="151">AA411-H411-S411</f>
        <v>3579908.6634906111</v>
      </c>
      <c r="AC411">
        <f t="shared" si="143"/>
        <v>0.45265765742197417</v>
      </c>
      <c r="AD411">
        <f t="shared" ref="AD411:AD455" si="152">$H$3-H411</f>
        <v>5834544.1115851197</v>
      </c>
      <c r="AE411">
        <f t="shared" si="137"/>
        <v>117.68958283975698</v>
      </c>
      <c r="AF411" s="1"/>
    </row>
    <row r="412" spans="6:32" x14ac:dyDescent="0.35">
      <c r="F412" s="10">
        <f t="shared" ref="F412:F455" si="153">$H$14+G412</f>
        <v>44266</v>
      </c>
      <c r="G412">
        <v>386</v>
      </c>
      <c r="H412">
        <f t="shared" ref="H412:H455" si="154">H411+AE411</f>
        <v>2165573.5779977203</v>
      </c>
      <c r="I412">
        <f t="shared" si="144"/>
        <v>2099.3401976330206</v>
      </c>
      <c r="J412">
        <f t="shared" ref="J412:J455" si="155">IF(I412&gt;1,1,0)</f>
        <v>1</v>
      </c>
      <c r="K412">
        <f t="shared" si="145"/>
        <v>0</v>
      </c>
      <c r="L412">
        <f t="shared" ref="L412:L455" si="156">I412*(1-$H$11)</f>
        <v>1826.425971940728</v>
      </c>
      <c r="M412">
        <f t="shared" ref="M412:M455" si="157">I412*$H$11</f>
        <v>272.91422569229269</v>
      </c>
      <c r="N412">
        <f t="shared" si="146"/>
        <v>272.91422569229269</v>
      </c>
      <c r="O412">
        <f t="shared" si="147"/>
        <v>0</v>
      </c>
      <c r="P412">
        <f t="shared" si="148"/>
        <v>0</v>
      </c>
      <c r="Q412">
        <f t="shared" ref="Q412:Q455" si="158">1-P412</f>
        <v>1</v>
      </c>
      <c r="R412">
        <f>IF(G412&gt;$H$5,VLOOKUP(G412-$H$5,G$26:I$567,3,FALSE),0)</f>
        <v>2508.970939154271</v>
      </c>
      <c r="S412">
        <f>IF(G412&gt;$H$6,VLOOKUP(G412-$H$6,G$26:H$567,2,FALSE),0)</f>
        <v>2163474.2378000873</v>
      </c>
      <c r="T412">
        <f t="shared" si="138"/>
        <v>193.91251670802012</v>
      </c>
      <c r="U412">
        <f t="shared" ref="U412:U455" si="159">MIN(T412*$H$11,$H$12)*$H$9+MAX($H$11*T412-$H$12,0)*$H$10</f>
        <v>2.2687764454838355</v>
      </c>
      <c r="V412">
        <f t="shared" ref="V412:V455" si="160">T412-U412</f>
        <v>191.64374026253628</v>
      </c>
      <c r="W412">
        <f t="shared" si="139"/>
        <v>91357.391587573438</v>
      </c>
      <c r="X412">
        <f t="shared" si="140"/>
        <v>2072116.8462125147</v>
      </c>
      <c r="Y412">
        <f t="shared" si="136"/>
        <v>1968761.5563980795</v>
      </c>
      <c r="Z412">
        <f t="shared" si="149"/>
        <v>5834426.4220022801</v>
      </c>
      <c r="AA412">
        <f t="shared" si="150"/>
        <v>7908642.6084124269</v>
      </c>
      <c r="AB412">
        <f t="shared" si="151"/>
        <v>3579594.7926146188</v>
      </c>
      <c r="AC412">
        <f t="shared" si="143"/>
        <v>0.45261810020432608</v>
      </c>
      <c r="AD412">
        <f t="shared" si="152"/>
        <v>5834426.4220022801</v>
      </c>
      <c r="AE412">
        <f t="shared" ref="AE412:AE455" si="161">R412*IF(F412&lt;=$H$4,$H$7,$H$8)*MAX(AC412,0)</f>
        <v>113.560565994787</v>
      </c>
      <c r="AF412" s="1"/>
    </row>
    <row r="413" spans="6:32" x14ac:dyDescent="0.35">
      <c r="F413" s="10">
        <f t="shared" si="153"/>
        <v>44267</v>
      </c>
      <c r="G413">
        <v>387</v>
      </c>
      <c r="H413">
        <f t="shared" si="154"/>
        <v>2165687.1385637149</v>
      </c>
      <c r="I413">
        <f t="shared" si="144"/>
        <v>2025.7741161766462</v>
      </c>
      <c r="J413">
        <f t="shared" si="155"/>
        <v>1</v>
      </c>
      <c r="K413">
        <f t="shared" si="145"/>
        <v>0</v>
      </c>
      <c r="L413">
        <f t="shared" si="156"/>
        <v>1762.4234810736823</v>
      </c>
      <c r="M413">
        <f t="shared" si="157"/>
        <v>263.35063510296402</v>
      </c>
      <c r="N413">
        <f t="shared" si="146"/>
        <v>263.35063510296402</v>
      </c>
      <c r="O413">
        <f t="shared" si="147"/>
        <v>0</v>
      </c>
      <c r="P413">
        <f t="shared" si="148"/>
        <v>0</v>
      </c>
      <c r="Q413">
        <f t="shared" si="158"/>
        <v>1</v>
      </c>
      <c r="R413">
        <f>IF(G413&gt;$H$5,VLOOKUP(G413-$H$5,G$26:I$567,3,FALSE),0)</f>
        <v>2421.1383349979296</v>
      </c>
      <c r="S413">
        <f>IF(G413&gt;$H$6,VLOOKUP(G413-$H$6,G$26:H$567,2,FALSE),0)</f>
        <v>2163661.3644475383</v>
      </c>
      <c r="T413">
        <f t="shared" ref="T413:T455" si="162">S413-S412</f>
        <v>187.12664745096117</v>
      </c>
      <c r="U413">
        <f t="shared" si="159"/>
        <v>2.1893817751762454</v>
      </c>
      <c r="V413">
        <f t="shared" si="160"/>
        <v>184.93726567578491</v>
      </c>
      <c r="W413">
        <f t="shared" ref="W413:W455" si="163">W412+U413</f>
        <v>91359.580969348608</v>
      </c>
      <c r="X413">
        <f t="shared" ref="X413:X455" si="164">X412+V413</f>
        <v>2072301.7834781904</v>
      </c>
      <c r="Y413">
        <f t="shared" ref="Y413:Y455" si="165">S413*(1-$H$9)</f>
        <v>1968931.8416472599</v>
      </c>
      <c r="Z413">
        <f t="shared" si="149"/>
        <v>5834312.8614362851</v>
      </c>
      <c r="AA413">
        <f t="shared" si="150"/>
        <v>7908640.4190306515</v>
      </c>
      <c r="AB413">
        <f t="shared" si="151"/>
        <v>3579291.9160193983</v>
      </c>
      <c r="AC413">
        <f t="shared" si="143"/>
        <v>0.45257992858121449</v>
      </c>
      <c r="AD413">
        <f t="shared" si="152"/>
        <v>5834312.8614362851</v>
      </c>
      <c r="AE413">
        <f t="shared" si="161"/>
        <v>109.57586147386036</v>
      </c>
      <c r="AF413" s="1"/>
    </row>
    <row r="414" spans="6:32" x14ac:dyDescent="0.35">
      <c r="F414" s="10">
        <f t="shared" si="153"/>
        <v>44268</v>
      </c>
      <c r="G414">
        <v>388</v>
      </c>
      <c r="H414">
        <f t="shared" si="154"/>
        <v>2165796.714425189</v>
      </c>
      <c r="I414">
        <f t="shared" si="144"/>
        <v>1954.773223053664</v>
      </c>
      <c r="J414">
        <f t="shared" si="155"/>
        <v>1</v>
      </c>
      <c r="K414">
        <f t="shared" si="145"/>
        <v>0</v>
      </c>
      <c r="L414">
        <f t="shared" si="156"/>
        <v>1700.6527040566878</v>
      </c>
      <c r="M414">
        <f t="shared" si="157"/>
        <v>254.12051899697633</v>
      </c>
      <c r="N414">
        <f t="shared" si="146"/>
        <v>254.12051899697633</v>
      </c>
      <c r="O414">
        <f t="shared" si="147"/>
        <v>0</v>
      </c>
      <c r="P414">
        <f t="shared" si="148"/>
        <v>0</v>
      </c>
      <c r="Q414">
        <f t="shared" si="158"/>
        <v>1</v>
      </c>
      <c r="R414">
        <f>IF(G414&gt;$H$5,VLOOKUP(G414-$H$5,G$26:I$567,3,FALSE),0)</f>
        <v>2336.3623211374506</v>
      </c>
      <c r="S414">
        <f>IF(G414&gt;$H$6,VLOOKUP(G414-$H$6,G$26:H$567,2,FALSE),0)</f>
        <v>2163841.9412021353</v>
      </c>
      <c r="T414">
        <f t="shared" si="162"/>
        <v>180.57675459701568</v>
      </c>
      <c r="U414">
        <f t="shared" si="159"/>
        <v>2.1127480287850835</v>
      </c>
      <c r="V414">
        <f t="shared" si="160"/>
        <v>178.46400656823059</v>
      </c>
      <c r="W414">
        <f t="shared" si="163"/>
        <v>91361.693717377391</v>
      </c>
      <c r="X414">
        <f t="shared" si="164"/>
        <v>2072480.2474847587</v>
      </c>
      <c r="Y414">
        <f t="shared" si="165"/>
        <v>1969096.1664939432</v>
      </c>
      <c r="Z414">
        <f t="shared" si="149"/>
        <v>5834203.2855748106</v>
      </c>
      <c r="AA414">
        <f t="shared" si="150"/>
        <v>7908638.3062826227</v>
      </c>
      <c r="AB414">
        <f t="shared" si="151"/>
        <v>3578999.650655298</v>
      </c>
      <c r="AC414">
        <f t="shared" si="143"/>
        <v>0.45254309427858658</v>
      </c>
      <c r="AD414">
        <f t="shared" si="152"/>
        <v>5834203.2855748106</v>
      </c>
      <c r="AE414">
        <f t="shared" si="161"/>
        <v>105.73046341634428</v>
      </c>
      <c r="AF414" s="1"/>
    </row>
    <row r="415" spans="6:32" x14ac:dyDescent="0.35">
      <c r="F415" s="10">
        <f t="shared" si="153"/>
        <v>44269</v>
      </c>
      <c r="G415">
        <v>389</v>
      </c>
      <c r="H415">
        <f t="shared" si="154"/>
        <v>2165902.4448886053</v>
      </c>
      <c r="I415">
        <f t="shared" si="144"/>
        <v>1886.2489515105262</v>
      </c>
      <c r="J415">
        <f t="shared" si="155"/>
        <v>1</v>
      </c>
      <c r="K415">
        <f t="shared" si="145"/>
        <v>0</v>
      </c>
      <c r="L415">
        <f t="shared" si="156"/>
        <v>1641.0365878141579</v>
      </c>
      <c r="M415">
        <f t="shared" si="157"/>
        <v>245.21236369636841</v>
      </c>
      <c r="N415">
        <f t="shared" si="146"/>
        <v>245.21236369636841</v>
      </c>
      <c r="O415">
        <f t="shared" si="147"/>
        <v>0</v>
      </c>
      <c r="P415">
        <f t="shared" si="148"/>
        <v>0</v>
      </c>
      <c r="Q415">
        <f t="shared" si="158"/>
        <v>1</v>
      </c>
      <c r="R415">
        <f>IF(G415&gt;$H$5,VLOOKUP(G415-$H$5,G$26:I$567,3,FALSE),0)</f>
        <v>2254.5377822979353</v>
      </c>
      <c r="S415">
        <f>IF(G415&gt;$H$6,VLOOKUP(G415-$H$6,G$26:H$567,2,FALSE),0)</f>
        <v>2164016.1959370947</v>
      </c>
      <c r="T415">
        <f t="shared" si="162"/>
        <v>174.25473495945334</v>
      </c>
      <c r="U415">
        <f t="shared" si="159"/>
        <v>2.0387803990256042</v>
      </c>
      <c r="V415">
        <f t="shared" si="160"/>
        <v>172.21595456042775</v>
      </c>
      <c r="W415">
        <f t="shared" si="163"/>
        <v>91363.732497776422</v>
      </c>
      <c r="X415">
        <f t="shared" si="164"/>
        <v>2072652.463439319</v>
      </c>
      <c r="Y415">
        <f t="shared" si="165"/>
        <v>1969254.7383027563</v>
      </c>
      <c r="Z415">
        <f t="shared" si="149"/>
        <v>5834097.5551113952</v>
      </c>
      <c r="AA415">
        <f t="shared" si="150"/>
        <v>7908636.2675022231</v>
      </c>
      <c r="AB415">
        <f t="shared" si="151"/>
        <v>3578717.6266765227</v>
      </c>
      <c r="AC415">
        <f t="shared" si="143"/>
        <v>0.45250755068633158</v>
      </c>
      <c r="AD415">
        <f t="shared" si="152"/>
        <v>5834097.5551113952</v>
      </c>
      <c r="AE415">
        <f t="shared" si="161"/>
        <v>102.01953697974326</v>
      </c>
      <c r="AF415" s="1"/>
    </row>
    <row r="416" spans="6:32" x14ac:dyDescent="0.35">
      <c r="F416" s="10">
        <f t="shared" si="153"/>
        <v>44270</v>
      </c>
      <c r="G416">
        <v>390</v>
      </c>
      <c r="H416">
        <f t="shared" si="154"/>
        <v>2166004.4644255852</v>
      </c>
      <c r="I416">
        <f t="shared" si="144"/>
        <v>1820.1157319885679</v>
      </c>
      <c r="J416">
        <f t="shared" si="155"/>
        <v>1</v>
      </c>
      <c r="K416">
        <f t="shared" si="145"/>
        <v>0</v>
      </c>
      <c r="L416">
        <f t="shared" si="156"/>
        <v>1583.5006868300541</v>
      </c>
      <c r="M416">
        <f t="shared" si="157"/>
        <v>236.61504515851382</v>
      </c>
      <c r="N416">
        <f t="shared" si="146"/>
        <v>236.61504515851382</v>
      </c>
      <c r="O416">
        <f t="shared" si="147"/>
        <v>0</v>
      </c>
      <c r="P416">
        <f t="shared" si="148"/>
        <v>0</v>
      </c>
      <c r="Q416">
        <f t="shared" si="158"/>
        <v>1</v>
      </c>
      <c r="R416">
        <f>IF(G416&gt;$H$5,VLOOKUP(G416-$H$5,G$26:I$567,3,FALSE),0)</f>
        <v>2175.5631315014325</v>
      </c>
      <c r="S416">
        <f>IF(G416&gt;$H$6,VLOOKUP(G416-$H$6,G$26:H$567,2,FALSE),0)</f>
        <v>2164184.3486935967</v>
      </c>
      <c r="T416">
        <f t="shared" si="162"/>
        <v>168.15275650192052</v>
      </c>
      <c r="U416">
        <f t="shared" si="159"/>
        <v>1.9673872510724701</v>
      </c>
      <c r="V416">
        <f t="shared" si="160"/>
        <v>166.18536925084805</v>
      </c>
      <c r="W416">
        <f t="shared" si="163"/>
        <v>91365.699885027498</v>
      </c>
      <c r="X416">
        <f t="shared" si="164"/>
        <v>2072818.6488085699</v>
      </c>
      <c r="Y416">
        <f t="shared" si="165"/>
        <v>1969407.757311173</v>
      </c>
      <c r="Z416">
        <f t="shared" si="149"/>
        <v>5833995.5355744148</v>
      </c>
      <c r="AA416">
        <f t="shared" si="150"/>
        <v>7908634.3001149725</v>
      </c>
      <c r="AB416">
        <f t="shared" si="151"/>
        <v>3578445.4869957906</v>
      </c>
      <c r="AC416">
        <f t="shared" ref="AC416:AC440" si="166">AB416/AA416</f>
        <v>0.45247325280216444</v>
      </c>
      <c r="AD416">
        <f t="shared" si="152"/>
        <v>5833995.5355744148</v>
      </c>
      <c r="AE416">
        <f t="shared" si="161"/>
        <v>98.43841267869162</v>
      </c>
      <c r="AF416" s="1"/>
    </row>
    <row r="417" spans="6:32" x14ac:dyDescent="0.35">
      <c r="F417" s="10">
        <f t="shared" si="153"/>
        <v>44271</v>
      </c>
      <c r="G417">
        <v>391</v>
      </c>
      <c r="H417">
        <f t="shared" si="154"/>
        <v>2166102.9028382641</v>
      </c>
      <c r="I417">
        <f t="shared" si="144"/>
        <v>1756.2908949125558</v>
      </c>
      <c r="J417">
        <f t="shared" si="155"/>
        <v>1</v>
      </c>
      <c r="K417">
        <f t="shared" si="145"/>
        <v>0</v>
      </c>
      <c r="L417">
        <f t="shared" si="156"/>
        <v>1527.9730785739237</v>
      </c>
      <c r="M417">
        <f t="shared" si="157"/>
        <v>228.31781633863227</v>
      </c>
      <c r="N417">
        <f t="shared" si="146"/>
        <v>228.31781633863227</v>
      </c>
      <c r="O417">
        <f t="shared" si="147"/>
        <v>0</v>
      </c>
      <c r="P417">
        <f t="shared" si="148"/>
        <v>0</v>
      </c>
      <c r="Q417">
        <f t="shared" si="158"/>
        <v>1</v>
      </c>
      <c r="R417">
        <f>IF(G417&gt;$H$5,VLOOKUP(G417-$H$5,G$26:I$567,3,FALSE),0)</f>
        <v>2099.3401976330206</v>
      </c>
      <c r="S417">
        <f>IF(G417&gt;$H$6,VLOOKUP(G417-$H$6,G$26:H$567,2,FALSE),0)</f>
        <v>2164346.6119433516</v>
      </c>
      <c r="T417">
        <f t="shared" si="162"/>
        <v>162.2632497549057</v>
      </c>
      <c r="U417">
        <f t="shared" si="159"/>
        <v>1.8984800221323965</v>
      </c>
      <c r="V417">
        <f t="shared" si="160"/>
        <v>160.36476973277331</v>
      </c>
      <c r="W417">
        <f t="shared" si="163"/>
        <v>91367.598365049635</v>
      </c>
      <c r="X417">
        <f t="shared" si="164"/>
        <v>2072979.0135783027</v>
      </c>
      <c r="Y417">
        <f t="shared" si="165"/>
        <v>1969555.4168684499</v>
      </c>
      <c r="Z417">
        <f t="shared" si="149"/>
        <v>5833897.0971617363</v>
      </c>
      <c r="AA417">
        <f t="shared" si="150"/>
        <v>7908632.4016349502</v>
      </c>
      <c r="AB417">
        <f t="shared" si="151"/>
        <v>3578182.886853335</v>
      </c>
      <c r="AC417">
        <f t="shared" si="166"/>
        <v>0.4524401571773165</v>
      </c>
      <c r="AD417">
        <f t="shared" si="152"/>
        <v>5833897.0971617363</v>
      </c>
      <c r="AE417">
        <f t="shared" si="161"/>
        <v>94.982580898574255</v>
      </c>
      <c r="AF417" s="1"/>
    </row>
    <row r="418" spans="6:32" x14ac:dyDescent="0.35">
      <c r="F418" s="10">
        <f t="shared" si="153"/>
        <v>44272</v>
      </c>
      <c r="G418">
        <v>392</v>
      </c>
      <c r="H418">
        <f t="shared" si="154"/>
        <v>2166197.8854191629</v>
      </c>
      <c r="I418">
        <f t="shared" si="144"/>
        <v>1694.6945763365366</v>
      </c>
      <c r="J418">
        <f t="shared" si="155"/>
        <v>1</v>
      </c>
      <c r="K418">
        <f t="shared" si="145"/>
        <v>0</v>
      </c>
      <c r="L418">
        <f t="shared" si="156"/>
        <v>1474.3842814127868</v>
      </c>
      <c r="M418">
        <f t="shared" si="157"/>
        <v>220.31029492374975</v>
      </c>
      <c r="N418">
        <f t="shared" si="146"/>
        <v>220.31029492374975</v>
      </c>
      <c r="O418">
        <f t="shared" si="147"/>
        <v>0</v>
      </c>
      <c r="P418">
        <f t="shared" si="148"/>
        <v>0</v>
      </c>
      <c r="Q418">
        <f t="shared" si="158"/>
        <v>1</v>
      </c>
      <c r="R418">
        <f>IF(G418&gt;$H$5,VLOOKUP(G418-$H$5,G$26:I$567,3,FALSE),0)</f>
        <v>2025.7741161766462</v>
      </c>
      <c r="S418">
        <f>IF(G418&gt;$H$6,VLOOKUP(G418-$H$6,G$26:H$567,2,FALSE),0)</f>
        <v>2164503.1908428264</v>
      </c>
      <c r="T418">
        <f t="shared" si="162"/>
        <v>156.57889947481453</v>
      </c>
      <c r="U418">
        <f t="shared" si="159"/>
        <v>1.8319731238553301</v>
      </c>
      <c r="V418">
        <f t="shared" si="160"/>
        <v>154.7469263509592</v>
      </c>
      <c r="W418">
        <f t="shared" si="163"/>
        <v>91369.430338173494</v>
      </c>
      <c r="X418">
        <f t="shared" si="164"/>
        <v>2073133.7605046537</v>
      </c>
      <c r="Y418">
        <f t="shared" si="165"/>
        <v>1969697.9036669722</v>
      </c>
      <c r="Z418">
        <f t="shared" si="149"/>
        <v>5833802.1145808371</v>
      </c>
      <c r="AA418">
        <f t="shared" si="150"/>
        <v>7908630.5696618268</v>
      </c>
      <c r="AB418">
        <f t="shared" si="151"/>
        <v>3577929.4933998375</v>
      </c>
      <c r="AC418">
        <f t="shared" si="166"/>
        <v>0.45240822186398194</v>
      </c>
      <c r="AD418">
        <f t="shared" si="152"/>
        <v>5833802.1145808371</v>
      </c>
      <c r="AE418">
        <f t="shared" si="161"/>
        <v>91.647686579755614</v>
      </c>
      <c r="AF418" s="1"/>
    </row>
    <row r="419" spans="6:32" x14ac:dyDescent="0.35">
      <c r="F419" s="10">
        <f t="shared" si="153"/>
        <v>44273</v>
      </c>
      <c r="G419">
        <v>393</v>
      </c>
      <c r="H419">
        <f t="shared" si="154"/>
        <v>2166289.5331057427</v>
      </c>
      <c r="I419">
        <f t="shared" si="144"/>
        <v>1635.2496263771318</v>
      </c>
      <c r="J419">
        <f t="shared" si="155"/>
        <v>1</v>
      </c>
      <c r="K419">
        <f t="shared" si="145"/>
        <v>0</v>
      </c>
      <c r="L419">
        <f t="shared" si="156"/>
        <v>1422.6671749481047</v>
      </c>
      <c r="M419">
        <f t="shared" si="157"/>
        <v>212.58245142902715</v>
      </c>
      <c r="N419">
        <f t="shared" si="146"/>
        <v>212.58245142902715</v>
      </c>
      <c r="O419">
        <f t="shared" si="147"/>
        <v>0</v>
      </c>
      <c r="P419">
        <f t="shared" si="148"/>
        <v>0</v>
      </c>
      <c r="Q419">
        <f t="shared" si="158"/>
        <v>1</v>
      </c>
      <c r="R419">
        <f>IF(G419&gt;$H$5,VLOOKUP(G419-$H$5,G$26:I$567,3,FALSE),0)</f>
        <v>1954.773223053664</v>
      </c>
      <c r="S419">
        <f>IF(G419&gt;$H$6,VLOOKUP(G419-$H$6,G$26:H$567,2,FALSE),0)</f>
        <v>2164654.2834793655</v>
      </c>
      <c r="T419">
        <f t="shared" si="162"/>
        <v>151.09263653913513</v>
      </c>
      <c r="U419">
        <f t="shared" si="159"/>
        <v>1.7677838475078811</v>
      </c>
      <c r="V419">
        <f t="shared" si="160"/>
        <v>149.32485269162726</v>
      </c>
      <c r="W419">
        <f t="shared" si="163"/>
        <v>91371.198122021</v>
      </c>
      <c r="X419">
        <f t="shared" si="164"/>
        <v>2073283.0853573454</v>
      </c>
      <c r="Y419">
        <f t="shared" si="165"/>
        <v>1969835.3979662226</v>
      </c>
      <c r="Z419">
        <f t="shared" si="149"/>
        <v>5833710.4668942578</v>
      </c>
      <c r="AA419">
        <f t="shared" si="150"/>
        <v>7908628.8018779792</v>
      </c>
      <c r="AB419">
        <f t="shared" si="151"/>
        <v>3577684.9852928715</v>
      </c>
      <c r="AC419">
        <f t="shared" si="166"/>
        <v>0.45237740636446561</v>
      </c>
      <c r="AD419">
        <f t="shared" si="152"/>
        <v>5833710.4668942578</v>
      </c>
      <c r="AE419">
        <f t="shared" si="161"/>
        <v>88.429524067572359</v>
      </c>
      <c r="AF419" s="1"/>
    </row>
    <row r="420" spans="6:32" x14ac:dyDescent="0.35">
      <c r="F420" s="10">
        <f t="shared" si="153"/>
        <v>44274</v>
      </c>
      <c r="G420">
        <v>394</v>
      </c>
      <c r="H420">
        <f t="shared" si="154"/>
        <v>2166377.9626298104</v>
      </c>
      <c r="I420">
        <f t="shared" si="144"/>
        <v>1577.8815203742124</v>
      </c>
      <c r="J420">
        <f t="shared" si="155"/>
        <v>1</v>
      </c>
      <c r="K420">
        <f t="shared" si="145"/>
        <v>0</v>
      </c>
      <c r="L420">
        <f t="shared" si="156"/>
        <v>1372.7569227255649</v>
      </c>
      <c r="M420">
        <f t="shared" si="157"/>
        <v>205.12459764864761</v>
      </c>
      <c r="N420">
        <f t="shared" si="146"/>
        <v>205.12459764864761</v>
      </c>
      <c r="O420">
        <f t="shared" si="147"/>
        <v>0</v>
      </c>
      <c r="P420">
        <f t="shared" si="148"/>
        <v>0</v>
      </c>
      <c r="Q420">
        <f t="shared" si="158"/>
        <v>1</v>
      </c>
      <c r="R420">
        <f>IF(G420&gt;$H$5,VLOOKUP(G420-$H$5,G$26:I$567,3,FALSE),0)</f>
        <v>1886.2489515105262</v>
      </c>
      <c r="S420">
        <f>IF(G420&gt;$H$6,VLOOKUP(G420-$H$6,G$26:H$567,2,FALSE),0)</f>
        <v>2164800.0811094362</v>
      </c>
      <c r="T420">
        <f t="shared" si="162"/>
        <v>145.79763007070869</v>
      </c>
      <c r="U420">
        <f t="shared" si="159"/>
        <v>1.7058322718272916</v>
      </c>
      <c r="V420">
        <f t="shared" si="160"/>
        <v>144.0917977988814</v>
      </c>
      <c r="W420">
        <f t="shared" si="163"/>
        <v>91372.903954292822</v>
      </c>
      <c r="X420">
        <f t="shared" si="164"/>
        <v>2073427.1771551443</v>
      </c>
      <c r="Y420">
        <f t="shared" si="165"/>
        <v>1969968.0738095869</v>
      </c>
      <c r="Z420">
        <f t="shared" si="149"/>
        <v>5833622.03737019</v>
      </c>
      <c r="AA420">
        <f t="shared" si="150"/>
        <v>7908627.0960457074</v>
      </c>
      <c r="AB420">
        <f t="shared" si="151"/>
        <v>3577449.0523064602</v>
      </c>
      <c r="AC420">
        <f t="shared" si="166"/>
        <v>0.45234767158198358</v>
      </c>
      <c r="AD420">
        <f t="shared" si="152"/>
        <v>5833622.03737019</v>
      </c>
      <c r="AE420">
        <f t="shared" si="161"/>
        <v>85.324032123974447</v>
      </c>
      <c r="AF420" s="1"/>
    </row>
    <row r="421" spans="6:32" x14ac:dyDescent="0.35">
      <c r="F421" s="10">
        <f t="shared" si="153"/>
        <v>44275</v>
      </c>
      <c r="G421">
        <v>395</v>
      </c>
      <c r="H421">
        <f t="shared" si="154"/>
        <v>2166463.2866619346</v>
      </c>
      <c r="I421">
        <f t="shared" si="144"/>
        <v>1522.518272715155</v>
      </c>
      <c r="J421">
        <f t="shared" si="155"/>
        <v>1</v>
      </c>
      <c r="K421">
        <f t="shared" si="145"/>
        <v>0</v>
      </c>
      <c r="L421">
        <f t="shared" si="156"/>
        <v>1324.5908972621849</v>
      </c>
      <c r="M421">
        <f t="shared" si="157"/>
        <v>197.92737545297015</v>
      </c>
      <c r="N421">
        <f t="shared" si="146"/>
        <v>197.92737545297015</v>
      </c>
      <c r="O421">
        <f t="shared" si="147"/>
        <v>0</v>
      </c>
      <c r="P421">
        <f t="shared" si="148"/>
        <v>0</v>
      </c>
      <c r="Q421">
        <f t="shared" si="158"/>
        <v>1</v>
      </c>
      <c r="R421">
        <f>IF(G421&gt;$H$5,VLOOKUP(G421-$H$5,G$26:I$567,3,FALSE),0)</f>
        <v>1820.1157319885679</v>
      </c>
      <c r="S421">
        <f>IF(G421&gt;$H$6,VLOOKUP(G421-$H$6,G$26:H$567,2,FALSE),0)</f>
        <v>2164940.7683892194</v>
      </c>
      <c r="T421">
        <f t="shared" si="162"/>
        <v>140.6872797831893</v>
      </c>
      <c r="U421">
        <f t="shared" si="159"/>
        <v>1.6460411734633147</v>
      </c>
      <c r="V421">
        <f t="shared" si="160"/>
        <v>139.04123860972598</v>
      </c>
      <c r="W421">
        <f t="shared" si="163"/>
        <v>91374.549995466281</v>
      </c>
      <c r="X421">
        <f t="shared" si="164"/>
        <v>2073566.218393754</v>
      </c>
      <c r="Y421">
        <f t="shared" si="165"/>
        <v>1970096.0992341898</v>
      </c>
      <c r="Z421">
        <f t="shared" si="149"/>
        <v>5833536.7133380659</v>
      </c>
      <c r="AA421">
        <f t="shared" si="150"/>
        <v>7908625.4500045339</v>
      </c>
      <c r="AB421">
        <f t="shared" si="151"/>
        <v>3577221.3949533794</v>
      </c>
      <c r="AC421">
        <f t="shared" si="166"/>
        <v>0.45231897977306901</v>
      </c>
      <c r="AD421">
        <f t="shared" si="152"/>
        <v>5833536.7133380659</v>
      </c>
      <c r="AE421">
        <f t="shared" si="161"/>
        <v>82.327289096198186</v>
      </c>
      <c r="AF421" s="1"/>
    </row>
    <row r="422" spans="6:32" x14ac:dyDescent="0.35">
      <c r="F422" s="10">
        <f t="shared" si="153"/>
        <v>44276</v>
      </c>
      <c r="G422">
        <v>396</v>
      </c>
      <c r="H422">
        <f t="shared" si="154"/>
        <v>2166545.6139510307</v>
      </c>
      <c r="I422">
        <f t="shared" si="144"/>
        <v>1469.090353270527</v>
      </c>
      <c r="J422">
        <f t="shared" si="155"/>
        <v>1</v>
      </c>
      <c r="K422">
        <f t="shared" si="145"/>
        <v>0</v>
      </c>
      <c r="L422">
        <f t="shared" si="156"/>
        <v>1278.1086073453585</v>
      </c>
      <c r="M422">
        <f t="shared" si="157"/>
        <v>190.98174592516852</v>
      </c>
      <c r="N422">
        <f t="shared" si="146"/>
        <v>190.98174592516852</v>
      </c>
      <c r="O422">
        <f t="shared" si="147"/>
        <v>0</v>
      </c>
      <c r="P422">
        <f t="shared" si="148"/>
        <v>0</v>
      </c>
      <c r="Q422">
        <f t="shared" si="158"/>
        <v>1</v>
      </c>
      <c r="R422">
        <f>IF(G422&gt;$H$5,VLOOKUP(G422-$H$5,G$26:I$567,3,FALSE),0)</f>
        <v>1756.2908949125558</v>
      </c>
      <c r="S422">
        <f>IF(G422&gt;$H$6,VLOOKUP(G422-$H$6,G$26:H$567,2,FALSE),0)</f>
        <v>2165076.5235977601</v>
      </c>
      <c r="T422">
        <f t="shared" si="162"/>
        <v>135.75520854070783</v>
      </c>
      <c r="U422">
        <f t="shared" si="159"/>
        <v>1.5883359399262815</v>
      </c>
      <c r="V422">
        <f t="shared" si="160"/>
        <v>134.16687260078155</v>
      </c>
      <c r="W422">
        <f t="shared" si="163"/>
        <v>91376.138331406211</v>
      </c>
      <c r="X422">
        <f t="shared" si="164"/>
        <v>2073700.3852663548</v>
      </c>
      <c r="Y422">
        <f t="shared" si="165"/>
        <v>1970219.6364739619</v>
      </c>
      <c r="Z422">
        <f t="shared" si="149"/>
        <v>5833454.3860489689</v>
      </c>
      <c r="AA422">
        <f t="shared" si="150"/>
        <v>7908623.8616685942</v>
      </c>
      <c r="AB422">
        <f t="shared" si="151"/>
        <v>3577001.7241198029</v>
      </c>
      <c r="AC422">
        <f t="shared" si="166"/>
        <v>0.45229129450153321</v>
      </c>
      <c r="AD422">
        <f t="shared" si="152"/>
        <v>5833454.3860489689</v>
      </c>
      <c r="AE422">
        <f t="shared" si="161"/>
        <v>79.435508238125621</v>
      </c>
      <c r="AF422" s="1"/>
    </row>
    <row r="423" spans="6:32" x14ac:dyDescent="0.35">
      <c r="F423" s="10">
        <f t="shared" si="153"/>
        <v>44277</v>
      </c>
      <c r="G423">
        <v>397</v>
      </c>
      <c r="H423">
        <f t="shared" si="154"/>
        <v>2166625.0494592688</v>
      </c>
      <c r="I423">
        <f t="shared" si="144"/>
        <v>1417.5306063760072</v>
      </c>
      <c r="J423">
        <f t="shared" si="155"/>
        <v>1</v>
      </c>
      <c r="K423">
        <f t="shared" si="145"/>
        <v>0</v>
      </c>
      <c r="L423">
        <f t="shared" si="156"/>
        <v>1233.2516275471262</v>
      </c>
      <c r="M423">
        <f t="shared" si="157"/>
        <v>184.27897882888095</v>
      </c>
      <c r="N423">
        <f t="shared" si="146"/>
        <v>184.27897882888095</v>
      </c>
      <c r="O423">
        <f t="shared" si="147"/>
        <v>0</v>
      </c>
      <c r="P423">
        <f t="shared" si="148"/>
        <v>0</v>
      </c>
      <c r="Q423">
        <f t="shared" si="158"/>
        <v>1</v>
      </c>
      <c r="R423">
        <f>IF(G423&gt;$H$5,VLOOKUP(G423-$H$5,G$26:I$567,3,FALSE),0)</f>
        <v>1694.6945763365366</v>
      </c>
      <c r="S423">
        <f>IF(G423&gt;$H$6,VLOOKUP(G423-$H$6,G$26:H$567,2,FALSE),0)</f>
        <v>2165207.5188528928</v>
      </c>
      <c r="T423">
        <f t="shared" si="162"/>
        <v>130.99525513267145</v>
      </c>
      <c r="U423">
        <f t="shared" si="159"/>
        <v>1.532644485052256</v>
      </c>
      <c r="V423">
        <f t="shared" si="160"/>
        <v>129.46261064761919</v>
      </c>
      <c r="W423">
        <f t="shared" si="163"/>
        <v>91377.670975891262</v>
      </c>
      <c r="X423">
        <f t="shared" si="164"/>
        <v>2073829.8478770023</v>
      </c>
      <c r="Y423">
        <f t="shared" si="165"/>
        <v>1970338.8421561325</v>
      </c>
      <c r="Z423">
        <f t="shared" si="149"/>
        <v>5833374.9505407307</v>
      </c>
      <c r="AA423">
        <f t="shared" si="150"/>
        <v>7908622.3290241091</v>
      </c>
      <c r="AB423">
        <f t="shared" si="151"/>
        <v>3576789.7607119479</v>
      </c>
      <c r="AC423">
        <f t="shared" si="166"/>
        <v>0.45226458059393876</v>
      </c>
      <c r="AD423">
        <f t="shared" si="152"/>
        <v>5833374.9505407307</v>
      </c>
      <c r="AE423">
        <f t="shared" si="161"/>
        <v>76.645033180166649</v>
      </c>
      <c r="AF423" s="1"/>
    </row>
    <row r="424" spans="6:32" x14ac:dyDescent="0.35">
      <c r="F424" s="10">
        <f t="shared" si="153"/>
        <v>44278</v>
      </c>
      <c r="G424">
        <v>398</v>
      </c>
      <c r="H424">
        <f t="shared" si="154"/>
        <v>2166701.6944924491</v>
      </c>
      <c r="I424">
        <f t="shared" si="144"/>
        <v>1367.7741722962819</v>
      </c>
      <c r="J424">
        <f t="shared" si="155"/>
        <v>1</v>
      </c>
      <c r="K424">
        <f t="shared" si="145"/>
        <v>0</v>
      </c>
      <c r="L424">
        <f t="shared" si="156"/>
        <v>1189.9635298977653</v>
      </c>
      <c r="M424">
        <f t="shared" si="157"/>
        <v>177.81064239851665</v>
      </c>
      <c r="N424">
        <f t="shared" si="146"/>
        <v>177.81064239851665</v>
      </c>
      <c r="O424">
        <f t="shared" si="147"/>
        <v>0</v>
      </c>
      <c r="P424">
        <f t="shared" si="148"/>
        <v>0</v>
      </c>
      <c r="Q424">
        <f t="shared" si="158"/>
        <v>1</v>
      </c>
      <c r="R424">
        <f>IF(G424&gt;$H$5,VLOOKUP(G424-$H$5,G$26:I$567,3,FALSE),0)</f>
        <v>1635.2496263771318</v>
      </c>
      <c r="S424">
        <f>IF(G424&gt;$H$6,VLOOKUP(G424-$H$6,G$26:H$567,2,FALSE),0)</f>
        <v>2165333.9203201528</v>
      </c>
      <c r="T424">
        <f t="shared" si="162"/>
        <v>126.40146725997329</v>
      </c>
      <c r="U424">
        <f t="shared" si="159"/>
        <v>1.4788971669416875</v>
      </c>
      <c r="V424">
        <f t="shared" si="160"/>
        <v>124.9225700930316</v>
      </c>
      <c r="W424">
        <f t="shared" si="163"/>
        <v>91379.14987305821</v>
      </c>
      <c r="X424">
        <f t="shared" si="164"/>
        <v>2073954.7704470954</v>
      </c>
      <c r="Y424">
        <f t="shared" si="165"/>
        <v>1970453.8674913391</v>
      </c>
      <c r="Z424">
        <f t="shared" si="149"/>
        <v>5833298.3055075509</v>
      </c>
      <c r="AA424">
        <f t="shared" si="150"/>
        <v>7908620.8501269417</v>
      </c>
      <c r="AB424">
        <f t="shared" si="151"/>
        <v>3576585.2353143399</v>
      </c>
      <c r="AC424">
        <f t="shared" si="166"/>
        <v>0.45223880409653622</v>
      </c>
      <c r="AD424">
        <f t="shared" si="152"/>
        <v>5833298.3055075509</v>
      </c>
      <c r="AE424">
        <f t="shared" si="161"/>
        <v>73.952333543210187</v>
      </c>
      <c r="AF424" s="1"/>
    </row>
    <row r="425" spans="6:32" x14ac:dyDescent="0.35">
      <c r="F425" s="10">
        <f t="shared" si="153"/>
        <v>44279</v>
      </c>
      <c r="G425">
        <v>399</v>
      </c>
      <c r="H425">
        <f t="shared" si="154"/>
        <v>2166775.646825992</v>
      </c>
      <c r="I425">
        <f t="shared" si="144"/>
        <v>1319.7584111113101</v>
      </c>
      <c r="J425">
        <f t="shared" si="155"/>
        <v>1</v>
      </c>
      <c r="K425">
        <f t="shared" si="145"/>
        <v>0</v>
      </c>
      <c r="L425">
        <f t="shared" si="156"/>
        <v>1148.1898176668399</v>
      </c>
      <c r="M425">
        <f t="shared" si="157"/>
        <v>171.56859344447031</v>
      </c>
      <c r="N425">
        <f t="shared" si="146"/>
        <v>171.56859344447031</v>
      </c>
      <c r="O425">
        <f t="shared" si="147"/>
        <v>0</v>
      </c>
      <c r="P425">
        <f t="shared" si="148"/>
        <v>0</v>
      </c>
      <c r="Q425">
        <f t="shared" si="158"/>
        <v>1</v>
      </c>
      <c r="R425">
        <f>IF(G425&gt;$H$5,VLOOKUP(G425-$H$5,G$26:I$567,3,FALSE),0)</f>
        <v>1577.8815203742124</v>
      </c>
      <c r="S425">
        <f>IF(G425&gt;$H$6,VLOOKUP(G425-$H$6,G$26:H$567,2,FALSE),0)</f>
        <v>2165455.8884148807</v>
      </c>
      <c r="T425">
        <f t="shared" si="162"/>
        <v>121.96809472795576</v>
      </c>
      <c r="U425">
        <f t="shared" si="159"/>
        <v>1.4270267083170824</v>
      </c>
      <c r="V425">
        <f t="shared" si="160"/>
        <v>120.54106801963867</v>
      </c>
      <c r="W425">
        <f t="shared" si="163"/>
        <v>91380.576899766529</v>
      </c>
      <c r="X425">
        <f t="shared" si="164"/>
        <v>2074075.311515115</v>
      </c>
      <c r="Y425">
        <f t="shared" si="165"/>
        <v>1970564.8584575416</v>
      </c>
      <c r="Z425">
        <f t="shared" si="149"/>
        <v>5833224.3531740084</v>
      </c>
      <c r="AA425">
        <f t="shared" si="150"/>
        <v>7908619.4231002331</v>
      </c>
      <c r="AB425">
        <f t="shared" si="151"/>
        <v>3576387.8878593608</v>
      </c>
      <c r="AC425">
        <f t="shared" si="166"/>
        <v>0.45221393223362266</v>
      </c>
      <c r="AD425">
        <f t="shared" si="152"/>
        <v>5833224.3531740084</v>
      </c>
      <c r="AE425">
        <f t="shared" si="161"/>
        <v>71.354000692718955</v>
      </c>
      <c r="AF425" s="1"/>
    </row>
    <row r="426" spans="6:32" x14ac:dyDescent="0.35">
      <c r="F426" s="10">
        <f t="shared" si="153"/>
        <v>44280</v>
      </c>
      <c r="G426">
        <v>400</v>
      </c>
      <c r="H426">
        <f t="shared" si="154"/>
        <v>2166847.0008266848</v>
      </c>
      <c r="I426">
        <f t="shared" si="144"/>
        <v>1273.4228289644234</v>
      </c>
      <c r="J426">
        <f t="shared" si="155"/>
        <v>1</v>
      </c>
      <c r="K426">
        <f t="shared" si="145"/>
        <v>0</v>
      </c>
      <c r="L426">
        <f t="shared" si="156"/>
        <v>1107.8778611990483</v>
      </c>
      <c r="M426">
        <f t="shared" si="157"/>
        <v>165.54496776537505</v>
      </c>
      <c r="N426">
        <f t="shared" si="146"/>
        <v>165.54496776537505</v>
      </c>
      <c r="O426">
        <f t="shared" si="147"/>
        <v>0</v>
      </c>
      <c r="P426">
        <f t="shared" si="148"/>
        <v>0</v>
      </c>
      <c r="Q426">
        <f t="shared" si="158"/>
        <v>1</v>
      </c>
      <c r="R426">
        <f>IF(G426&gt;$H$5,VLOOKUP(G426-$H$5,G$26:I$567,3,FALSE),0)</f>
        <v>1522.518272715155</v>
      </c>
      <c r="S426">
        <f>IF(G426&gt;$H$6,VLOOKUP(G426-$H$6,G$26:H$567,2,FALSE),0)</f>
        <v>2165573.5779977203</v>
      </c>
      <c r="T426">
        <f t="shared" si="162"/>
        <v>117.68958283960819</v>
      </c>
      <c r="U426">
        <f t="shared" si="159"/>
        <v>1.376968119223416</v>
      </c>
      <c r="V426">
        <f t="shared" si="160"/>
        <v>116.31261472038477</v>
      </c>
      <c r="W426">
        <f t="shared" si="163"/>
        <v>91381.95386788575</v>
      </c>
      <c r="X426">
        <f t="shared" si="164"/>
        <v>2074191.6241298353</v>
      </c>
      <c r="Y426">
        <f t="shared" si="165"/>
        <v>1970671.9559779256</v>
      </c>
      <c r="Z426">
        <f t="shared" si="149"/>
        <v>5833152.9991733152</v>
      </c>
      <c r="AA426">
        <f t="shared" si="150"/>
        <v>7908618.0461321138</v>
      </c>
      <c r="AB426">
        <f t="shared" si="151"/>
        <v>3576197.4673077087</v>
      </c>
      <c r="AC426">
        <f t="shared" si="166"/>
        <v>0.45218993336727492</v>
      </c>
      <c r="AD426">
        <f t="shared" si="152"/>
        <v>5833152.9991733152</v>
      </c>
      <c r="AE426">
        <f t="shared" si="161"/>
        <v>68.846743628952453</v>
      </c>
      <c r="AF426" s="1"/>
    </row>
    <row r="427" spans="6:32" x14ac:dyDescent="0.35">
      <c r="F427" s="10">
        <f t="shared" si="153"/>
        <v>44281</v>
      </c>
      <c r="G427">
        <v>401</v>
      </c>
      <c r="H427">
        <f t="shared" si="154"/>
        <v>2166915.8475703136</v>
      </c>
      <c r="I427">
        <f t="shared" si="144"/>
        <v>1228.7090065986849</v>
      </c>
      <c r="J427">
        <f t="shared" si="155"/>
        <v>1</v>
      </c>
      <c r="K427">
        <f t="shared" si="145"/>
        <v>0</v>
      </c>
      <c r="L427">
        <f t="shared" si="156"/>
        <v>1068.9768357408559</v>
      </c>
      <c r="M427">
        <f t="shared" si="157"/>
        <v>159.73217085782906</v>
      </c>
      <c r="N427">
        <f t="shared" si="146"/>
        <v>159.73217085782906</v>
      </c>
      <c r="O427">
        <f t="shared" si="147"/>
        <v>0</v>
      </c>
      <c r="P427">
        <f t="shared" si="148"/>
        <v>0</v>
      </c>
      <c r="Q427">
        <f t="shared" si="158"/>
        <v>1</v>
      </c>
      <c r="R427">
        <f>IF(G427&gt;$H$5,VLOOKUP(G427-$H$5,G$26:I$567,3,FALSE),0)</f>
        <v>1469.090353270527</v>
      </c>
      <c r="S427">
        <f>IF(G427&gt;$H$6,VLOOKUP(G427-$H$6,G$26:H$567,2,FALSE),0)</f>
        <v>2165687.1385637149</v>
      </c>
      <c r="T427">
        <f t="shared" si="162"/>
        <v>113.5605659945868</v>
      </c>
      <c r="U427">
        <f t="shared" si="159"/>
        <v>1.3286586221366656</v>
      </c>
      <c r="V427">
        <f t="shared" si="160"/>
        <v>112.23190737245012</v>
      </c>
      <c r="W427">
        <f t="shared" si="163"/>
        <v>91383.282526507886</v>
      </c>
      <c r="X427">
        <f t="shared" si="164"/>
        <v>2074303.8560372076</v>
      </c>
      <c r="Y427">
        <f t="shared" si="165"/>
        <v>1970775.2960929805</v>
      </c>
      <c r="Z427">
        <f t="shared" si="149"/>
        <v>5833084.1524296869</v>
      </c>
      <c r="AA427">
        <f t="shared" si="150"/>
        <v>7908616.717473492</v>
      </c>
      <c r="AB427">
        <f t="shared" si="151"/>
        <v>3576013.731339464</v>
      </c>
      <c r="AC427">
        <f t="shared" si="166"/>
        <v>0.45216677695841945</v>
      </c>
      <c r="AD427">
        <f t="shared" si="152"/>
        <v>5833084.1524296869</v>
      </c>
      <c r="AE427">
        <f t="shared" si="161"/>
        <v>66.427385009904</v>
      </c>
      <c r="AF427" s="1"/>
    </row>
    <row r="428" spans="6:32" x14ac:dyDescent="0.35">
      <c r="F428" s="10">
        <f t="shared" si="153"/>
        <v>44282</v>
      </c>
      <c r="G428">
        <v>402</v>
      </c>
      <c r="H428">
        <f t="shared" si="154"/>
        <v>2166982.2749553234</v>
      </c>
      <c r="I428">
        <f t="shared" si="144"/>
        <v>1185.5605301344767</v>
      </c>
      <c r="J428">
        <f t="shared" si="155"/>
        <v>1</v>
      </c>
      <c r="K428">
        <f t="shared" si="145"/>
        <v>0</v>
      </c>
      <c r="L428">
        <f t="shared" si="156"/>
        <v>1031.4376612169947</v>
      </c>
      <c r="M428">
        <f t="shared" si="157"/>
        <v>154.12286891748198</v>
      </c>
      <c r="N428">
        <f t="shared" si="146"/>
        <v>154.12286891748198</v>
      </c>
      <c r="O428">
        <f t="shared" si="147"/>
        <v>0</v>
      </c>
      <c r="P428">
        <f t="shared" si="148"/>
        <v>0</v>
      </c>
      <c r="Q428">
        <f t="shared" si="158"/>
        <v>1</v>
      </c>
      <c r="R428">
        <f>IF(G428&gt;$H$5,VLOOKUP(G428-$H$5,G$26:I$567,3,FALSE),0)</f>
        <v>1417.5306063760072</v>
      </c>
      <c r="S428">
        <f>IF(G428&gt;$H$6,VLOOKUP(G428-$H$6,G$26:H$567,2,FALSE),0)</f>
        <v>2165796.714425189</v>
      </c>
      <c r="T428">
        <f t="shared" si="162"/>
        <v>109.57586147403345</v>
      </c>
      <c r="U428">
        <f t="shared" si="159"/>
        <v>1.2820375792461913</v>
      </c>
      <c r="V428">
        <f t="shared" si="160"/>
        <v>108.29382389478725</v>
      </c>
      <c r="W428">
        <f t="shared" si="163"/>
        <v>91384.564564087137</v>
      </c>
      <c r="X428">
        <f t="shared" si="164"/>
        <v>2074412.1498611025</v>
      </c>
      <c r="Y428">
        <f t="shared" si="165"/>
        <v>1970875.010126922</v>
      </c>
      <c r="Z428">
        <f t="shared" si="149"/>
        <v>5833017.725044677</v>
      </c>
      <c r="AA428">
        <f t="shared" si="150"/>
        <v>7908615.4354359126</v>
      </c>
      <c r="AB428">
        <f t="shared" si="151"/>
        <v>3575836.4460553997</v>
      </c>
      <c r="AC428">
        <f t="shared" si="166"/>
        <v>0.45214443352919265</v>
      </c>
      <c r="AD428">
        <f t="shared" si="152"/>
        <v>5833017.725044677</v>
      </c>
      <c r="AE428">
        <f t="shared" si="161"/>
        <v>64.092857303017283</v>
      </c>
      <c r="AF428" s="1"/>
    </row>
    <row r="429" spans="6:32" x14ac:dyDescent="0.35">
      <c r="F429" s="10">
        <f t="shared" si="153"/>
        <v>44283</v>
      </c>
      <c r="G429">
        <v>403</v>
      </c>
      <c r="H429">
        <f t="shared" si="154"/>
        <v>2167046.3678126265</v>
      </c>
      <c r="I429">
        <f t="shared" si="144"/>
        <v>1143.922924021259</v>
      </c>
      <c r="J429">
        <f t="shared" si="155"/>
        <v>1</v>
      </c>
      <c r="K429">
        <f t="shared" si="145"/>
        <v>0</v>
      </c>
      <c r="L429">
        <f t="shared" si="156"/>
        <v>995.21294389849527</v>
      </c>
      <c r="M429">
        <f t="shared" si="157"/>
        <v>148.70998012276368</v>
      </c>
      <c r="N429">
        <f t="shared" si="146"/>
        <v>148.70998012276368</v>
      </c>
      <c r="O429">
        <f t="shared" si="147"/>
        <v>0</v>
      </c>
      <c r="P429">
        <f t="shared" si="148"/>
        <v>0</v>
      </c>
      <c r="Q429">
        <f t="shared" si="158"/>
        <v>1</v>
      </c>
      <c r="R429">
        <f>IF(G429&gt;$H$5,VLOOKUP(G429-$H$5,G$26:I$567,3,FALSE),0)</f>
        <v>1367.7741722962819</v>
      </c>
      <c r="S429">
        <f>IF(G429&gt;$H$6,VLOOKUP(G429-$H$6,G$26:H$567,2,FALSE),0)</f>
        <v>2165902.4448886053</v>
      </c>
      <c r="T429">
        <f t="shared" si="162"/>
        <v>105.73046341631562</v>
      </c>
      <c r="U429">
        <f t="shared" si="159"/>
        <v>1.2370464219708925</v>
      </c>
      <c r="V429">
        <f t="shared" si="160"/>
        <v>104.49341699434473</v>
      </c>
      <c r="W429">
        <f t="shared" si="163"/>
        <v>91385.801610509108</v>
      </c>
      <c r="X429">
        <f t="shared" si="164"/>
        <v>2074516.6432780968</v>
      </c>
      <c r="Y429">
        <f t="shared" si="165"/>
        <v>1970971.2248486308</v>
      </c>
      <c r="Z429">
        <f t="shared" si="149"/>
        <v>5832953.6321873739</v>
      </c>
      <c r="AA429">
        <f t="shared" si="150"/>
        <v>7908614.1983894911</v>
      </c>
      <c r="AB429">
        <f t="shared" si="151"/>
        <v>3575665.3856882597</v>
      </c>
      <c r="AC429">
        <f t="shared" si="166"/>
        <v>0.45212287462655693</v>
      </c>
      <c r="AD429">
        <f t="shared" si="152"/>
        <v>5832953.6321873739</v>
      </c>
      <c r="AE429">
        <f t="shared" si="161"/>
        <v>61.840199061855451</v>
      </c>
      <c r="AF429" s="1"/>
    </row>
    <row r="430" spans="6:32" x14ac:dyDescent="0.35">
      <c r="F430" s="10">
        <f t="shared" si="153"/>
        <v>44284</v>
      </c>
      <c r="G430">
        <v>404</v>
      </c>
      <c r="H430">
        <f t="shared" si="154"/>
        <v>2167108.2080116882</v>
      </c>
      <c r="I430">
        <f t="shared" si="144"/>
        <v>1103.7435861029662</v>
      </c>
      <c r="J430">
        <f t="shared" si="155"/>
        <v>1</v>
      </c>
      <c r="K430">
        <f t="shared" si="145"/>
        <v>0</v>
      </c>
      <c r="L430">
        <f t="shared" si="156"/>
        <v>960.25691990958057</v>
      </c>
      <c r="M430">
        <f t="shared" si="157"/>
        <v>143.48666619338562</v>
      </c>
      <c r="N430">
        <f t="shared" si="146"/>
        <v>143.48666619338562</v>
      </c>
      <c r="O430">
        <f t="shared" si="147"/>
        <v>0</v>
      </c>
      <c r="P430">
        <f t="shared" si="148"/>
        <v>0</v>
      </c>
      <c r="Q430">
        <f t="shared" si="158"/>
        <v>1</v>
      </c>
      <c r="R430">
        <f>IF(G430&gt;$H$5,VLOOKUP(G430-$H$5,G$26:I$567,3,FALSE),0)</f>
        <v>1319.7584111113101</v>
      </c>
      <c r="S430">
        <f>IF(G430&gt;$H$6,VLOOKUP(G430-$H$6,G$26:H$567,2,FALSE),0)</f>
        <v>2166004.4644255852</v>
      </c>
      <c r="T430">
        <f t="shared" si="162"/>
        <v>102.01953697996214</v>
      </c>
      <c r="U430">
        <f t="shared" si="159"/>
        <v>1.193628582665557</v>
      </c>
      <c r="V430">
        <f t="shared" si="160"/>
        <v>100.82590839729659</v>
      </c>
      <c r="W430">
        <f t="shared" si="163"/>
        <v>91386.995239091775</v>
      </c>
      <c r="X430">
        <f t="shared" si="164"/>
        <v>2074617.4691864941</v>
      </c>
      <c r="Y430">
        <f t="shared" si="165"/>
        <v>1971064.0626272827</v>
      </c>
      <c r="Z430">
        <f t="shared" si="149"/>
        <v>5832891.7919883113</v>
      </c>
      <c r="AA430">
        <f t="shared" si="150"/>
        <v>7908613.004760908</v>
      </c>
      <c r="AB430">
        <f t="shared" si="151"/>
        <v>3575500.3323236341</v>
      </c>
      <c r="AC430">
        <f t="shared" si="166"/>
        <v>0.45210207278712689</v>
      </c>
      <c r="AD430">
        <f t="shared" si="152"/>
        <v>5832891.7919883113</v>
      </c>
      <c r="AE430">
        <f t="shared" si="161"/>
        <v>59.666551324166846</v>
      </c>
      <c r="AF430" s="1"/>
    </row>
    <row r="431" spans="6:32" x14ac:dyDescent="0.35">
      <c r="F431" s="10">
        <f t="shared" si="153"/>
        <v>44285</v>
      </c>
      <c r="G431">
        <v>405</v>
      </c>
      <c r="H431">
        <f t="shared" si="154"/>
        <v>2167167.8745630123</v>
      </c>
      <c r="I431">
        <f t="shared" si="144"/>
        <v>1064.9717247481458</v>
      </c>
      <c r="J431">
        <f t="shared" si="155"/>
        <v>1</v>
      </c>
      <c r="K431">
        <f t="shared" si="145"/>
        <v>0</v>
      </c>
      <c r="L431">
        <f t="shared" si="156"/>
        <v>926.52540053088683</v>
      </c>
      <c r="M431">
        <f t="shared" si="157"/>
        <v>138.44632421725896</v>
      </c>
      <c r="N431">
        <f t="shared" si="146"/>
        <v>138.44632421725896</v>
      </c>
      <c r="O431">
        <f t="shared" si="147"/>
        <v>0</v>
      </c>
      <c r="P431">
        <f t="shared" si="148"/>
        <v>0</v>
      </c>
      <c r="Q431">
        <f t="shared" si="158"/>
        <v>1</v>
      </c>
      <c r="R431">
        <f>IF(G431&gt;$H$5,VLOOKUP(G431-$H$5,G$26:I$567,3,FALSE),0)</f>
        <v>1273.4228289644234</v>
      </c>
      <c r="S431">
        <f>IF(G431&gt;$H$6,VLOOKUP(G431-$H$6,G$26:H$567,2,FALSE),0)</f>
        <v>2166102.9028382641</v>
      </c>
      <c r="T431">
        <f t="shared" si="162"/>
        <v>98.438412678893656</v>
      </c>
      <c r="U431">
        <f t="shared" si="159"/>
        <v>1.1517294283430559</v>
      </c>
      <c r="V431">
        <f t="shared" si="160"/>
        <v>97.286683250550595</v>
      </c>
      <c r="W431">
        <f t="shared" si="163"/>
        <v>91388.146968520115</v>
      </c>
      <c r="X431">
        <f t="shared" si="164"/>
        <v>2074714.7558697446</v>
      </c>
      <c r="Y431">
        <f t="shared" si="165"/>
        <v>1971153.6415828203</v>
      </c>
      <c r="Z431">
        <f t="shared" si="149"/>
        <v>5832832.1254369877</v>
      </c>
      <c r="AA431">
        <f t="shared" si="150"/>
        <v>7908611.8530314798</v>
      </c>
      <c r="AB431">
        <f t="shared" si="151"/>
        <v>3575341.0756302034</v>
      </c>
      <c r="AC431">
        <f t="shared" si="166"/>
        <v>0.45208200150317479</v>
      </c>
      <c r="AD431">
        <f t="shared" si="152"/>
        <v>5832832.1254369877</v>
      </c>
      <c r="AE431">
        <f t="shared" si="161"/>
        <v>57.56915412780716</v>
      </c>
      <c r="AF431" s="1"/>
    </row>
    <row r="432" spans="6:32" x14ac:dyDescent="0.35">
      <c r="F432" s="10">
        <f t="shared" si="153"/>
        <v>44286</v>
      </c>
      <c r="G432">
        <v>406</v>
      </c>
      <c r="H432">
        <f t="shared" si="154"/>
        <v>2167225.4437171402</v>
      </c>
      <c r="I432">
        <f t="shared" si="144"/>
        <v>1027.5582979773171</v>
      </c>
      <c r="J432">
        <f t="shared" si="155"/>
        <v>1</v>
      </c>
      <c r="K432">
        <f t="shared" si="145"/>
        <v>0</v>
      </c>
      <c r="L432">
        <f t="shared" si="156"/>
        <v>893.9757192402659</v>
      </c>
      <c r="M432">
        <f t="shared" si="157"/>
        <v>133.58257873705122</v>
      </c>
      <c r="N432">
        <f t="shared" si="146"/>
        <v>133.58257873705122</v>
      </c>
      <c r="O432">
        <f t="shared" si="147"/>
        <v>0</v>
      </c>
      <c r="P432">
        <f t="shared" si="148"/>
        <v>0</v>
      </c>
      <c r="Q432">
        <f t="shared" si="158"/>
        <v>1</v>
      </c>
      <c r="R432">
        <f>IF(G432&gt;$H$5,VLOOKUP(G432-$H$5,G$26:I$567,3,FALSE),0)</f>
        <v>1228.7090065986849</v>
      </c>
      <c r="S432">
        <f>IF(G432&gt;$H$6,VLOOKUP(G432-$H$6,G$26:H$567,2,FALSE),0)</f>
        <v>2166197.8854191629</v>
      </c>
      <c r="T432">
        <f t="shared" si="162"/>
        <v>94.982580898795277</v>
      </c>
      <c r="U432">
        <f t="shared" si="159"/>
        <v>1.1112961965159047</v>
      </c>
      <c r="V432">
        <f t="shared" si="160"/>
        <v>93.871284702279368</v>
      </c>
      <c r="W432">
        <f t="shared" si="163"/>
        <v>91389.258264716627</v>
      </c>
      <c r="X432">
        <f t="shared" si="164"/>
        <v>2074808.6271544469</v>
      </c>
      <c r="Y432">
        <f t="shared" si="165"/>
        <v>1971240.0757314384</v>
      </c>
      <c r="Z432">
        <f t="shared" si="149"/>
        <v>5832774.5562828593</v>
      </c>
      <c r="AA432">
        <f t="shared" si="150"/>
        <v>7908610.7417352833</v>
      </c>
      <c r="AB432">
        <f t="shared" si="151"/>
        <v>3575187.4125989797</v>
      </c>
      <c r="AC432">
        <f t="shared" si="166"/>
        <v>0.45206263518977075</v>
      </c>
      <c r="AD432">
        <f t="shared" si="152"/>
        <v>5832774.5562828593</v>
      </c>
      <c r="AE432">
        <f t="shared" si="161"/>
        <v>55.545343140440693</v>
      </c>
      <c r="AF432" s="1"/>
    </row>
    <row r="433" spans="6:32" x14ac:dyDescent="0.35">
      <c r="F433" s="10">
        <f t="shared" si="153"/>
        <v>44287</v>
      </c>
      <c r="G433">
        <v>407</v>
      </c>
      <c r="H433">
        <f t="shared" si="154"/>
        <v>2167280.9890602808</v>
      </c>
      <c r="I433">
        <f t="shared" si="144"/>
        <v>991.4559545381926</v>
      </c>
      <c r="J433">
        <f t="shared" si="155"/>
        <v>1</v>
      </c>
      <c r="K433">
        <f t="shared" si="145"/>
        <v>0</v>
      </c>
      <c r="L433">
        <f t="shared" si="156"/>
        <v>862.56668044822754</v>
      </c>
      <c r="M433">
        <f t="shared" si="157"/>
        <v>128.88927408996506</v>
      </c>
      <c r="N433">
        <f t="shared" si="146"/>
        <v>128.88927408996506</v>
      </c>
      <c r="O433">
        <f t="shared" si="147"/>
        <v>0</v>
      </c>
      <c r="P433">
        <f t="shared" si="148"/>
        <v>0</v>
      </c>
      <c r="Q433">
        <f t="shared" si="158"/>
        <v>1</v>
      </c>
      <c r="R433">
        <f>IF(G433&gt;$H$5,VLOOKUP(G433-$H$5,G$26:I$567,3,FALSE),0)</f>
        <v>1185.5605301344767</v>
      </c>
      <c r="S433">
        <f>IF(G433&gt;$H$6,VLOOKUP(G433-$H$6,G$26:H$567,2,FALSE),0)</f>
        <v>2166289.5331057427</v>
      </c>
      <c r="T433">
        <f t="shared" si="162"/>
        <v>91.647686579730362</v>
      </c>
      <c r="U433">
        <f t="shared" si="159"/>
        <v>1.0722779329828451</v>
      </c>
      <c r="V433">
        <f t="shared" si="160"/>
        <v>90.575408646747519</v>
      </c>
      <c r="W433">
        <f t="shared" si="163"/>
        <v>91390.330542649608</v>
      </c>
      <c r="X433">
        <f t="shared" si="164"/>
        <v>2074899.2025630937</v>
      </c>
      <c r="Y433">
        <f t="shared" si="165"/>
        <v>1971323.475126226</v>
      </c>
      <c r="Z433">
        <f t="shared" si="149"/>
        <v>5832719.0109397192</v>
      </c>
      <c r="AA433">
        <f t="shared" si="150"/>
        <v>7908609.6694573499</v>
      </c>
      <c r="AB433">
        <f t="shared" si="151"/>
        <v>3575039.1472913264</v>
      </c>
      <c r="AC433">
        <f t="shared" si="166"/>
        <v>0.45204394915302831</v>
      </c>
      <c r="AD433">
        <f t="shared" si="152"/>
        <v>5832719.0109397192</v>
      </c>
      <c r="AE433">
        <f t="shared" si="161"/>
        <v>53.592546400194671</v>
      </c>
      <c r="AF433" s="1"/>
    </row>
    <row r="434" spans="6:32" x14ac:dyDescent="0.35">
      <c r="F434" s="10">
        <f t="shared" si="153"/>
        <v>44288</v>
      </c>
      <c r="G434">
        <v>408</v>
      </c>
      <c r="H434">
        <f t="shared" si="154"/>
        <v>2167334.581606681</v>
      </c>
      <c r="I434">
        <f t="shared" si="144"/>
        <v>956.61897687055171</v>
      </c>
      <c r="J434">
        <f t="shared" si="155"/>
        <v>1</v>
      </c>
      <c r="K434">
        <f t="shared" si="145"/>
        <v>0</v>
      </c>
      <c r="L434">
        <f t="shared" si="156"/>
        <v>832.25850987737999</v>
      </c>
      <c r="M434">
        <f t="shared" si="157"/>
        <v>124.36046699317173</v>
      </c>
      <c r="N434">
        <f t="shared" si="146"/>
        <v>124.36046699317173</v>
      </c>
      <c r="O434">
        <f t="shared" si="147"/>
        <v>0</v>
      </c>
      <c r="P434">
        <f t="shared" si="148"/>
        <v>0</v>
      </c>
      <c r="Q434">
        <f t="shared" si="158"/>
        <v>1</v>
      </c>
      <c r="R434">
        <f>IF(G434&gt;$H$5,VLOOKUP(G434-$H$5,G$26:I$567,3,FALSE),0)</f>
        <v>1143.922924021259</v>
      </c>
      <c r="S434">
        <f>IF(G434&gt;$H$6,VLOOKUP(G434-$H$6,G$26:H$567,2,FALSE),0)</f>
        <v>2166377.9626298104</v>
      </c>
      <c r="T434">
        <f t="shared" si="162"/>
        <v>88.429524067789316</v>
      </c>
      <c r="U434">
        <f t="shared" si="159"/>
        <v>1.0346254315931349</v>
      </c>
      <c r="V434">
        <f t="shared" si="160"/>
        <v>87.394898636196174</v>
      </c>
      <c r="W434">
        <f t="shared" si="163"/>
        <v>91391.365168081204</v>
      </c>
      <c r="X434">
        <f t="shared" si="164"/>
        <v>2074986.59746173</v>
      </c>
      <c r="Y434">
        <f t="shared" si="165"/>
        <v>1971403.9459931275</v>
      </c>
      <c r="Z434">
        <f t="shared" si="149"/>
        <v>5832665.4183933195</v>
      </c>
      <c r="AA434">
        <f t="shared" si="150"/>
        <v>7908608.6348319184</v>
      </c>
      <c r="AB434">
        <f t="shared" si="151"/>
        <v>3574896.0905954274</v>
      </c>
      <c r="AC434">
        <f t="shared" si="166"/>
        <v>0.45202591955941496</v>
      </c>
      <c r="AD434">
        <f t="shared" si="152"/>
        <v>5832665.4183933195</v>
      </c>
      <c r="AE434">
        <f t="shared" si="161"/>
        <v>51.708281163580438</v>
      </c>
      <c r="AF434" s="1"/>
    </row>
    <row r="435" spans="6:32" x14ac:dyDescent="0.35">
      <c r="F435" s="10">
        <f t="shared" si="153"/>
        <v>44289</v>
      </c>
      <c r="G435">
        <v>409</v>
      </c>
      <c r="H435">
        <f t="shared" si="154"/>
        <v>2167386.2898878446</v>
      </c>
      <c r="I435">
        <f t="shared" si="144"/>
        <v>923.00322591001168</v>
      </c>
      <c r="J435">
        <f t="shared" si="155"/>
        <v>1</v>
      </c>
      <c r="K435">
        <f t="shared" si="145"/>
        <v>0</v>
      </c>
      <c r="L435">
        <f t="shared" si="156"/>
        <v>803.01280654171012</v>
      </c>
      <c r="M435">
        <f t="shared" si="157"/>
        <v>119.99041936830152</v>
      </c>
      <c r="N435">
        <f t="shared" si="146"/>
        <v>119.99041936830152</v>
      </c>
      <c r="O435">
        <f t="shared" si="147"/>
        <v>0</v>
      </c>
      <c r="P435">
        <f t="shared" si="148"/>
        <v>0</v>
      </c>
      <c r="Q435">
        <f t="shared" si="158"/>
        <v>1</v>
      </c>
      <c r="R435">
        <f>IF(G435&gt;$H$5,VLOOKUP(G435-$H$5,G$26:I$567,3,FALSE),0)</f>
        <v>1103.7435861029662</v>
      </c>
      <c r="S435">
        <f>IF(G435&gt;$H$6,VLOOKUP(G435-$H$6,G$26:H$567,2,FALSE),0)</f>
        <v>2166463.2866619346</v>
      </c>
      <c r="T435">
        <f t="shared" si="162"/>
        <v>85.324032124131918</v>
      </c>
      <c r="U435">
        <f t="shared" si="159"/>
        <v>0.99829117585234339</v>
      </c>
      <c r="V435">
        <f t="shared" si="160"/>
        <v>84.325740948279574</v>
      </c>
      <c r="W435">
        <f t="shared" si="163"/>
        <v>91392.36345925706</v>
      </c>
      <c r="X435">
        <f t="shared" si="164"/>
        <v>2075070.9232026783</v>
      </c>
      <c r="Y435">
        <f t="shared" si="165"/>
        <v>1971481.5908623606</v>
      </c>
      <c r="Z435">
        <f t="shared" si="149"/>
        <v>5832613.7101121554</v>
      </c>
      <c r="AA435">
        <f t="shared" si="150"/>
        <v>7908607.6365407426</v>
      </c>
      <c r="AB435">
        <f t="shared" si="151"/>
        <v>3574758.0599909634</v>
      </c>
      <c r="AC435">
        <f t="shared" si="166"/>
        <v>0.45200852340609698</v>
      </c>
      <c r="AD435">
        <f t="shared" si="152"/>
        <v>5832613.7101121554</v>
      </c>
      <c r="AE435">
        <f t="shared" si="161"/>
        <v>49.890150857335207</v>
      </c>
      <c r="AF435" s="1"/>
    </row>
    <row r="436" spans="6:32" x14ac:dyDescent="0.35">
      <c r="F436" s="10">
        <f t="shared" si="153"/>
        <v>44290</v>
      </c>
      <c r="G436">
        <v>410</v>
      </c>
      <c r="H436">
        <f t="shared" si="154"/>
        <v>2167436.1800387017</v>
      </c>
      <c r="I436">
        <f t="shared" si="144"/>
        <v>890.56608767108992</v>
      </c>
      <c r="J436">
        <f t="shared" si="155"/>
        <v>1</v>
      </c>
      <c r="K436">
        <f t="shared" si="145"/>
        <v>0</v>
      </c>
      <c r="L436">
        <f t="shared" si="156"/>
        <v>774.7924962738482</v>
      </c>
      <c r="M436">
        <f t="shared" si="157"/>
        <v>115.77359139724169</v>
      </c>
      <c r="N436">
        <f t="shared" si="146"/>
        <v>115.77359139724169</v>
      </c>
      <c r="O436">
        <f t="shared" si="147"/>
        <v>0</v>
      </c>
      <c r="P436">
        <f t="shared" si="148"/>
        <v>0</v>
      </c>
      <c r="Q436">
        <f t="shared" si="158"/>
        <v>1</v>
      </c>
      <c r="R436">
        <f>IF(G436&gt;$H$5,VLOOKUP(G436-$H$5,G$26:I$567,3,FALSE),0)</f>
        <v>1064.9717247481458</v>
      </c>
      <c r="S436">
        <f>IF(G436&gt;$H$6,VLOOKUP(G436-$H$6,G$26:H$567,2,FALSE),0)</f>
        <v>2166545.6139510307</v>
      </c>
      <c r="T436">
        <f t="shared" si="162"/>
        <v>82.327289096079767</v>
      </c>
      <c r="U436">
        <f t="shared" si="159"/>
        <v>0.96322928242413319</v>
      </c>
      <c r="V436">
        <f t="shared" si="160"/>
        <v>81.364059813655629</v>
      </c>
      <c r="W436">
        <f t="shared" si="163"/>
        <v>91393.326688539484</v>
      </c>
      <c r="X436">
        <f t="shared" si="164"/>
        <v>2075152.2872624919</v>
      </c>
      <c r="Y436">
        <f t="shared" si="165"/>
        <v>1971556.508695438</v>
      </c>
      <c r="Z436">
        <f t="shared" si="149"/>
        <v>5832563.8199612983</v>
      </c>
      <c r="AA436">
        <f t="shared" si="150"/>
        <v>7908606.6733114608</v>
      </c>
      <c r="AB436">
        <f t="shared" si="151"/>
        <v>3574624.8793217284</v>
      </c>
      <c r="AC436">
        <f t="shared" si="166"/>
        <v>0.4519917384922843</v>
      </c>
      <c r="AD436">
        <f t="shared" si="152"/>
        <v>5832563.8199612983</v>
      </c>
      <c r="AE436">
        <f t="shared" si="161"/>
        <v>48.135842131404097</v>
      </c>
      <c r="AF436" s="1"/>
    </row>
    <row r="437" spans="6:32" x14ac:dyDescent="0.35">
      <c r="F437" s="10">
        <f t="shared" si="153"/>
        <v>44291</v>
      </c>
      <c r="G437">
        <v>411</v>
      </c>
      <c r="H437">
        <f t="shared" si="154"/>
        <v>2167484.3158808332</v>
      </c>
      <c r="I437">
        <f t="shared" si="144"/>
        <v>859.26642156438902</v>
      </c>
      <c r="J437">
        <f t="shared" si="155"/>
        <v>1</v>
      </c>
      <c r="K437">
        <f t="shared" si="145"/>
        <v>0</v>
      </c>
      <c r="L437">
        <f t="shared" si="156"/>
        <v>747.56178676101842</v>
      </c>
      <c r="M437">
        <f t="shared" si="157"/>
        <v>111.70463480337058</v>
      </c>
      <c r="N437">
        <f t="shared" si="146"/>
        <v>111.70463480337058</v>
      </c>
      <c r="O437">
        <f t="shared" si="147"/>
        <v>0</v>
      </c>
      <c r="P437">
        <f t="shared" si="148"/>
        <v>0</v>
      </c>
      <c r="Q437">
        <f t="shared" si="158"/>
        <v>1</v>
      </c>
      <c r="R437">
        <f>IF(G437&gt;$H$5,VLOOKUP(G437-$H$5,G$26:I$567,3,FALSE),0)</f>
        <v>1027.5582979773171</v>
      </c>
      <c r="S437">
        <f>IF(G437&gt;$H$6,VLOOKUP(G437-$H$6,G$26:H$567,2,FALSE),0)</f>
        <v>2166625.0494592688</v>
      </c>
      <c r="T437">
        <f t="shared" si="162"/>
        <v>79.43550823815167</v>
      </c>
      <c r="U437">
        <f t="shared" si="159"/>
        <v>0.9293954463863745</v>
      </c>
      <c r="V437">
        <f t="shared" si="160"/>
        <v>78.50611279176529</v>
      </c>
      <c r="W437">
        <f t="shared" si="163"/>
        <v>91394.256083985863</v>
      </c>
      <c r="X437">
        <f t="shared" si="164"/>
        <v>2075230.7933752837</v>
      </c>
      <c r="Y437">
        <f t="shared" si="165"/>
        <v>1971628.7950079348</v>
      </c>
      <c r="Z437">
        <f t="shared" si="149"/>
        <v>5832515.6841191668</v>
      </c>
      <c r="AA437">
        <f t="shared" si="150"/>
        <v>7908605.7439160142</v>
      </c>
      <c r="AB437">
        <f t="shared" si="151"/>
        <v>3574496.3785759122</v>
      </c>
      <c r="AC437">
        <f t="shared" si="166"/>
        <v>0.45197554339154217</v>
      </c>
      <c r="AD437">
        <f t="shared" si="152"/>
        <v>5832515.6841191668</v>
      </c>
      <c r="AE437">
        <f t="shared" si="161"/>
        <v>46.443122009478614</v>
      </c>
      <c r="AF437" s="1"/>
    </row>
    <row r="438" spans="6:32" x14ac:dyDescent="0.35">
      <c r="F438" s="10">
        <f t="shared" si="153"/>
        <v>44292</v>
      </c>
      <c r="G438">
        <v>412</v>
      </c>
      <c r="H438">
        <f t="shared" si="154"/>
        <v>2167530.7590028425</v>
      </c>
      <c r="I438">
        <f t="shared" si="144"/>
        <v>829.0645103934221</v>
      </c>
      <c r="J438">
        <f t="shared" si="155"/>
        <v>1</v>
      </c>
      <c r="K438">
        <f t="shared" si="145"/>
        <v>0</v>
      </c>
      <c r="L438">
        <f t="shared" si="156"/>
        <v>721.28612404227727</v>
      </c>
      <c r="M438">
        <f t="shared" si="157"/>
        <v>107.77838635114487</v>
      </c>
      <c r="N438">
        <f t="shared" si="146"/>
        <v>107.77838635114487</v>
      </c>
      <c r="O438">
        <f t="shared" si="147"/>
        <v>0</v>
      </c>
      <c r="P438">
        <f t="shared" si="148"/>
        <v>0</v>
      </c>
      <c r="Q438">
        <f t="shared" si="158"/>
        <v>1</v>
      </c>
      <c r="R438">
        <f>IF(G438&gt;$H$5,VLOOKUP(G438-$H$5,G$26:I$567,3,FALSE),0)</f>
        <v>991.4559545381926</v>
      </c>
      <c r="S438">
        <f>IF(G438&gt;$H$6,VLOOKUP(G438-$H$6,G$26:H$567,2,FALSE),0)</f>
        <v>2166701.6944924491</v>
      </c>
      <c r="T438">
        <f t="shared" si="162"/>
        <v>76.645033180247992</v>
      </c>
      <c r="U438">
        <f t="shared" si="159"/>
        <v>0.89674688820890158</v>
      </c>
      <c r="V438">
        <f t="shared" si="160"/>
        <v>75.748286292039097</v>
      </c>
      <c r="W438">
        <f t="shared" si="163"/>
        <v>91395.152830874067</v>
      </c>
      <c r="X438">
        <f t="shared" si="164"/>
        <v>2075306.5416615757</v>
      </c>
      <c r="Y438">
        <f t="shared" si="165"/>
        <v>1971698.5419881288</v>
      </c>
      <c r="Z438">
        <f t="shared" si="149"/>
        <v>5832469.240997158</v>
      </c>
      <c r="AA438">
        <f t="shared" si="150"/>
        <v>7908604.8471691264</v>
      </c>
      <c r="AB438">
        <f t="shared" si="151"/>
        <v>3574372.3936738344</v>
      </c>
      <c r="AC438">
        <f t="shared" si="166"/>
        <v>0.4519599174250406</v>
      </c>
      <c r="AD438">
        <f t="shared" si="152"/>
        <v>5832469.240997158</v>
      </c>
      <c r="AE438">
        <f t="shared" si="161"/>
        <v>44.80983513436464</v>
      </c>
      <c r="AF438" s="1"/>
    </row>
    <row r="439" spans="6:32" x14ac:dyDescent="0.35">
      <c r="F439" s="10">
        <f t="shared" si="153"/>
        <v>44293</v>
      </c>
      <c r="G439">
        <v>413</v>
      </c>
      <c r="H439">
        <f t="shared" si="154"/>
        <v>2167575.568837977</v>
      </c>
      <c r="I439">
        <f t="shared" si="144"/>
        <v>799.92201198497787</v>
      </c>
      <c r="J439">
        <f t="shared" si="155"/>
        <v>1</v>
      </c>
      <c r="K439">
        <f t="shared" si="145"/>
        <v>0</v>
      </c>
      <c r="L439">
        <f t="shared" si="156"/>
        <v>695.93215042693078</v>
      </c>
      <c r="M439">
        <f t="shared" si="157"/>
        <v>103.98986155804712</v>
      </c>
      <c r="N439">
        <f t="shared" si="146"/>
        <v>103.98986155804712</v>
      </c>
      <c r="O439">
        <f t="shared" si="147"/>
        <v>0</v>
      </c>
      <c r="P439">
        <f t="shared" si="148"/>
        <v>0</v>
      </c>
      <c r="Q439">
        <f t="shared" si="158"/>
        <v>1</v>
      </c>
      <c r="R439">
        <f>IF(G439&gt;$H$5,VLOOKUP(G439-$H$5,G$26:I$567,3,FALSE),0)</f>
        <v>956.61897687055171</v>
      </c>
      <c r="S439">
        <f>IF(G439&gt;$H$6,VLOOKUP(G439-$H$6,G$26:H$567,2,FALSE),0)</f>
        <v>2166775.646825992</v>
      </c>
      <c r="T439">
        <f t="shared" si="162"/>
        <v>73.952333542983979</v>
      </c>
      <c r="U439">
        <f t="shared" si="159"/>
        <v>0.86524230245291256</v>
      </c>
      <c r="V439">
        <f t="shared" si="160"/>
        <v>73.087091240531066</v>
      </c>
      <c r="W439">
        <f t="shared" si="163"/>
        <v>91396.018073176514</v>
      </c>
      <c r="X439">
        <f t="shared" si="164"/>
        <v>2075379.6287528162</v>
      </c>
      <c r="Y439">
        <f t="shared" si="165"/>
        <v>1971765.8386116528</v>
      </c>
      <c r="Z439">
        <f t="shared" si="149"/>
        <v>5832424.431162023</v>
      </c>
      <c r="AA439">
        <f t="shared" si="150"/>
        <v>7908603.981926823</v>
      </c>
      <c r="AB439">
        <f t="shared" si="151"/>
        <v>3574252.766262854</v>
      </c>
      <c r="AC439">
        <f t="shared" si="166"/>
        <v>0.45194484063570928</v>
      </c>
      <c r="AD439">
        <f t="shared" si="152"/>
        <v>5832424.431162023</v>
      </c>
      <c r="AE439">
        <f t="shared" si="161"/>
        <v>43.233901105085678</v>
      </c>
      <c r="AF439" s="1"/>
    </row>
    <row r="440" spans="6:32" x14ac:dyDescent="0.35">
      <c r="F440" s="10">
        <f t="shared" si="153"/>
        <v>44294</v>
      </c>
      <c r="G440">
        <v>414</v>
      </c>
      <c r="H440">
        <f t="shared" si="154"/>
        <v>2167618.8027390819</v>
      </c>
      <c r="I440">
        <f t="shared" si="144"/>
        <v>771.80191239714622</v>
      </c>
      <c r="J440">
        <f t="shared" si="155"/>
        <v>1</v>
      </c>
      <c r="K440">
        <f t="shared" si="145"/>
        <v>0</v>
      </c>
      <c r="L440">
        <f t="shared" si="156"/>
        <v>671.46766378551717</v>
      </c>
      <c r="M440">
        <f t="shared" si="157"/>
        <v>100.33424861162901</v>
      </c>
      <c r="N440">
        <f t="shared" si="146"/>
        <v>100.33424861162901</v>
      </c>
      <c r="O440">
        <f t="shared" si="147"/>
        <v>0</v>
      </c>
      <c r="P440">
        <f t="shared" si="148"/>
        <v>0</v>
      </c>
      <c r="Q440">
        <f t="shared" si="158"/>
        <v>1</v>
      </c>
      <c r="R440">
        <f>IF(G440&gt;$H$5,VLOOKUP(G440-$H$5,G$26:I$567,3,FALSE),0)</f>
        <v>923.00322591001168</v>
      </c>
      <c r="S440">
        <f>IF(G440&gt;$H$6,VLOOKUP(G440-$H$6,G$26:H$567,2,FALSE),0)</f>
        <v>2166847.0008266848</v>
      </c>
      <c r="T440">
        <f t="shared" si="162"/>
        <v>71.354000692721456</v>
      </c>
      <c r="U440">
        <f t="shared" si="159"/>
        <v>0.83484180810484099</v>
      </c>
      <c r="V440">
        <f t="shared" si="160"/>
        <v>70.519158884616616</v>
      </c>
      <c r="W440">
        <f t="shared" si="163"/>
        <v>91396.852914984614</v>
      </c>
      <c r="X440">
        <f t="shared" si="164"/>
        <v>2075450.1479117009</v>
      </c>
      <c r="Y440">
        <f t="shared" si="165"/>
        <v>1971830.7707522833</v>
      </c>
      <c r="Z440">
        <f t="shared" si="149"/>
        <v>5832381.1972609181</v>
      </c>
      <c r="AA440">
        <f t="shared" si="150"/>
        <v>7908603.1470850157</v>
      </c>
      <c r="AB440">
        <f t="shared" si="151"/>
        <v>3574137.343519249</v>
      </c>
      <c r="AC440">
        <f t="shared" si="166"/>
        <v>0.45193029376326954</v>
      </c>
      <c r="AD440">
        <f t="shared" si="152"/>
        <v>5832381.1972609181</v>
      </c>
      <c r="AE440">
        <f t="shared" si="161"/>
        <v>41.713311902995706</v>
      </c>
      <c r="AF440" s="1"/>
    </row>
    <row r="441" spans="6:32" x14ac:dyDescent="0.35">
      <c r="F441" s="10">
        <f t="shared" si="153"/>
        <v>44295</v>
      </c>
      <c r="G441">
        <v>415</v>
      </c>
      <c r="H441">
        <f t="shared" si="154"/>
        <v>2167660.5160509851</v>
      </c>
      <c r="I441">
        <f t="shared" si="144"/>
        <v>744.66848067147657</v>
      </c>
      <c r="J441">
        <f t="shared" si="155"/>
        <v>1</v>
      </c>
      <c r="K441">
        <f t="shared" si="145"/>
        <v>0</v>
      </c>
      <c r="L441">
        <f t="shared" si="156"/>
        <v>647.86157818418462</v>
      </c>
      <c r="M441">
        <f t="shared" si="157"/>
        <v>96.806902487291964</v>
      </c>
      <c r="N441">
        <f t="shared" si="146"/>
        <v>96.806902487291964</v>
      </c>
      <c r="O441">
        <f t="shared" si="147"/>
        <v>0</v>
      </c>
      <c r="P441">
        <f t="shared" si="148"/>
        <v>0</v>
      </c>
      <c r="Q441">
        <f t="shared" si="158"/>
        <v>1</v>
      </c>
      <c r="R441">
        <f>IF(G441&gt;$H$5,VLOOKUP(G441-$H$5,G$26:I$567,3,FALSE),0)</f>
        <v>890.56608767108992</v>
      </c>
      <c r="S441">
        <f>IF(G441&gt;$H$6,VLOOKUP(G441-$H$6,G$26:H$567,2,FALSE),0)</f>
        <v>2166915.8475703136</v>
      </c>
      <c r="T441">
        <f t="shared" si="162"/>
        <v>68.846743628848344</v>
      </c>
      <c r="U441">
        <f t="shared" si="159"/>
        <v>0.8055069004575256</v>
      </c>
      <c r="V441">
        <f t="shared" si="160"/>
        <v>68.041236728390814</v>
      </c>
      <c r="W441">
        <f t="shared" si="163"/>
        <v>91397.658421885077</v>
      </c>
      <c r="X441">
        <f t="shared" si="164"/>
        <v>2075518.1891484293</v>
      </c>
      <c r="Y441">
        <f t="shared" si="165"/>
        <v>1971893.4212889855</v>
      </c>
      <c r="Z441">
        <f t="shared" si="149"/>
        <v>5832339.4839490149</v>
      </c>
      <c r="AA441">
        <f t="shared" si="150"/>
        <v>7908602.3415781148</v>
      </c>
      <c r="AB441">
        <f t="shared" si="151"/>
        <v>3574025.9779568161</v>
      </c>
      <c r="AC441">
        <f t="shared" ref="AC441:AC455" si="167">AB441/AA441</f>
        <v>0.45191625822011433</v>
      </c>
      <c r="AD441">
        <f t="shared" si="152"/>
        <v>5832339.4839490149</v>
      </c>
      <c r="AE441">
        <f t="shared" si="161"/>
        <v>40.246129403804531</v>
      </c>
      <c r="AF441" s="1"/>
    </row>
    <row r="442" spans="6:32" x14ac:dyDescent="0.35">
      <c r="F442" s="10">
        <f t="shared" si="153"/>
        <v>44296</v>
      </c>
      <c r="G442">
        <v>416</v>
      </c>
      <c r="H442">
        <f t="shared" si="154"/>
        <v>2167700.7621803889</v>
      </c>
      <c r="I442">
        <f t="shared" si="144"/>
        <v>718.48722506547347</v>
      </c>
      <c r="J442">
        <f t="shared" si="155"/>
        <v>1</v>
      </c>
      <c r="K442">
        <f t="shared" si="145"/>
        <v>0</v>
      </c>
      <c r="L442">
        <f t="shared" si="156"/>
        <v>625.08388580696192</v>
      </c>
      <c r="M442">
        <f t="shared" si="157"/>
        <v>93.403339258511551</v>
      </c>
      <c r="N442">
        <f t="shared" si="146"/>
        <v>93.403339258511551</v>
      </c>
      <c r="O442">
        <f t="shared" si="147"/>
        <v>0</v>
      </c>
      <c r="P442">
        <f t="shared" si="148"/>
        <v>0</v>
      </c>
      <c r="Q442">
        <f t="shared" si="158"/>
        <v>1</v>
      </c>
      <c r="R442">
        <f>IF(G442&gt;$H$5,VLOOKUP(G442-$H$5,G$26:I$567,3,FALSE),0)</f>
        <v>859.26642156438902</v>
      </c>
      <c r="S442">
        <f>IF(G442&gt;$H$6,VLOOKUP(G442-$H$6,G$26:H$567,2,FALSE),0)</f>
        <v>2166982.2749553234</v>
      </c>
      <c r="T442">
        <f t="shared" si="162"/>
        <v>66.42738500982523</v>
      </c>
      <c r="U442">
        <f t="shared" si="159"/>
        <v>0.77720040461495521</v>
      </c>
      <c r="V442">
        <f t="shared" si="160"/>
        <v>65.650184605210271</v>
      </c>
      <c r="W442">
        <f t="shared" si="163"/>
        <v>91398.435622289689</v>
      </c>
      <c r="X442">
        <f t="shared" si="164"/>
        <v>2075583.8393330346</v>
      </c>
      <c r="Y442">
        <f t="shared" si="165"/>
        <v>1971953.8702093444</v>
      </c>
      <c r="Z442">
        <f t="shared" si="149"/>
        <v>5832299.2378196111</v>
      </c>
      <c r="AA442">
        <f t="shared" si="150"/>
        <v>7908601.5643777102</v>
      </c>
      <c r="AB442">
        <f t="shared" si="151"/>
        <v>3573918.5272419979</v>
      </c>
      <c r="AC442">
        <f t="shared" si="167"/>
        <v>0.45190271606800975</v>
      </c>
      <c r="AD442">
        <f t="shared" si="152"/>
        <v>5832299.2378196111</v>
      </c>
      <c r="AE442">
        <f t="shared" si="161"/>
        <v>38.830482973098682</v>
      </c>
      <c r="AF442" s="1"/>
    </row>
    <row r="443" spans="6:32" x14ac:dyDescent="0.35">
      <c r="F443" s="10">
        <f t="shared" si="153"/>
        <v>44297</v>
      </c>
      <c r="G443">
        <v>417</v>
      </c>
      <c r="H443">
        <f t="shared" si="154"/>
        <v>2167739.5926633622</v>
      </c>
      <c r="I443">
        <f t="shared" si="144"/>
        <v>693.22485073562711</v>
      </c>
      <c r="J443">
        <f t="shared" si="155"/>
        <v>1</v>
      </c>
      <c r="K443">
        <f t="shared" si="145"/>
        <v>0</v>
      </c>
      <c r="L443">
        <f t="shared" si="156"/>
        <v>603.10562013999561</v>
      </c>
      <c r="M443">
        <f t="shared" si="157"/>
        <v>90.119230595631521</v>
      </c>
      <c r="N443">
        <f t="shared" si="146"/>
        <v>90.119230595631521</v>
      </c>
      <c r="O443">
        <f t="shared" si="147"/>
        <v>0</v>
      </c>
      <c r="P443">
        <f t="shared" si="148"/>
        <v>0</v>
      </c>
      <c r="Q443">
        <f t="shared" si="158"/>
        <v>1</v>
      </c>
      <c r="R443">
        <f>IF(G443&gt;$H$5,VLOOKUP(G443-$H$5,G$26:I$567,3,FALSE),0)</f>
        <v>829.0645103934221</v>
      </c>
      <c r="S443">
        <f>IF(G443&gt;$H$6,VLOOKUP(G443-$H$6,G$26:H$567,2,FALSE),0)</f>
        <v>2167046.3678126265</v>
      </c>
      <c r="T443">
        <f t="shared" si="162"/>
        <v>64.092857303097844</v>
      </c>
      <c r="U443">
        <f t="shared" si="159"/>
        <v>0.74988643044624481</v>
      </c>
      <c r="V443">
        <f t="shared" si="160"/>
        <v>63.342970872651598</v>
      </c>
      <c r="W443">
        <f t="shared" si="163"/>
        <v>91399.18550872014</v>
      </c>
      <c r="X443">
        <f t="shared" si="164"/>
        <v>2075647.1823039073</v>
      </c>
      <c r="Y443">
        <f t="shared" si="165"/>
        <v>1972012.1947094903</v>
      </c>
      <c r="Z443">
        <f t="shared" si="149"/>
        <v>5832260.4073366374</v>
      </c>
      <c r="AA443">
        <f t="shared" si="150"/>
        <v>7908600.8144912794</v>
      </c>
      <c r="AB443">
        <f t="shared" si="151"/>
        <v>3573814.8540152903</v>
      </c>
      <c r="AC443">
        <f t="shared" si="167"/>
        <v>0.4518896499955885</v>
      </c>
      <c r="AD443">
        <f t="shared" si="152"/>
        <v>5832260.4073366374</v>
      </c>
      <c r="AE443">
        <f t="shared" si="161"/>
        <v>37.464567142544752</v>
      </c>
      <c r="AF443" s="1"/>
    </row>
    <row r="444" spans="6:32" x14ac:dyDescent="0.35">
      <c r="F444" s="10">
        <f t="shared" si="153"/>
        <v>44298</v>
      </c>
      <c r="G444">
        <v>418</v>
      </c>
      <c r="H444">
        <f t="shared" si="154"/>
        <v>2167777.0572305047</v>
      </c>
      <c r="I444">
        <f t="shared" si="144"/>
        <v>668.84921881649643</v>
      </c>
      <c r="J444">
        <f t="shared" si="155"/>
        <v>1</v>
      </c>
      <c r="K444">
        <f t="shared" si="145"/>
        <v>0</v>
      </c>
      <c r="L444">
        <f t="shared" si="156"/>
        <v>581.89882037035193</v>
      </c>
      <c r="M444">
        <f t="shared" si="157"/>
        <v>86.950398446144533</v>
      </c>
      <c r="N444">
        <f t="shared" si="146"/>
        <v>86.950398446144533</v>
      </c>
      <c r="O444">
        <f t="shared" si="147"/>
        <v>0</v>
      </c>
      <c r="P444">
        <f t="shared" si="148"/>
        <v>0</v>
      </c>
      <c r="Q444">
        <f t="shared" si="158"/>
        <v>1</v>
      </c>
      <c r="R444">
        <f>IF(G444&gt;$H$5,VLOOKUP(G444-$H$5,G$26:I$567,3,FALSE),0)</f>
        <v>799.92201198497787</v>
      </c>
      <c r="S444">
        <f>IF(G444&gt;$H$6,VLOOKUP(G444-$H$6,G$26:H$567,2,FALSE),0)</f>
        <v>2167108.2080116882</v>
      </c>
      <c r="T444">
        <f t="shared" si="162"/>
        <v>61.840199061669409</v>
      </c>
      <c r="U444">
        <f t="shared" si="159"/>
        <v>0.72353032902153203</v>
      </c>
      <c r="V444">
        <f t="shared" si="160"/>
        <v>61.116668732647881</v>
      </c>
      <c r="W444">
        <f t="shared" si="163"/>
        <v>91399.909039049162</v>
      </c>
      <c r="X444">
        <f t="shared" si="164"/>
        <v>2075708.29897264</v>
      </c>
      <c r="Y444">
        <f t="shared" si="165"/>
        <v>1972068.4692906362</v>
      </c>
      <c r="Z444">
        <f t="shared" si="149"/>
        <v>5832222.9427694958</v>
      </c>
      <c r="AA444">
        <f t="shared" si="150"/>
        <v>7908600.0909609506</v>
      </c>
      <c r="AB444">
        <f t="shared" si="151"/>
        <v>3573714.8257187572</v>
      </c>
      <c r="AC444">
        <f t="shared" si="167"/>
        <v>0.45187704329661277</v>
      </c>
      <c r="AD444">
        <f t="shared" si="152"/>
        <v>5832222.9427694958</v>
      </c>
      <c r="AE444">
        <f t="shared" si="161"/>
        <v>36.146639364364951</v>
      </c>
      <c r="AF444" s="1"/>
    </row>
    <row r="445" spans="6:32" x14ac:dyDescent="0.35">
      <c r="F445" s="10">
        <f t="shared" si="153"/>
        <v>44299</v>
      </c>
      <c r="G445">
        <v>419</v>
      </c>
      <c r="H445">
        <f t="shared" si="154"/>
        <v>2167813.203869869</v>
      </c>
      <c r="I445">
        <f t="shared" si="144"/>
        <v>645.32930685672909</v>
      </c>
      <c r="J445">
        <f t="shared" si="155"/>
        <v>1</v>
      </c>
      <c r="K445">
        <f t="shared" si="145"/>
        <v>0</v>
      </c>
      <c r="L445">
        <f t="shared" si="156"/>
        <v>561.43649696535431</v>
      </c>
      <c r="M445">
        <f t="shared" si="157"/>
        <v>83.892809891374782</v>
      </c>
      <c r="N445">
        <f t="shared" si="146"/>
        <v>83.892809891374782</v>
      </c>
      <c r="O445">
        <f t="shared" si="147"/>
        <v>0</v>
      </c>
      <c r="P445">
        <f t="shared" si="148"/>
        <v>0</v>
      </c>
      <c r="Q445">
        <f t="shared" si="158"/>
        <v>1</v>
      </c>
      <c r="R445">
        <f>IF(G445&gt;$H$5,VLOOKUP(G445-$H$5,G$26:I$567,3,FALSE),0)</f>
        <v>771.80191239714622</v>
      </c>
      <c r="S445">
        <f>IF(G445&gt;$H$6,VLOOKUP(G445-$H$6,G$26:H$567,2,FALSE),0)</f>
        <v>2167167.8745630123</v>
      </c>
      <c r="T445">
        <f t="shared" si="162"/>
        <v>59.666551324073225</v>
      </c>
      <c r="U445">
        <f t="shared" si="159"/>
        <v>0.69809865049165676</v>
      </c>
      <c r="V445">
        <f t="shared" si="160"/>
        <v>58.968452673581567</v>
      </c>
      <c r="W445">
        <f t="shared" si="163"/>
        <v>91400.607137699655</v>
      </c>
      <c r="X445">
        <f t="shared" si="164"/>
        <v>2075767.2674253136</v>
      </c>
      <c r="Y445">
        <f t="shared" si="165"/>
        <v>1972122.7658523412</v>
      </c>
      <c r="Z445">
        <f t="shared" si="149"/>
        <v>5832186.796130131</v>
      </c>
      <c r="AA445">
        <f t="shared" si="150"/>
        <v>7908599.3928623004</v>
      </c>
      <c r="AB445">
        <f t="shared" si="151"/>
        <v>3573618.3144294191</v>
      </c>
      <c r="AC445">
        <f t="shared" si="167"/>
        <v>0.45186487984897744</v>
      </c>
      <c r="AD445">
        <f t="shared" si="152"/>
        <v>5832186.796130131</v>
      </c>
      <c r="AE445">
        <f t="shared" si="161"/>
        <v>34.875017841254753</v>
      </c>
      <c r="AF445" s="1"/>
    </row>
    <row r="446" spans="6:32" x14ac:dyDescent="0.35">
      <c r="F446" s="10">
        <f t="shared" si="153"/>
        <v>44300</v>
      </c>
      <c r="G446">
        <v>420</v>
      </c>
      <c r="H446">
        <f t="shared" si="154"/>
        <v>2167848.0788877103</v>
      </c>
      <c r="I446">
        <f t="shared" si="144"/>
        <v>622.63517057010904</v>
      </c>
      <c r="J446">
        <f t="shared" si="155"/>
        <v>1</v>
      </c>
      <c r="K446">
        <f t="shared" si="145"/>
        <v>0</v>
      </c>
      <c r="L446">
        <f t="shared" si="156"/>
        <v>541.69259839599488</v>
      </c>
      <c r="M446">
        <f t="shared" si="157"/>
        <v>80.942572174114176</v>
      </c>
      <c r="N446">
        <f t="shared" si="146"/>
        <v>80.942572174114176</v>
      </c>
      <c r="O446">
        <f t="shared" si="147"/>
        <v>0</v>
      </c>
      <c r="P446">
        <f t="shared" si="148"/>
        <v>0</v>
      </c>
      <c r="Q446">
        <f t="shared" si="158"/>
        <v>1</v>
      </c>
      <c r="R446">
        <f>IF(G446&gt;$H$5,VLOOKUP(G446-$H$5,G$26:I$567,3,FALSE),0)</f>
        <v>744.66848067147657</v>
      </c>
      <c r="S446">
        <f>IF(G446&gt;$H$6,VLOOKUP(G446-$H$6,G$26:H$567,2,FALSE),0)</f>
        <v>2167225.4437171402</v>
      </c>
      <c r="T446">
        <f t="shared" si="162"/>
        <v>57.569154127966613</v>
      </c>
      <c r="U446">
        <f t="shared" si="159"/>
        <v>0.67355910329720936</v>
      </c>
      <c r="V446">
        <f t="shared" si="160"/>
        <v>56.895595024669404</v>
      </c>
      <c r="W446">
        <f t="shared" si="163"/>
        <v>91401.280696802947</v>
      </c>
      <c r="X446">
        <f t="shared" si="164"/>
        <v>2075824.1630203382</v>
      </c>
      <c r="Y446">
        <f t="shared" si="165"/>
        <v>1972175.1537825977</v>
      </c>
      <c r="Z446">
        <f t="shared" si="149"/>
        <v>5832151.9211122897</v>
      </c>
      <c r="AA446">
        <f t="shared" si="150"/>
        <v>7908598.7193031972</v>
      </c>
      <c r="AB446">
        <f t="shared" si="151"/>
        <v>3573525.1966983466</v>
      </c>
      <c r="AC446">
        <f t="shared" si="167"/>
        <v>0.45185314409443184</v>
      </c>
      <c r="AD446">
        <f t="shared" si="152"/>
        <v>5832151.9211122897</v>
      </c>
      <c r="AE446">
        <f t="shared" si="161"/>
        <v>33.648079429943039</v>
      </c>
      <c r="AF446" s="1"/>
    </row>
    <row r="447" spans="6:32" x14ac:dyDescent="0.35">
      <c r="F447" s="10">
        <f t="shared" si="153"/>
        <v>44301</v>
      </c>
      <c r="G447">
        <v>421</v>
      </c>
      <c r="H447">
        <f t="shared" si="154"/>
        <v>2167881.7269671401</v>
      </c>
      <c r="I447">
        <f t="shared" si="144"/>
        <v>600.73790685925633</v>
      </c>
      <c r="J447">
        <f t="shared" si="155"/>
        <v>1</v>
      </c>
      <c r="K447">
        <f t="shared" si="145"/>
        <v>0</v>
      </c>
      <c r="L447">
        <f t="shared" si="156"/>
        <v>522.64197896755297</v>
      </c>
      <c r="M447">
        <f t="shared" si="157"/>
        <v>78.095927891703326</v>
      </c>
      <c r="N447">
        <f t="shared" si="146"/>
        <v>78.095927891703326</v>
      </c>
      <c r="O447">
        <f t="shared" si="147"/>
        <v>0</v>
      </c>
      <c r="P447">
        <f t="shared" si="148"/>
        <v>0</v>
      </c>
      <c r="Q447">
        <f t="shared" si="158"/>
        <v>1</v>
      </c>
      <c r="R447">
        <f>IF(G447&gt;$H$5,VLOOKUP(G447-$H$5,G$26:I$567,3,FALSE),0)</f>
        <v>718.48722506547347</v>
      </c>
      <c r="S447">
        <f>IF(G447&gt;$H$6,VLOOKUP(G447-$H$6,G$26:H$567,2,FALSE),0)</f>
        <v>2167280.9890602808</v>
      </c>
      <c r="T447">
        <f t="shared" si="162"/>
        <v>55.545343140605837</v>
      </c>
      <c r="U447">
        <f t="shared" si="159"/>
        <v>0.64988051474508834</v>
      </c>
      <c r="V447">
        <f t="shared" si="160"/>
        <v>54.895462625860752</v>
      </c>
      <c r="W447">
        <f t="shared" si="163"/>
        <v>91401.930577317689</v>
      </c>
      <c r="X447">
        <f t="shared" si="164"/>
        <v>2075879.0584829641</v>
      </c>
      <c r="Y447">
        <f t="shared" si="165"/>
        <v>1972225.7000448557</v>
      </c>
      <c r="Z447">
        <f t="shared" si="149"/>
        <v>5832118.2730328599</v>
      </c>
      <c r="AA447">
        <f t="shared" si="150"/>
        <v>7908598.0694226827</v>
      </c>
      <c r="AB447">
        <f t="shared" si="151"/>
        <v>3573435.3533952618</v>
      </c>
      <c r="AC447">
        <f t="shared" si="167"/>
        <v>0.45184182101899606</v>
      </c>
      <c r="AD447">
        <f t="shared" si="152"/>
        <v>5832118.2730328599</v>
      </c>
      <c r="AE447">
        <f t="shared" si="161"/>
        <v>32.464257615246879</v>
      </c>
      <c r="AF447" s="1"/>
    </row>
    <row r="448" spans="6:32" x14ac:dyDescent="0.35">
      <c r="F448" s="10">
        <f t="shared" si="153"/>
        <v>44302</v>
      </c>
      <c r="G448">
        <v>422</v>
      </c>
      <c r="H448">
        <f t="shared" si="154"/>
        <v>2167914.1912247553</v>
      </c>
      <c r="I448">
        <f t="shared" si="144"/>
        <v>579.60961807426065</v>
      </c>
      <c r="J448">
        <f t="shared" si="155"/>
        <v>1</v>
      </c>
      <c r="K448">
        <f t="shared" si="145"/>
        <v>0</v>
      </c>
      <c r="L448">
        <f t="shared" si="156"/>
        <v>504.26036772460674</v>
      </c>
      <c r="M448">
        <f t="shared" si="157"/>
        <v>75.349250349653886</v>
      </c>
      <c r="N448">
        <f t="shared" si="146"/>
        <v>75.349250349653886</v>
      </c>
      <c r="O448">
        <f t="shared" si="147"/>
        <v>0</v>
      </c>
      <c r="P448">
        <f t="shared" si="148"/>
        <v>0</v>
      </c>
      <c r="Q448">
        <f t="shared" si="158"/>
        <v>1</v>
      </c>
      <c r="R448">
        <f>IF(G448&gt;$H$5,VLOOKUP(G448-$H$5,G$26:I$567,3,FALSE),0)</f>
        <v>693.22485073562711</v>
      </c>
      <c r="S448">
        <f>IF(G448&gt;$H$6,VLOOKUP(G448-$H$6,G$26:H$567,2,FALSE),0)</f>
        <v>2167334.581606681</v>
      </c>
      <c r="T448">
        <f t="shared" si="162"/>
        <v>53.592546400148422</v>
      </c>
      <c r="U448">
        <f t="shared" si="159"/>
        <v>0.62703279288173652</v>
      </c>
      <c r="V448">
        <f t="shared" si="160"/>
        <v>52.965513607266686</v>
      </c>
      <c r="W448">
        <f t="shared" si="163"/>
        <v>91402.557610110569</v>
      </c>
      <c r="X448">
        <f t="shared" si="164"/>
        <v>2075932.0239965713</v>
      </c>
      <c r="Y448">
        <f t="shared" si="165"/>
        <v>1972274.4692620798</v>
      </c>
      <c r="Z448">
        <f t="shared" si="149"/>
        <v>5832085.8087752443</v>
      </c>
      <c r="AA448">
        <f t="shared" si="150"/>
        <v>7908597.4423898896</v>
      </c>
      <c r="AB448">
        <f t="shared" si="151"/>
        <v>3573348.6695584538</v>
      </c>
      <c r="AC448">
        <f t="shared" si="167"/>
        <v>0.45183089613404676</v>
      </c>
      <c r="AD448">
        <f t="shared" si="152"/>
        <v>5832085.8087752443</v>
      </c>
      <c r="AE448">
        <f t="shared" si="161"/>
        <v>31.322040553026923</v>
      </c>
      <c r="AF448" s="1"/>
    </row>
    <row r="449" spans="6:32" x14ac:dyDescent="0.35">
      <c r="F449" s="10">
        <f t="shared" si="153"/>
        <v>44303</v>
      </c>
      <c r="G449">
        <v>423</v>
      </c>
      <c r="H449">
        <f t="shared" si="154"/>
        <v>2167945.5132653085</v>
      </c>
      <c r="I449">
        <f t="shared" si="144"/>
        <v>559.22337746387348</v>
      </c>
      <c r="J449">
        <f t="shared" si="155"/>
        <v>1</v>
      </c>
      <c r="K449">
        <f t="shared" si="145"/>
        <v>0</v>
      </c>
      <c r="L449">
        <f t="shared" si="156"/>
        <v>486.52433839356991</v>
      </c>
      <c r="M449">
        <f t="shared" si="157"/>
        <v>72.699039070303556</v>
      </c>
      <c r="N449">
        <f t="shared" si="146"/>
        <v>72.699039070303556</v>
      </c>
      <c r="O449">
        <f t="shared" si="147"/>
        <v>0</v>
      </c>
      <c r="P449">
        <f t="shared" si="148"/>
        <v>0</v>
      </c>
      <c r="Q449">
        <f t="shared" si="158"/>
        <v>1</v>
      </c>
      <c r="R449">
        <f>IF(G449&gt;$H$5,VLOOKUP(G449-$H$5,G$26:I$567,3,FALSE),0)</f>
        <v>668.84921881649643</v>
      </c>
      <c r="S449">
        <f>IF(G449&gt;$H$6,VLOOKUP(G449-$H$6,G$26:H$567,2,FALSE),0)</f>
        <v>2167386.2898878446</v>
      </c>
      <c r="T449">
        <f t="shared" si="162"/>
        <v>51.708281163591892</v>
      </c>
      <c r="U449">
        <f t="shared" si="159"/>
        <v>0.60498688961402514</v>
      </c>
      <c r="V449">
        <f t="shared" si="160"/>
        <v>51.103294273977866</v>
      </c>
      <c r="W449">
        <f t="shared" si="163"/>
        <v>91403.162597000177</v>
      </c>
      <c r="X449">
        <f t="shared" si="164"/>
        <v>2075983.1272908454</v>
      </c>
      <c r="Y449">
        <f t="shared" si="165"/>
        <v>1972321.5237979386</v>
      </c>
      <c r="Z449">
        <f t="shared" si="149"/>
        <v>5832054.486734692</v>
      </c>
      <c r="AA449">
        <f t="shared" si="150"/>
        <v>7908596.8374029994</v>
      </c>
      <c r="AB449">
        <f t="shared" si="151"/>
        <v>3573265.0342498468</v>
      </c>
      <c r="AC449">
        <f t="shared" si="167"/>
        <v>0.45182035545805171</v>
      </c>
      <c r="AD449">
        <f t="shared" si="152"/>
        <v>5832054.486734692</v>
      </c>
      <c r="AE449">
        <f t="shared" si="161"/>
        <v>30.219969179350965</v>
      </c>
      <c r="AF449" s="1"/>
    </row>
    <row r="450" spans="6:32" x14ac:dyDescent="0.35">
      <c r="F450" s="10">
        <f t="shared" si="153"/>
        <v>44304</v>
      </c>
      <c r="G450">
        <v>424</v>
      </c>
      <c r="H450">
        <f t="shared" si="154"/>
        <v>2167975.7332344879</v>
      </c>
      <c r="I450">
        <f t="shared" si="144"/>
        <v>539.55319578619674</v>
      </c>
      <c r="J450">
        <f t="shared" si="155"/>
        <v>1</v>
      </c>
      <c r="K450">
        <f t="shared" si="145"/>
        <v>0</v>
      </c>
      <c r="L450">
        <f t="shared" si="156"/>
        <v>469.41128033399116</v>
      </c>
      <c r="M450">
        <f t="shared" si="157"/>
        <v>70.141915452205581</v>
      </c>
      <c r="N450">
        <f t="shared" si="146"/>
        <v>70.141915452205581</v>
      </c>
      <c r="O450">
        <f t="shared" si="147"/>
        <v>0</v>
      </c>
      <c r="P450">
        <f t="shared" si="148"/>
        <v>0</v>
      </c>
      <c r="Q450">
        <f t="shared" si="158"/>
        <v>1</v>
      </c>
      <c r="R450">
        <f>IF(G450&gt;$H$5,VLOOKUP(G450-$H$5,G$26:I$567,3,FALSE),0)</f>
        <v>645.32930685672909</v>
      </c>
      <c r="S450">
        <f>IF(G450&gt;$H$6,VLOOKUP(G450-$H$6,G$26:H$567,2,FALSE),0)</f>
        <v>2167436.1800387017</v>
      </c>
      <c r="T450">
        <f t="shared" si="162"/>
        <v>49.890150857158005</v>
      </c>
      <c r="U450">
        <f t="shared" si="159"/>
        <v>0.58371476502874875</v>
      </c>
      <c r="V450">
        <f t="shared" si="160"/>
        <v>49.306436092129253</v>
      </c>
      <c r="W450">
        <f t="shared" si="163"/>
        <v>91403.746311765208</v>
      </c>
      <c r="X450">
        <f t="shared" si="164"/>
        <v>2076032.4337269375</v>
      </c>
      <c r="Y450">
        <f t="shared" si="165"/>
        <v>1972366.9238352187</v>
      </c>
      <c r="Z450">
        <f t="shared" si="149"/>
        <v>5832024.2667655125</v>
      </c>
      <c r="AA450">
        <f t="shared" si="150"/>
        <v>7908596.2536882348</v>
      </c>
      <c r="AB450">
        <f t="shared" si="151"/>
        <v>3573184.3404150456</v>
      </c>
      <c r="AC450">
        <f t="shared" si="167"/>
        <v>0.4518101854989327</v>
      </c>
      <c r="AD450">
        <f t="shared" si="152"/>
        <v>5832024.2667655125</v>
      </c>
      <c r="AE450">
        <f t="shared" si="161"/>
        <v>29.156635383883643</v>
      </c>
      <c r="AF450" s="1"/>
    </row>
    <row r="451" spans="6:32" x14ac:dyDescent="0.35">
      <c r="F451" s="10">
        <f t="shared" si="153"/>
        <v>44305</v>
      </c>
      <c r="G451">
        <v>425</v>
      </c>
      <c r="H451">
        <f t="shared" si="154"/>
        <v>2168004.889869872</v>
      </c>
      <c r="I451">
        <f t="shared" si="144"/>
        <v>520.57398903882131</v>
      </c>
      <c r="J451">
        <f t="shared" si="155"/>
        <v>1</v>
      </c>
      <c r="K451">
        <f t="shared" si="145"/>
        <v>0</v>
      </c>
      <c r="L451">
        <f t="shared" si="156"/>
        <v>452.89937046377452</v>
      </c>
      <c r="M451">
        <f t="shared" si="157"/>
        <v>67.674618575046779</v>
      </c>
      <c r="N451">
        <f t="shared" si="146"/>
        <v>67.674618575046779</v>
      </c>
      <c r="O451">
        <f t="shared" si="147"/>
        <v>0</v>
      </c>
      <c r="P451">
        <f t="shared" si="148"/>
        <v>0</v>
      </c>
      <c r="Q451">
        <f t="shared" si="158"/>
        <v>1</v>
      </c>
      <c r="R451">
        <f>IF(G451&gt;$H$5,VLOOKUP(G451-$H$5,G$26:I$567,3,FALSE),0)</f>
        <v>622.63517057010904</v>
      </c>
      <c r="S451">
        <f>IF(G451&gt;$H$6,VLOOKUP(G451-$H$6,G$26:H$567,2,FALSE),0)</f>
        <v>2167484.3158808332</v>
      </c>
      <c r="T451">
        <f t="shared" si="162"/>
        <v>48.135842131450772</v>
      </c>
      <c r="U451">
        <f t="shared" si="159"/>
        <v>0.56318935293797401</v>
      </c>
      <c r="V451">
        <f t="shared" si="160"/>
        <v>47.572652778512797</v>
      </c>
      <c r="W451">
        <f t="shared" si="163"/>
        <v>91404.309501118143</v>
      </c>
      <c r="X451">
        <f t="shared" si="164"/>
        <v>2076080.0063797161</v>
      </c>
      <c r="Y451">
        <f t="shared" si="165"/>
        <v>1972410.7274515582</v>
      </c>
      <c r="Z451">
        <f t="shared" si="149"/>
        <v>5831995.1101301275</v>
      </c>
      <c r="AA451">
        <f t="shared" si="150"/>
        <v>7908595.690498882</v>
      </c>
      <c r="AB451">
        <f t="shared" si="151"/>
        <v>3573106.4847481772</v>
      </c>
      <c r="AC451">
        <f t="shared" si="167"/>
        <v>0.45180037323703193</v>
      </c>
      <c r="AD451">
        <f t="shared" si="152"/>
        <v>5831995.1101301275</v>
      </c>
      <c r="AE451">
        <f t="shared" si="161"/>
        <v>28.130680245407831</v>
      </c>
      <c r="AF451" s="1"/>
    </row>
    <row r="452" spans="6:32" x14ac:dyDescent="0.35">
      <c r="F452" s="10">
        <f t="shared" si="153"/>
        <v>44306</v>
      </c>
      <c r="G452">
        <v>426</v>
      </c>
      <c r="H452">
        <f t="shared" si="154"/>
        <v>2168033.0205501174</v>
      </c>
      <c r="I452">
        <f t="shared" si="144"/>
        <v>502.26154727488756</v>
      </c>
      <c r="J452">
        <f t="shared" si="155"/>
        <v>1</v>
      </c>
      <c r="K452">
        <f t="shared" si="145"/>
        <v>0</v>
      </c>
      <c r="L452">
        <f t="shared" si="156"/>
        <v>436.9675461291522</v>
      </c>
      <c r="M452">
        <f t="shared" si="157"/>
        <v>65.294001145735379</v>
      </c>
      <c r="N452">
        <f t="shared" si="146"/>
        <v>65.294001145735379</v>
      </c>
      <c r="O452">
        <f t="shared" si="147"/>
        <v>0</v>
      </c>
      <c r="P452">
        <f t="shared" si="148"/>
        <v>0</v>
      </c>
      <c r="Q452">
        <f t="shared" si="158"/>
        <v>1</v>
      </c>
      <c r="R452">
        <f>IF(G452&gt;$H$5,VLOOKUP(G452-$H$5,G$26:I$567,3,FALSE),0)</f>
        <v>600.73790685925633</v>
      </c>
      <c r="S452">
        <f>IF(G452&gt;$H$6,VLOOKUP(G452-$H$6,G$26:H$567,2,FALSE),0)</f>
        <v>2167530.7590028425</v>
      </c>
      <c r="T452">
        <f t="shared" si="162"/>
        <v>46.443122009281069</v>
      </c>
      <c r="U452">
        <f t="shared" si="159"/>
        <v>0.54338452750858846</v>
      </c>
      <c r="V452">
        <f t="shared" si="160"/>
        <v>45.899737481772483</v>
      </c>
      <c r="W452">
        <f t="shared" si="163"/>
        <v>91404.852885645654</v>
      </c>
      <c r="X452">
        <f t="shared" si="164"/>
        <v>2076125.9061171978</v>
      </c>
      <c r="Y452">
        <f t="shared" si="165"/>
        <v>1972452.9906925866</v>
      </c>
      <c r="Z452">
        <f t="shared" si="149"/>
        <v>5831966.9794498831</v>
      </c>
      <c r="AA452">
        <f t="shared" si="150"/>
        <v>7908595.1471143542</v>
      </c>
      <c r="AB452">
        <f t="shared" si="151"/>
        <v>3573031.3675613939</v>
      </c>
      <c r="AC452">
        <f t="shared" si="167"/>
        <v>0.45179090610866612</v>
      </c>
      <c r="AD452">
        <f t="shared" si="152"/>
        <v>5831966.9794498831</v>
      </c>
      <c r="AE452">
        <f t="shared" si="161"/>
        <v>27.14079232737669</v>
      </c>
      <c r="AF452" s="1"/>
    </row>
    <row r="453" spans="6:32" x14ac:dyDescent="0.35">
      <c r="F453" s="10">
        <f t="shared" si="153"/>
        <v>44307</v>
      </c>
      <c r="G453">
        <v>427</v>
      </c>
      <c r="H453">
        <f t="shared" si="154"/>
        <v>2168060.1613424448</v>
      </c>
      <c r="I453">
        <f t="shared" si="144"/>
        <v>484.59250446781516</v>
      </c>
      <c r="J453">
        <f t="shared" si="155"/>
        <v>1</v>
      </c>
      <c r="K453">
        <f t="shared" si="145"/>
        <v>0</v>
      </c>
      <c r="L453">
        <f t="shared" si="156"/>
        <v>421.59547888699916</v>
      </c>
      <c r="M453">
        <f t="shared" si="157"/>
        <v>62.997025580815972</v>
      </c>
      <c r="N453">
        <f t="shared" si="146"/>
        <v>62.997025580815972</v>
      </c>
      <c r="O453">
        <f t="shared" si="147"/>
        <v>0</v>
      </c>
      <c r="P453">
        <f t="shared" si="148"/>
        <v>0</v>
      </c>
      <c r="Q453">
        <f t="shared" si="158"/>
        <v>1</v>
      </c>
      <c r="R453">
        <f>IF(G453&gt;$H$5,VLOOKUP(G453-$H$5,G$26:I$567,3,FALSE),0)</f>
        <v>579.60961807426065</v>
      </c>
      <c r="S453">
        <f>IF(G453&gt;$H$6,VLOOKUP(G453-$H$6,G$26:H$567,2,FALSE),0)</f>
        <v>2167575.568837977</v>
      </c>
      <c r="T453">
        <f t="shared" si="162"/>
        <v>44.809835134539753</v>
      </c>
      <c r="U453">
        <f t="shared" si="159"/>
        <v>0.52427507107411508</v>
      </c>
      <c r="V453">
        <f t="shared" si="160"/>
        <v>44.285560063465638</v>
      </c>
      <c r="W453">
        <f t="shared" si="163"/>
        <v>91405.377160716729</v>
      </c>
      <c r="X453">
        <f t="shared" si="164"/>
        <v>2076170.1916772614</v>
      </c>
      <c r="Y453">
        <f t="shared" si="165"/>
        <v>1972493.7676425593</v>
      </c>
      <c r="Z453">
        <f t="shared" si="149"/>
        <v>5831939.8386575552</v>
      </c>
      <c r="AA453">
        <f t="shared" si="150"/>
        <v>7908594.6228392832</v>
      </c>
      <c r="AB453">
        <f t="shared" si="151"/>
        <v>3572958.8926588614</v>
      </c>
      <c r="AC453">
        <f t="shared" si="167"/>
        <v>0.45178177199024583</v>
      </c>
      <c r="AD453">
        <f t="shared" si="152"/>
        <v>5831939.8386575552</v>
      </c>
      <c r="AE453">
        <f t="shared" si="161"/>
        <v>26.185706031617912</v>
      </c>
      <c r="AF453" s="1"/>
    </row>
    <row r="454" spans="6:32" x14ac:dyDescent="0.35">
      <c r="F454" s="10">
        <f t="shared" si="153"/>
        <v>44308</v>
      </c>
      <c r="G454">
        <v>428</v>
      </c>
      <c r="H454">
        <f t="shared" si="154"/>
        <v>2168086.3470484763</v>
      </c>
      <c r="I454">
        <f t="shared" si="144"/>
        <v>467.54430939443409</v>
      </c>
      <c r="J454">
        <f t="shared" si="155"/>
        <v>1</v>
      </c>
      <c r="K454">
        <f t="shared" si="145"/>
        <v>0</v>
      </c>
      <c r="L454">
        <f t="shared" si="156"/>
        <v>406.76354917315768</v>
      </c>
      <c r="M454">
        <f t="shared" si="157"/>
        <v>60.780760221276431</v>
      </c>
      <c r="N454">
        <f t="shared" si="146"/>
        <v>60.780760221276431</v>
      </c>
      <c r="O454">
        <f t="shared" si="147"/>
        <v>0</v>
      </c>
      <c r="P454">
        <f t="shared" si="148"/>
        <v>0</v>
      </c>
      <c r="Q454">
        <f t="shared" si="158"/>
        <v>1</v>
      </c>
      <c r="R454">
        <f>IF(G454&gt;$H$5,VLOOKUP(G454-$H$5,G$26:I$567,3,FALSE),0)</f>
        <v>559.22337746387348</v>
      </c>
      <c r="S454">
        <f>IF(G454&gt;$H$6,VLOOKUP(G454-$H$6,G$26:H$567,2,FALSE),0)</f>
        <v>2167618.8027390819</v>
      </c>
      <c r="T454">
        <f t="shared" si="162"/>
        <v>43.23390110488981</v>
      </c>
      <c r="U454">
        <f t="shared" si="159"/>
        <v>0.50583664292721076</v>
      </c>
      <c r="V454">
        <f t="shared" si="160"/>
        <v>42.728064461962596</v>
      </c>
      <c r="W454">
        <f t="shared" si="163"/>
        <v>91405.882997359658</v>
      </c>
      <c r="X454">
        <f t="shared" si="164"/>
        <v>2076212.9197417235</v>
      </c>
      <c r="Y454">
        <f t="shared" si="165"/>
        <v>1972533.1104925645</v>
      </c>
      <c r="Z454">
        <f t="shared" si="149"/>
        <v>5831913.6529515237</v>
      </c>
      <c r="AA454">
        <f t="shared" si="150"/>
        <v>7908594.1170026399</v>
      </c>
      <c r="AB454">
        <f t="shared" si="151"/>
        <v>3572888.9672150817</v>
      </c>
      <c r="AC454">
        <f t="shared" si="167"/>
        <v>0.45177295918294108</v>
      </c>
      <c r="AD454">
        <f t="shared" si="152"/>
        <v>5831913.6529515237</v>
      </c>
      <c r="AE454">
        <f t="shared" si="161"/>
        <v>25.264200008113296</v>
      </c>
      <c r="AF454" s="1"/>
    </row>
    <row r="455" spans="6:32" x14ac:dyDescent="0.35">
      <c r="F455" s="10">
        <f t="shared" si="153"/>
        <v>44309</v>
      </c>
      <c r="G455">
        <v>429</v>
      </c>
      <c r="H455">
        <f t="shared" si="154"/>
        <v>2168111.6112484843</v>
      </c>
      <c r="I455">
        <f t="shared" si="144"/>
        <v>451.09519749926403</v>
      </c>
      <c r="J455">
        <f t="shared" si="155"/>
        <v>1</v>
      </c>
      <c r="K455">
        <f t="shared" si="145"/>
        <v>0</v>
      </c>
      <c r="L455">
        <f t="shared" si="156"/>
        <v>392.45282182435972</v>
      </c>
      <c r="M455">
        <f t="shared" si="157"/>
        <v>58.642375674904329</v>
      </c>
      <c r="N455">
        <f t="shared" si="146"/>
        <v>58.642375674904329</v>
      </c>
      <c r="O455">
        <f t="shared" si="147"/>
        <v>0</v>
      </c>
      <c r="P455">
        <f t="shared" si="148"/>
        <v>0</v>
      </c>
      <c r="Q455">
        <f t="shared" si="158"/>
        <v>1</v>
      </c>
      <c r="R455">
        <f>IF(G455&gt;$H$5,VLOOKUP(G455-$H$5,G$26:I$567,3,FALSE),0)</f>
        <v>539.55319578619674</v>
      </c>
      <c r="S455">
        <f>IF(G455&gt;$H$6,VLOOKUP(G455-$H$6,G$26:H$567,2,FALSE),0)</f>
        <v>2167660.5160509851</v>
      </c>
      <c r="T455">
        <f t="shared" si="162"/>
        <v>41.713311903178692</v>
      </c>
      <c r="U455">
        <f t="shared" si="159"/>
        <v>0.48804574926719069</v>
      </c>
      <c r="V455">
        <f t="shared" si="160"/>
        <v>41.225266153911498</v>
      </c>
      <c r="W455">
        <f t="shared" si="163"/>
        <v>91406.371043108928</v>
      </c>
      <c r="X455">
        <f t="shared" si="164"/>
        <v>2076254.1450078774</v>
      </c>
      <c r="Y455">
        <f t="shared" si="165"/>
        <v>1972571.0696063966</v>
      </c>
      <c r="Z455">
        <f t="shared" si="149"/>
        <v>5831888.3887515161</v>
      </c>
      <c r="AA455">
        <f t="shared" si="150"/>
        <v>7908593.6289568907</v>
      </c>
      <c r="AB455">
        <f t="shared" si="151"/>
        <v>3572821.5016574208</v>
      </c>
      <c r="AC455">
        <f t="shared" si="167"/>
        <v>0.45176445639787671</v>
      </c>
      <c r="AD455">
        <f t="shared" si="152"/>
        <v>5831888.3887515161</v>
      </c>
      <c r="AE455">
        <f t="shared" si="161"/>
        <v>24.375095619208835</v>
      </c>
      <c r="AF45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2020-03-28T19:39:35Z</dcterms:modified>
</cp:coreProperties>
</file>