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covid19\"/>
    </mc:Choice>
  </mc:AlternateContent>
  <xr:revisionPtr revIDLastSave="0" documentId="13_ncr:1_{354CC678-954D-4411-AB72-C28B8ACDF9D1}" xr6:coauthVersionLast="45" xr6:coauthVersionMax="45" xr10:uidLastSave="{00000000-0000-0000-0000-000000000000}"/>
  <bookViews>
    <workbookView xWindow="-110" yWindow="-110" windowWidth="38620" windowHeight="21220" xr2:uid="{0D914E2D-B443-4722-AC51-958E13706A69}"/>
  </bookViews>
  <sheets>
    <sheet name="Tabelle1" sheetId="1" r:id="rId1"/>
    <sheet name="Tabelle2" sheetId="2" r:id="rId2"/>
  </sheets>
  <definedNames>
    <definedName name="solver_adj" localSheetId="0" hidden="1">Tabelle1!$H$7:$H$11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Tabelle1!$H$9</definedName>
    <definedName name="solver_lhs10" localSheetId="0" hidden="1">Tabelle1!$H$11</definedName>
    <definedName name="solver_lhs11" localSheetId="0" hidden="1">Tabelle1!$H$11</definedName>
    <definedName name="solver_lhs12" localSheetId="0" hidden="1">Tabelle1!$H$11</definedName>
    <definedName name="solver_lhs13" localSheetId="0" hidden="1">Tabelle1!$H$11</definedName>
    <definedName name="solver_lhs14" localSheetId="0" hidden="1">Tabelle1!$H$11</definedName>
    <definedName name="solver_lhs15" localSheetId="0" hidden="1">Tabelle1!$H$11</definedName>
    <definedName name="solver_lhs16" localSheetId="0" hidden="1">Tabelle1!$H$11</definedName>
    <definedName name="solver_lhs2" localSheetId="0" hidden="1">Tabelle1!$H$9</definedName>
    <definedName name="solver_lhs3" localSheetId="0" hidden="1">Tabelle1!#REF!</definedName>
    <definedName name="solver_lhs4" localSheetId="0" hidden="1">Tabelle1!#REF!</definedName>
    <definedName name="solver_lhs5" localSheetId="0" hidden="1">Tabelle1!#REF!</definedName>
    <definedName name="solver_lhs6" localSheetId="0" hidden="1">Tabelle1!#REF!</definedName>
    <definedName name="solver_lhs7" localSheetId="0" hidden="1">Tabelle1!$H$10</definedName>
    <definedName name="solver_lhs8" localSheetId="0" hidden="1">Tabelle1!$H$10</definedName>
    <definedName name="solver_lhs9" localSheetId="0" hidden="1">Tabelle1!$H$11</definedName>
    <definedName name="solver_mip" localSheetId="0" hidden="1">2147483647</definedName>
    <definedName name="solver_mni" localSheetId="0" hidden="1">30</definedName>
    <definedName name="solver_mrt" localSheetId="0" hidden="1">0.01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Tabelle1!$A$23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0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2" localSheetId="0" hidden="1">0.07</definedName>
    <definedName name="solver_rhs3" localSheetId="0" hidden="1">0</definedName>
    <definedName name="solver_rhs4" localSheetId="0" hidden="1">2</definedName>
    <definedName name="solver_rhs5" localSheetId="0" hidden="1">0.5</definedName>
    <definedName name="solver_rhs6" localSheetId="0" hidden="1">2</definedName>
    <definedName name="solver_rhs7" localSheetId="0" hidden="1">1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sd" localSheetId="0" hidden="1">1</definedName>
    <definedName name="solver_scl" localSheetId="0" hidden="1">1</definedName>
    <definedName name="solver_sho" localSheetId="0" hidden="1">2</definedName>
    <definedName name="solver_ssz" localSheetId="0" hidden="1">200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I10" i="1"/>
  <c r="H17" i="1" l="1"/>
  <c r="F33" i="1"/>
  <c r="F34" i="1" l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28" i="1"/>
  <c r="F29" i="1"/>
  <c r="F30" i="1"/>
  <c r="F31" i="1"/>
  <c r="F32" i="1"/>
  <c r="F27" i="1"/>
  <c r="U27" i="1" l="1"/>
  <c r="V27" i="1" s="1"/>
  <c r="AA27" i="1"/>
  <c r="H27" i="1" l="1"/>
  <c r="Z27" i="1" l="1"/>
  <c r="AD27" i="1" l="1"/>
  <c r="S27" i="1" l="1"/>
  <c r="I27" i="1" s="1"/>
  <c r="R27" i="1" s="1"/>
  <c r="Y27" i="1" l="1"/>
  <c r="AB27" i="1"/>
  <c r="AC27" i="1" s="1"/>
  <c r="J27" i="1"/>
  <c r="K27" i="1"/>
  <c r="L27" i="1"/>
  <c r="M27" i="1"/>
  <c r="N27" i="1" s="1"/>
  <c r="O27" i="1" s="1"/>
  <c r="P27" i="1" s="1"/>
  <c r="Q27" i="1" s="1"/>
  <c r="R28" i="1" l="1"/>
  <c r="R29" i="1" l="1"/>
  <c r="R30" i="1" l="1"/>
  <c r="R31" i="1" l="1"/>
  <c r="S28" i="1" l="1"/>
  <c r="T28" i="1" s="1"/>
  <c r="U28" i="1" s="1"/>
  <c r="AE27" i="1" l="1"/>
  <c r="H28" i="1" s="1"/>
  <c r="S29" i="1" s="1"/>
  <c r="Y29" i="1" s="1"/>
  <c r="Y28" i="1"/>
  <c r="W28" i="1"/>
  <c r="V28" i="1"/>
  <c r="X28" i="1" s="1"/>
  <c r="T29" i="1" l="1"/>
  <c r="U29" i="1" s="1"/>
  <c r="V29" i="1" s="1"/>
  <c r="X29" i="1" s="1"/>
  <c r="Z28" i="1"/>
  <c r="I28" i="1"/>
  <c r="L28" i="1" s="1"/>
  <c r="AD28" i="1"/>
  <c r="AA28" i="1"/>
  <c r="AB28" i="1" s="1"/>
  <c r="AC28" i="1" s="1"/>
  <c r="AE28" i="1" s="1"/>
  <c r="R32" i="1"/>
  <c r="K28" i="1" l="1"/>
  <c r="M28" i="1"/>
  <c r="N28" i="1" s="1"/>
  <c r="O28" i="1" s="1"/>
  <c r="P28" i="1" s="1"/>
  <c r="Q28" i="1" s="1"/>
  <c r="W29" i="1"/>
  <c r="AA29" i="1" s="1"/>
  <c r="J28" i="1"/>
  <c r="H29" i="1"/>
  <c r="S30" i="1" s="1"/>
  <c r="Y30" i="1" l="1"/>
  <c r="T30" i="1"/>
  <c r="I29" i="1"/>
  <c r="AD29" i="1"/>
  <c r="Z29" i="1"/>
  <c r="AB29" i="1"/>
  <c r="AC29" i="1" s="1"/>
  <c r="AE29" i="1" s="1"/>
  <c r="U30" i="1" l="1"/>
  <c r="W30" i="1" s="1"/>
  <c r="H30" i="1"/>
  <c r="S31" i="1" s="1"/>
  <c r="K29" i="1"/>
  <c r="J29" i="1"/>
  <c r="R33" i="1"/>
  <c r="L29" i="1"/>
  <c r="M29" i="1"/>
  <c r="N29" i="1" s="1"/>
  <c r="O29" i="1" s="1"/>
  <c r="P29" i="1" s="1"/>
  <c r="Q29" i="1" s="1"/>
  <c r="T31" i="1" l="1"/>
  <c r="Y31" i="1"/>
  <c r="V30" i="1"/>
  <c r="X30" i="1" s="1"/>
  <c r="AA30" i="1"/>
  <c r="I30" i="1"/>
  <c r="Z30" i="1"/>
  <c r="AD30" i="1"/>
  <c r="AB30" i="1"/>
  <c r="AC30" i="1" s="1"/>
  <c r="AE30" i="1" s="1"/>
  <c r="U31" i="1" l="1"/>
  <c r="W31" i="1" s="1"/>
  <c r="H31" i="1"/>
  <c r="S32" i="1" s="1"/>
  <c r="J30" i="1"/>
  <c r="M30" i="1"/>
  <c r="N30" i="1" s="1"/>
  <c r="O30" i="1" s="1"/>
  <c r="P30" i="1" s="1"/>
  <c r="Q30" i="1" s="1"/>
  <c r="L30" i="1"/>
  <c r="K30" i="1"/>
  <c r="R34" i="1"/>
  <c r="AA31" i="1" l="1"/>
  <c r="AB31" i="1" s="1"/>
  <c r="AC31" i="1" s="1"/>
  <c r="AE31" i="1" s="1"/>
  <c r="T32" i="1"/>
  <c r="Y32" i="1"/>
  <c r="V31" i="1"/>
  <c r="X31" i="1" s="1"/>
  <c r="I31" i="1"/>
  <c r="AD31" i="1"/>
  <c r="Z31" i="1"/>
  <c r="U32" i="1" l="1"/>
  <c r="W32" i="1" s="1"/>
  <c r="H32" i="1"/>
  <c r="S33" i="1" s="1"/>
  <c r="L31" i="1"/>
  <c r="M31" i="1"/>
  <c r="N31" i="1" s="1"/>
  <c r="O31" i="1" s="1"/>
  <c r="P31" i="1" s="1"/>
  <c r="Q31" i="1" s="1"/>
  <c r="K31" i="1"/>
  <c r="J31" i="1"/>
  <c r="R35" i="1"/>
  <c r="B27" i="1" l="1"/>
  <c r="AA32" i="1"/>
  <c r="Y33" i="1"/>
  <c r="T33" i="1"/>
  <c r="V32" i="1"/>
  <c r="X32" i="1" s="1"/>
  <c r="C27" i="1" s="1"/>
  <c r="A27" i="1" s="1"/>
  <c r="I32" i="1"/>
  <c r="Z32" i="1"/>
  <c r="AD32" i="1"/>
  <c r="D27" i="1"/>
  <c r="AB32" i="1"/>
  <c r="AC32" i="1" s="1"/>
  <c r="AE32" i="1" s="1"/>
  <c r="U33" i="1" l="1"/>
  <c r="W33" i="1" s="1"/>
  <c r="H33" i="1"/>
  <c r="S34" i="1" s="1"/>
  <c r="L32" i="1"/>
  <c r="R36" i="1"/>
  <c r="K32" i="1"/>
  <c r="M32" i="1"/>
  <c r="N32" i="1" s="1"/>
  <c r="O32" i="1" s="1"/>
  <c r="P32" i="1" s="1"/>
  <c r="Q32" i="1" s="1"/>
  <c r="J32" i="1"/>
  <c r="Y34" i="1" l="1"/>
  <c r="T34" i="1"/>
  <c r="V33" i="1"/>
  <c r="X33" i="1" s="1"/>
  <c r="C28" i="1" s="1"/>
  <c r="B28" i="1"/>
  <c r="AA33" i="1"/>
  <c r="AB33" i="1" s="1"/>
  <c r="AC33" i="1" s="1"/>
  <c r="AE33" i="1" s="1"/>
  <c r="I33" i="1"/>
  <c r="Z33" i="1"/>
  <c r="AD33" i="1"/>
  <c r="D28" i="1"/>
  <c r="A28" i="1" l="1"/>
  <c r="U34" i="1"/>
  <c r="W34" i="1" s="1"/>
  <c r="H34" i="1"/>
  <c r="S35" i="1" s="1"/>
  <c r="M33" i="1"/>
  <c r="N33" i="1" s="1"/>
  <c r="O33" i="1" s="1"/>
  <c r="P33" i="1" s="1"/>
  <c r="Q33" i="1" s="1"/>
  <c r="J33" i="1"/>
  <c r="K33" i="1"/>
  <c r="L33" i="1"/>
  <c r="R37" i="1"/>
  <c r="T35" i="1" l="1"/>
  <c r="Y35" i="1"/>
  <c r="V34" i="1"/>
  <c r="X34" i="1" s="1"/>
  <c r="C29" i="1" s="1"/>
  <c r="B29" i="1"/>
  <c r="AA34" i="1"/>
  <c r="AD34" i="1"/>
  <c r="Z34" i="1"/>
  <c r="D29" i="1"/>
  <c r="I34" i="1"/>
  <c r="AB34" i="1"/>
  <c r="AC34" i="1" s="1"/>
  <c r="AE34" i="1" s="1"/>
  <c r="A29" i="1" l="1"/>
  <c r="U35" i="1"/>
  <c r="W35" i="1" s="1"/>
  <c r="H35" i="1"/>
  <c r="S36" i="1" s="1"/>
  <c r="L34" i="1"/>
  <c r="J34" i="1"/>
  <c r="R38" i="1"/>
  <c r="M34" i="1"/>
  <c r="N34" i="1" s="1"/>
  <c r="O34" i="1" s="1"/>
  <c r="P34" i="1" s="1"/>
  <c r="Q34" i="1" s="1"/>
  <c r="K34" i="1"/>
  <c r="B30" i="1" l="1"/>
  <c r="AA35" i="1"/>
  <c r="Y36" i="1"/>
  <c r="T36" i="1"/>
  <c r="V35" i="1"/>
  <c r="X35" i="1" s="1"/>
  <c r="C30" i="1" s="1"/>
  <c r="A30" i="1" s="1"/>
  <c r="AD35" i="1"/>
  <c r="Z35" i="1"/>
  <c r="D30" i="1"/>
  <c r="I35" i="1"/>
  <c r="AB35" i="1"/>
  <c r="AC35" i="1" s="1"/>
  <c r="AE35" i="1" s="1"/>
  <c r="U36" i="1" l="1"/>
  <c r="W36" i="1" s="1"/>
  <c r="H36" i="1"/>
  <c r="S37" i="1" s="1"/>
  <c r="J35" i="1"/>
  <c r="M35" i="1"/>
  <c r="N35" i="1" s="1"/>
  <c r="O35" i="1" s="1"/>
  <c r="P35" i="1" s="1"/>
  <c r="Q35" i="1" s="1"/>
  <c r="L35" i="1"/>
  <c r="R39" i="1"/>
  <c r="K35" i="1"/>
  <c r="T37" i="1" l="1"/>
  <c r="Y37" i="1"/>
  <c r="V36" i="1"/>
  <c r="X36" i="1" s="1"/>
  <c r="C31" i="1" s="1"/>
  <c r="B31" i="1"/>
  <c r="AA36" i="1"/>
  <c r="AD36" i="1"/>
  <c r="Z36" i="1"/>
  <c r="I36" i="1"/>
  <c r="D31" i="1"/>
  <c r="AB36" i="1"/>
  <c r="AC36" i="1" s="1"/>
  <c r="AE36" i="1" s="1"/>
  <c r="A31" i="1" l="1"/>
  <c r="U37" i="1"/>
  <c r="W37" i="1" s="1"/>
  <c r="H37" i="1"/>
  <c r="S38" i="1" s="1"/>
  <c r="L36" i="1"/>
  <c r="R40" i="1"/>
  <c r="K36" i="1"/>
  <c r="M36" i="1"/>
  <c r="N36" i="1" s="1"/>
  <c r="O36" i="1" s="1"/>
  <c r="P36" i="1" s="1"/>
  <c r="Q36" i="1" s="1"/>
  <c r="J36" i="1"/>
  <c r="B32" i="1" l="1"/>
  <c r="A32" i="1" s="1"/>
  <c r="AA37" i="1"/>
  <c r="T38" i="1"/>
  <c r="Y38" i="1"/>
  <c r="V37" i="1"/>
  <c r="X37" i="1" s="1"/>
  <c r="AD37" i="1"/>
  <c r="Z37" i="1"/>
  <c r="I37" i="1"/>
  <c r="D32" i="1"/>
  <c r="AB37" i="1"/>
  <c r="AC37" i="1" s="1"/>
  <c r="AE37" i="1" s="1"/>
  <c r="U38" i="1" l="1"/>
  <c r="W38" i="1" s="1"/>
  <c r="H38" i="1"/>
  <c r="S39" i="1" s="1"/>
  <c r="L37" i="1"/>
  <c r="R41" i="1"/>
  <c r="J37" i="1"/>
  <c r="K37" i="1"/>
  <c r="M37" i="1"/>
  <c r="N37" i="1" s="1"/>
  <c r="O37" i="1" s="1"/>
  <c r="P37" i="1" s="1"/>
  <c r="Q37" i="1" s="1"/>
  <c r="B33" i="1" l="1"/>
  <c r="A33" i="1" s="1"/>
  <c r="AA38" i="1"/>
  <c r="Y39" i="1"/>
  <c r="T39" i="1"/>
  <c r="V38" i="1"/>
  <c r="X38" i="1" s="1"/>
  <c r="I38" i="1"/>
  <c r="AD38" i="1"/>
  <c r="Z38" i="1"/>
  <c r="D33" i="1"/>
  <c r="AB38" i="1"/>
  <c r="AC38" i="1" s="1"/>
  <c r="AE38" i="1" s="1"/>
  <c r="U39" i="1" l="1"/>
  <c r="W39" i="1" s="1"/>
  <c r="H39" i="1"/>
  <c r="S40" i="1" s="1"/>
  <c r="M38" i="1"/>
  <c r="N38" i="1" s="1"/>
  <c r="O38" i="1" s="1"/>
  <c r="P38" i="1" s="1"/>
  <c r="Q38" i="1" s="1"/>
  <c r="K38" i="1"/>
  <c r="L38" i="1"/>
  <c r="J38" i="1"/>
  <c r="R42" i="1"/>
  <c r="V39" i="1" l="1"/>
  <c r="X39" i="1" s="1"/>
  <c r="Y40" i="1"/>
  <c r="T40" i="1"/>
  <c r="B34" i="1"/>
  <c r="A34" i="1" s="1"/>
  <c r="AA39" i="1"/>
  <c r="AB39" i="1" s="1"/>
  <c r="AC39" i="1" s="1"/>
  <c r="AE39" i="1" s="1"/>
  <c r="AD39" i="1"/>
  <c r="Z39" i="1"/>
  <c r="D34" i="1"/>
  <c r="I39" i="1"/>
  <c r="U40" i="1" l="1"/>
  <c r="W40" i="1" s="1"/>
  <c r="H40" i="1"/>
  <c r="S41" i="1" s="1"/>
  <c r="K39" i="1"/>
  <c r="J39" i="1"/>
  <c r="M39" i="1"/>
  <c r="N39" i="1" s="1"/>
  <c r="O39" i="1" s="1"/>
  <c r="P39" i="1" s="1"/>
  <c r="Q39" i="1" s="1"/>
  <c r="R43" i="1"/>
  <c r="L39" i="1"/>
  <c r="V40" i="1" l="1"/>
  <c r="X40" i="1" s="1"/>
  <c r="Y41" i="1"/>
  <c r="T41" i="1"/>
  <c r="B35" i="1"/>
  <c r="A35" i="1" s="1"/>
  <c r="AA40" i="1"/>
  <c r="AD40" i="1"/>
  <c r="D35" i="1"/>
  <c r="Z40" i="1"/>
  <c r="I40" i="1"/>
  <c r="AB40" i="1"/>
  <c r="AC40" i="1" s="1"/>
  <c r="AE40" i="1" s="1"/>
  <c r="U41" i="1" l="1"/>
  <c r="W41" i="1" s="1"/>
  <c r="M40" i="1"/>
  <c r="N40" i="1" s="1"/>
  <c r="O40" i="1" s="1"/>
  <c r="P40" i="1" s="1"/>
  <c r="Q40" i="1" s="1"/>
  <c r="K40" i="1"/>
  <c r="R44" i="1"/>
  <c r="L40" i="1"/>
  <c r="J40" i="1"/>
  <c r="H41" i="1"/>
  <c r="S42" i="1" s="1"/>
  <c r="V41" i="1" l="1"/>
  <c r="X41" i="1" s="1"/>
  <c r="T42" i="1"/>
  <c r="Y42" i="1"/>
  <c r="B36" i="1"/>
  <c r="A36" i="1" s="1"/>
  <c r="AA41" i="1"/>
  <c r="D36" i="1"/>
  <c r="I41" i="1"/>
  <c r="Z41" i="1"/>
  <c r="AD41" i="1"/>
  <c r="AB41" i="1"/>
  <c r="AC41" i="1" s="1"/>
  <c r="AE41" i="1" s="1"/>
  <c r="U42" i="1" l="1"/>
  <c r="W42" i="1" s="1"/>
  <c r="J41" i="1"/>
  <c r="M41" i="1"/>
  <c r="N41" i="1" s="1"/>
  <c r="O41" i="1" s="1"/>
  <c r="P41" i="1" s="1"/>
  <c r="Q41" i="1" s="1"/>
  <c r="R45" i="1"/>
  <c r="K41" i="1"/>
  <c r="L41" i="1"/>
  <c r="H42" i="1"/>
  <c r="S43" i="1" s="1"/>
  <c r="V42" i="1" l="1"/>
  <c r="X42" i="1" s="1"/>
  <c r="Y43" i="1"/>
  <c r="T43" i="1"/>
  <c r="B37" i="1"/>
  <c r="A37" i="1" s="1"/>
  <c r="AA42" i="1"/>
  <c r="D37" i="1"/>
  <c r="AD42" i="1"/>
  <c r="Z42" i="1"/>
  <c r="I42" i="1"/>
  <c r="AB42" i="1"/>
  <c r="AC42" i="1" s="1"/>
  <c r="AE42" i="1" s="1"/>
  <c r="U43" i="1" l="1"/>
  <c r="W43" i="1" s="1"/>
  <c r="M42" i="1"/>
  <c r="N42" i="1" s="1"/>
  <c r="O42" i="1" s="1"/>
  <c r="P42" i="1" s="1"/>
  <c r="Q42" i="1" s="1"/>
  <c r="L42" i="1"/>
  <c r="J42" i="1"/>
  <c r="K42" i="1"/>
  <c r="R46" i="1"/>
  <c r="H43" i="1"/>
  <c r="S44" i="1" s="1"/>
  <c r="V43" i="1" l="1"/>
  <c r="X43" i="1" s="1"/>
  <c r="Y44" i="1"/>
  <c r="T44" i="1"/>
  <c r="U44" i="1" s="1"/>
  <c r="V44" i="1" s="1"/>
  <c r="B38" i="1"/>
  <c r="A38" i="1" s="1"/>
  <c r="AA43" i="1"/>
  <c r="I43" i="1"/>
  <c r="Z43" i="1"/>
  <c r="D38" i="1"/>
  <c r="AD43" i="1"/>
  <c r="AB43" i="1"/>
  <c r="AC43" i="1" s="1"/>
  <c r="AE43" i="1" s="1"/>
  <c r="X44" i="1" l="1"/>
  <c r="W44" i="1"/>
  <c r="H44" i="1"/>
  <c r="S45" i="1" s="1"/>
  <c r="R47" i="1"/>
  <c r="K43" i="1"/>
  <c r="L43" i="1"/>
  <c r="M43" i="1"/>
  <c r="N43" i="1" s="1"/>
  <c r="O43" i="1" s="1"/>
  <c r="P43" i="1" s="1"/>
  <c r="Q43" i="1" s="1"/>
  <c r="J43" i="1"/>
  <c r="Y45" i="1" l="1"/>
  <c r="T45" i="1"/>
  <c r="U45" i="1" s="1"/>
  <c r="V45" i="1" s="1"/>
  <c r="X45" i="1" s="1"/>
  <c r="B39" i="1"/>
  <c r="A39" i="1" s="1"/>
  <c r="AA44" i="1"/>
  <c r="AD44" i="1"/>
  <c r="D39" i="1"/>
  <c r="Z44" i="1"/>
  <c r="I44" i="1"/>
  <c r="AB44" i="1"/>
  <c r="AC44" i="1" s="1"/>
  <c r="AE44" i="1" s="1"/>
  <c r="W45" i="1" l="1"/>
  <c r="H45" i="1"/>
  <c r="S46" i="1" s="1"/>
  <c r="M44" i="1"/>
  <c r="N44" i="1" s="1"/>
  <c r="O44" i="1" s="1"/>
  <c r="P44" i="1" s="1"/>
  <c r="Q44" i="1" s="1"/>
  <c r="R48" i="1"/>
  <c r="L44" i="1"/>
  <c r="K44" i="1"/>
  <c r="J44" i="1"/>
  <c r="Y46" i="1" l="1"/>
  <c r="T46" i="1"/>
  <c r="U46" i="1" s="1"/>
  <c r="V46" i="1" s="1"/>
  <c r="X46" i="1" s="1"/>
  <c r="B40" i="1"/>
  <c r="A40" i="1" s="1"/>
  <c r="AA45" i="1"/>
  <c r="D40" i="1"/>
  <c r="AD45" i="1"/>
  <c r="Z45" i="1"/>
  <c r="I45" i="1"/>
  <c r="AB45" i="1"/>
  <c r="AC45" i="1" s="1"/>
  <c r="AE45" i="1" s="1"/>
  <c r="W46" i="1" l="1"/>
  <c r="B41" i="1" s="1"/>
  <c r="A41" i="1" s="1"/>
  <c r="H46" i="1"/>
  <c r="S47" i="1" s="1"/>
  <c r="L45" i="1"/>
  <c r="R49" i="1"/>
  <c r="J45" i="1"/>
  <c r="K45" i="1"/>
  <c r="M45" i="1"/>
  <c r="N45" i="1" s="1"/>
  <c r="O45" i="1" s="1"/>
  <c r="P45" i="1" s="1"/>
  <c r="Q45" i="1" s="1"/>
  <c r="AA46" i="1" l="1"/>
  <c r="Y47" i="1"/>
  <c r="T47" i="1"/>
  <c r="U47" i="1" s="1"/>
  <c r="D41" i="1"/>
  <c r="AD46" i="1"/>
  <c r="Z46" i="1"/>
  <c r="I46" i="1"/>
  <c r="AB46" i="1"/>
  <c r="AC46" i="1" s="1"/>
  <c r="AE46" i="1" s="1"/>
  <c r="V47" i="1" l="1"/>
  <c r="X47" i="1" s="1"/>
  <c r="W47" i="1"/>
  <c r="H47" i="1"/>
  <c r="S48" i="1" s="1"/>
  <c r="M46" i="1"/>
  <c r="N46" i="1" s="1"/>
  <c r="O46" i="1" s="1"/>
  <c r="P46" i="1" s="1"/>
  <c r="Q46" i="1" s="1"/>
  <c r="R50" i="1"/>
  <c r="J46" i="1"/>
  <c r="L46" i="1"/>
  <c r="K46" i="1"/>
  <c r="T48" i="1" l="1"/>
  <c r="U48" i="1" s="1"/>
  <c r="V48" i="1" s="1"/>
  <c r="X48" i="1" s="1"/>
  <c r="Y48" i="1"/>
  <c r="B42" i="1"/>
  <c r="A42" i="1" s="1"/>
  <c r="AA47" i="1"/>
  <c r="AB47" i="1" s="1"/>
  <c r="AC47" i="1" s="1"/>
  <c r="AE47" i="1" s="1"/>
  <c r="I47" i="1"/>
  <c r="Z47" i="1"/>
  <c r="D42" i="1"/>
  <c r="AD47" i="1"/>
  <c r="W48" i="1" l="1"/>
  <c r="B43" i="1" s="1"/>
  <c r="A43" i="1" s="1"/>
  <c r="H48" i="1"/>
  <c r="S49" i="1" s="1"/>
  <c r="L47" i="1"/>
  <c r="R51" i="1"/>
  <c r="M47" i="1"/>
  <c r="N47" i="1" s="1"/>
  <c r="O47" i="1" s="1"/>
  <c r="P47" i="1" s="1"/>
  <c r="Q47" i="1" s="1"/>
  <c r="J47" i="1"/>
  <c r="K47" i="1"/>
  <c r="AA48" i="1" l="1"/>
  <c r="AB48" i="1" s="1"/>
  <c r="AC48" i="1" s="1"/>
  <c r="AE48" i="1" s="1"/>
  <c r="T49" i="1"/>
  <c r="U49" i="1" s="1"/>
  <c r="Y49" i="1"/>
  <c r="AD48" i="1"/>
  <c r="Z48" i="1"/>
  <c r="I48" i="1"/>
  <c r="D43" i="1"/>
  <c r="V49" i="1" l="1"/>
  <c r="X49" i="1" s="1"/>
  <c r="W49" i="1"/>
  <c r="H49" i="1"/>
  <c r="S50" i="1" s="1"/>
  <c r="M48" i="1"/>
  <c r="N48" i="1" s="1"/>
  <c r="O48" i="1" s="1"/>
  <c r="P48" i="1" s="1"/>
  <c r="Q48" i="1" s="1"/>
  <c r="K48" i="1"/>
  <c r="J48" i="1"/>
  <c r="R52" i="1"/>
  <c r="L48" i="1"/>
  <c r="B44" i="1" l="1"/>
  <c r="A44" i="1" s="1"/>
  <c r="AA49" i="1"/>
  <c r="Y50" i="1"/>
  <c r="T50" i="1"/>
  <c r="U50" i="1" s="1"/>
  <c r="V50" i="1" s="1"/>
  <c r="X50" i="1" s="1"/>
  <c r="AD49" i="1"/>
  <c r="D44" i="1"/>
  <c r="Z49" i="1"/>
  <c r="I49" i="1"/>
  <c r="AB49" i="1"/>
  <c r="AC49" i="1" s="1"/>
  <c r="AE49" i="1" s="1"/>
  <c r="W50" i="1" l="1"/>
  <c r="H50" i="1"/>
  <c r="S51" i="1" s="1"/>
  <c r="M49" i="1"/>
  <c r="N49" i="1" s="1"/>
  <c r="O49" i="1" s="1"/>
  <c r="P49" i="1" s="1"/>
  <c r="Q49" i="1" s="1"/>
  <c r="J49" i="1"/>
  <c r="R53" i="1"/>
  <c r="L49" i="1"/>
  <c r="K49" i="1"/>
  <c r="Y51" i="1" l="1"/>
  <c r="T51" i="1"/>
  <c r="U51" i="1" s="1"/>
  <c r="V51" i="1" s="1"/>
  <c r="X51" i="1" s="1"/>
  <c r="B45" i="1"/>
  <c r="A45" i="1" s="1"/>
  <c r="AA50" i="1"/>
  <c r="I50" i="1"/>
  <c r="D45" i="1"/>
  <c r="Z50" i="1"/>
  <c r="AD50" i="1"/>
  <c r="AB50" i="1"/>
  <c r="AC50" i="1" s="1"/>
  <c r="W51" i="1" l="1"/>
  <c r="AE50" i="1"/>
  <c r="H51" i="1" s="1"/>
  <c r="S52" i="1" s="1"/>
  <c r="L50" i="1"/>
  <c r="R54" i="1"/>
  <c r="M50" i="1"/>
  <c r="N50" i="1" s="1"/>
  <c r="O50" i="1" s="1"/>
  <c r="P50" i="1" s="1"/>
  <c r="Q50" i="1" s="1"/>
  <c r="J50" i="1"/>
  <c r="K50" i="1"/>
  <c r="Y52" i="1" l="1"/>
  <c r="T52" i="1"/>
  <c r="U52" i="1" s="1"/>
  <c r="V52" i="1" s="1"/>
  <c r="X52" i="1" s="1"/>
  <c r="B46" i="1"/>
  <c r="A46" i="1" s="1"/>
  <c r="AA51" i="1"/>
  <c r="AB51" i="1" s="1"/>
  <c r="AC51" i="1" s="1"/>
  <c r="AE51" i="1" s="1"/>
  <c r="H52" i="1" s="1"/>
  <c r="S53" i="1" s="1"/>
  <c r="AD51" i="1"/>
  <c r="I51" i="1"/>
  <c r="M51" i="1" s="1"/>
  <c r="N51" i="1" s="1"/>
  <c r="O51" i="1" s="1"/>
  <c r="P51" i="1" s="1"/>
  <c r="Q51" i="1" s="1"/>
  <c r="Z51" i="1"/>
  <c r="D46" i="1"/>
  <c r="W52" i="1" l="1"/>
  <c r="Y53" i="1"/>
  <c r="T53" i="1"/>
  <c r="U53" i="1" s="1"/>
  <c r="V53" i="1" s="1"/>
  <c r="X53" i="1" s="1"/>
  <c r="K51" i="1"/>
  <c r="R55" i="1"/>
  <c r="B47" i="1"/>
  <c r="A47" i="1" s="1"/>
  <c r="AA52" i="1"/>
  <c r="AB52" i="1" s="1"/>
  <c r="AC52" i="1" s="1"/>
  <c r="AE52" i="1" s="1"/>
  <c r="L51" i="1"/>
  <c r="J51" i="1"/>
  <c r="D47" i="1"/>
  <c r="I52" i="1"/>
  <c r="Z52" i="1"/>
  <c r="AD52" i="1"/>
  <c r="W53" i="1" l="1"/>
  <c r="B48" i="1" s="1"/>
  <c r="A48" i="1" s="1"/>
  <c r="H53" i="1"/>
  <c r="S54" i="1" s="1"/>
  <c r="J52" i="1"/>
  <c r="L52" i="1"/>
  <c r="R56" i="1"/>
  <c r="M52" i="1"/>
  <c r="N52" i="1" s="1"/>
  <c r="O52" i="1" s="1"/>
  <c r="P52" i="1" s="1"/>
  <c r="Q52" i="1" s="1"/>
  <c r="K52" i="1"/>
  <c r="AA53" i="1" l="1"/>
  <c r="AB53" i="1" s="1"/>
  <c r="AC53" i="1" s="1"/>
  <c r="AE53" i="1" s="1"/>
  <c r="Y54" i="1"/>
  <c r="T54" i="1"/>
  <c r="U54" i="1" s="1"/>
  <c r="D48" i="1"/>
  <c r="AD53" i="1"/>
  <c r="I53" i="1"/>
  <c r="Z53" i="1"/>
  <c r="V54" i="1" l="1"/>
  <c r="X54" i="1" s="1"/>
  <c r="W54" i="1"/>
  <c r="J53" i="1"/>
  <c r="L53" i="1"/>
  <c r="R57" i="1"/>
  <c r="M53" i="1"/>
  <c r="N53" i="1" s="1"/>
  <c r="O53" i="1" s="1"/>
  <c r="P53" i="1" s="1"/>
  <c r="Q53" i="1" s="1"/>
  <c r="K53" i="1"/>
  <c r="H54" i="1"/>
  <c r="S55" i="1" s="1"/>
  <c r="B49" i="1" l="1"/>
  <c r="A49" i="1" s="1"/>
  <c r="AA54" i="1"/>
  <c r="T55" i="1"/>
  <c r="Y55" i="1"/>
  <c r="AD54" i="1"/>
  <c r="D49" i="1"/>
  <c r="I54" i="1"/>
  <c r="Z54" i="1"/>
  <c r="AB54" i="1"/>
  <c r="AC54" i="1" s="1"/>
  <c r="AE54" i="1" s="1"/>
  <c r="U55" i="1" l="1"/>
  <c r="W55" i="1" s="1"/>
  <c r="M54" i="1"/>
  <c r="N54" i="1" s="1"/>
  <c r="O54" i="1" s="1"/>
  <c r="P54" i="1" s="1"/>
  <c r="Q54" i="1" s="1"/>
  <c r="J54" i="1"/>
  <c r="L54" i="1"/>
  <c r="K54" i="1"/>
  <c r="R58" i="1"/>
  <c r="H55" i="1"/>
  <c r="S56" i="1" s="1"/>
  <c r="V55" i="1" l="1"/>
  <c r="X55" i="1" s="1"/>
  <c r="T56" i="1"/>
  <c r="U56" i="1" s="1"/>
  <c r="V56" i="1" s="1"/>
  <c r="X56" i="1" s="1"/>
  <c r="Y56" i="1"/>
  <c r="B50" i="1"/>
  <c r="A50" i="1" s="1"/>
  <c r="AA55" i="1"/>
  <c r="AB55" i="1" s="1"/>
  <c r="AC55" i="1" s="1"/>
  <c r="AE55" i="1" s="1"/>
  <c r="AD55" i="1"/>
  <c r="I55" i="1"/>
  <c r="D50" i="1"/>
  <c r="Z55" i="1"/>
  <c r="W56" i="1" l="1"/>
  <c r="B51" i="1" s="1"/>
  <c r="A51" i="1" s="1"/>
  <c r="K55" i="1"/>
  <c r="L55" i="1"/>
  <c r="R59" i="1"/>
  <c r="M55" i="1"/>
  <c r="N55" i="1" s="1"/>
  <c r="O55" i="1" s="1"/>
  <c r="P55" i="1" s="1"/>
  <c r="Q55" i="1" s="1"/>
  <c r="J55" i="1"/>
  <c r="H56" i="1"/>
  <c r="S57" i="1" s="1"/>
  <c r="AA56" i="1" l="1"/>
  <c r="AB56" i="1" s="1"/>
  <c r="AC56" i="1" s="1"/>
  <c r="AE56" i="1" s="1"/>
  <c r="Y57" i="1"/>
  <c r="T57" i="1"/>
  <c r="U57" i="1" s="1"/>
  <c r="Z56" i="1"/>
  <c r="AD56" i="1"/>
  <c r="I56" i="1"/>
  <c r="D51" i="1"/>
  <c r="V57" i="1" l="1"/>
  <c r="X57" i="1" s="1"/>
  <c r="W57" i="1"/>
  <c r="H57" i="1"/>
  <c r="S58" i="1" s="1"/>
  <c r="M56" i="1"/>
  <c r="N56" i="1" s="1"/>
  <c r="O56" i="1" s="1"/>
  <c r="P56" i="1" s="1"/>
  <c r="Q56" i="1" s="1"/>
  <c r="K56" i="1"/>
  <c r="R60" i="1"/>
  <c r="J56" i="1"/>
  <c r="L56" i="1"/>
  <c r="T58" i="1" l="1"/>
  <c r="U58" i="1" s="1"/>
  <c r="V58" i="1" s="1"/>
  <c r="X58" i="1" s="1"/>
  <c r="Y58" i="1"/>
  <c r="B52" i="1"/>
  <c r="A52" i="1" s="1"/>
  <c r="AA57" i="1"/>
  <c r="AB57" i="1" s="1"/>
  <c r="AC57" i="1" s="1"/>
  <c r="AE57" i="1" s="1"/>
  <c r="I57" i="1"/>
  <c r="D52" i="1"/>
  <c r="Z57" i="1"/>
  <c r="AD57" i="1"/>
  <c r="W58" i="1" l="1"/>
  <c r="B53" i="1" s="1"/>
  <c r="A53" i="1" s="1"/>
  <c r="H58" i="1"/>
  <c r="S59" i="1" s="1"/>
  <c r="K57" i="1"/>
  <c r="L57" i="1"/>
  <c r="J57" i="1"/>
  <c r="R61" i="1"/>
  <c r="M57" i="1"/>
  <c r="N57" i="1" s="1"/>
  <c r="O57" i="1" s="1"/>
  <c r="P57" i="1" s="1"/>
  <c r="Q57" i="1" s="1"/>
  <c r="AA58" i="1" l="1"/>
  <c r="Y59" i="1"/>
  <c r="T59" i="1"/>
  <c r="U59" i="1" s="1"/>
  <c r="Z58" i="1"/>
  <c r="AD58" i="1"/>
  <c r="AB58" i="1"/>
  <c r="AC58" i="1" s="1"/>
  <c r="AE58" i="1" s="1"/>
  <c r="I58" i="1"/>
  <c r="D53" i="1"/>
  <c r="V59" i="1" l="1"/>
  <c r="X59" i="1" s="1"/>
  <c r="W59" i="1"/>
  <c r="M58" i="1"/>
  <c r="N58" i="1" s="1"/>
  <c r="O58" i="1" s="1"/>
  <c r="P58" i="1" s="1"/>
  <c r="Q58" i="1" s="1"/>
  <c r="R62" i="1"/>
  <c r="K58" i="1"/>
  <c r="J58" i="1"/>
  <c r="L58" i="1"/>
  <c r="H59" i="1"/>
  <c r="S60" i="1" s="1"/>
  <c r="Y60" i="1" l="1"/>
  <c r="T60" i="1"/>
  <c r="U60" i="1" s="1"/>
  <c r="V60" i="1" s="1"/>
  <c r="X60" i="1" s="1"/>
  <c r="B54" i="1"/>
  <c r="A54" i="1" s="1"/>
  <c r="AA59" i="1"/>
  <c r="AB59" i="1" s="1"/>
  <c r="AC59" i="1" s="1"/>
  <c r="AD59" i="1"/>
  <c r="I59" i="1"/>
  <c r="Z59" i="1"/>
  <c r="D54" i="1"/>
  <c r="W60" i="1" l="1"/>
  <c r="B55" i="1" s="1"/>
  <c r="A55" i="1" s="1"/>
  <c r="AE59" i="1"/>
  <c r="H60" i="1" s="1"/>
  <c r="S61" i="1" s="1"/>
  <c r="J59" i="1"/>
  <c r="K59" i="1"/>
  <c r="L59" i="1"/>
  <c r="M59" i="1"/>
  <c r="N59" i="1" s="1"/>
  <c r="O59" i="1" s="1"/>
  <c r="P59" i="1" s="1"/>
  <c r="Q59" i="1" s="1"/>
  <c r="R63" i="1"/>
  <c r="AA60" i="1" l="1"/>
  <c r="AB60" i="1" s="1"/>
  <c r="AC60" i="1" s="1"/>
  <c r="AE60" i="1" s="1"/>
  <c r="H61" i="1" s="1"/>
  <c r="S62" i="1" s="1"/>
  <c r="T61" i="1"/>
  <c r="U61" i="1" s="1"/>
  <c r="Y61" i="1"/>
  <c r="Z60" i="1"/>
  <c r="AD60" i="1"/>
  <c r="D55" i="1"/>
  <c r="I60" i="1"/>
  <c r="J60" i="1" s="1"/>
  <c r="R64" i="1"/>
  <c r="T62" i="1" l="1"/>
  <c r="U62" i="1" s="1"/>
  <c r="V62" i="1" s="1"/>
  <c r="Y62" i="1"/>
  <c r="V61" i="1"/>
  <c r="X61" i="1" s="1"/>
  <c r="W61" i="1"/>
  <c r="K60" i="1"/>
  <c r="M60" i="1"/>
  <c r="N60" i="1" s="1"/>
  <c r="O60" i="1" s="1"/>
  <c r="P60" i="1" s="1"/>
  <c r="Q60" i="1" s="1"/>
  <c r="L60" i="1"/>
  <c r="I61" i="1"/>
  <c r="AD61" i="1"/>
  <c r="D56" i="1"/>
  <c r="Z61" i="1"/>
  <c r="X62" i="1" l="1"/>
  <c r="B56" i="1"/>
  <c r="A56" i="1" s="1"/>
  <c r="AA61" i="1"/>
  <c r="AB61" i="1" s="1"/>
  <c r="AC61" i="1" s="1"/>
  <c r="AE61" i="1" s="1"/>
  <c r="H62" i="1" s="1"/>
  <c r="S63" i="1" s="1"/>
  <c r="W62" i="1"/>
  <c r="J61" i="1"/>
  <c r="L61" i="1"/>
  <c r="K61" i="1"/>
  <c r="M61" i="1"/>
  <c r="N61" i="1" s="1"/>
  <c r="O61" i="1" s="1"/>
  <c r="P61" i="1" s="1"/>
  <c r="Q61" i="1" s="1"/>
  <c r="R65" i="1"/>
  <c r="B57" i="1" l="1"/>
  <c r="A57" i="1" s="1"/>
  <c r="AA62" i="1"/>
  <c r="T63" i="1"/>
  <c r="U63" i="1" s="1"/>
  <c r="V63" i="1" s="1"/>
  <c r="X63" i="1" s="1"/>
  <c r="Y63" i="1"/>
  <c r="AB62" i="1"/>
  <c r="AC62" i="1" s="1"/>
  <c r="AE62" i="1" s="1"/>
  <c r="Z62" i="1"/>
  <c r="AD62" i="1"/>
  <c r="I62" i="1"/>
  <c r="D57" i="1"/>
  <c r="W63" i="1" l="1"/>
  <c r="K62" i="1"/>
  <c r="J62" i="1"/>
  <c r="R66" i="1"/>
  <c r="L62" i="1"/>
  <c r="M62" i="1"/>
  <c r="N62" i="1" s="1"/>
  <c r="O62" i="1" s="1"/>
  <c r="P62" i="1" s="1"/>
  <c r="Q62" i="1" s="1"/>
  <c r="H63" i="1"/>
  <c r="S64" i="1" s="1"/>
  <c r="T64" i="1" l="1"/>
  <c r="U64" i="1" s="1"/>
  <c r="V64" i="1" s="1"/>
  <c r="X64" i="1" s="1"/>
  <c r="Y64" i="1"/>
  <c r="B58" i="1"/>
  <c r="AA63" i="1"/>
  <c r="AB63" i="1" s="1"/>
  <c r="AC63" i="1" s="1"/>
  <c r="D58" i="1"/>
  <c r="D25" i="1" s="1"/>
  <c r="D24" i="1" s="1"/>
  <c r="I63" i="1"/>
  <c r="Z63" i="1"/>
  <c r="AD63" i="1"/>
  <c r="A58" i="1" l="1"/>
  <c r="A25" i="1" s="1"/>
  <c r="A23" i="1" s="1"/>
  <c r="W64" i="1"/>
  <c r="B59" i="1" s="1"/>
  <c r="A59" i="1" s="1"/>
  <c r="AE63" i="1"/>
  <c r="H64" i="1" s="1"/>
  <c r="S65" i="1" s="1"/>
  <c r="M63" i="1"/>
  <c r="N63" i="1" s="1"/>
  <c r="O63" i="1" s="1"/>
  <c r="P63" i="1" s="1"/>
  <c r="Q63" i="1" s="1"/>
  <c r="R67" i="1"/>
  <c r="K63" i="1"/>
  <c r="L63" i="1"/>
  <c r="J63" i="1"/>
  <c r="AA64" i="1" l="1"/>
  <c r="Y65" i="1"/>
  <c r="T65" i="1"/>
  <c r="AD64" i="1"/>
  <c r="AB64" i="1"/>
  <c r="AC64" i="1" s="1"/>
  <c r="AE64" i="1" s="1"/>
  <c r="H65" i="1" s="1"/>
  <c r="S66" i="1" s="1"/>
  <c r="Z64" i="1"/>
  <c r="I64" i="1"/>
  <c r="J64" i="1" s="1"/>
  <c r="R68" i="1"/>
  <c r="M64" i="1" l="1"/>
  <c r="N64" i="1" s="1"/>
  <c r="O64" i="1" s="1"/>
  <c r="P64" i="1" s="1"/>
  <c r="Q64" i="1" s="1"/>
  <c r="K64" i="1"/>
  <c r="Y66" i="1"/>
  <c r="T66" i="1"/>
  <c r="U65" i="1"/>
  <c r="W65" i="1" s="1"/>
  <c r="L64" i="1"/>
  <c r="Z65" i="1"/>
  <c r="I65" i="1"/>
  <c r="AD65" i="1"/>
  <c r="B60" i="1" l="1"/>
  <c r="A60" i="1" s="1"/>
  <c r="AA65" i="1"/>
  <c r="AB65" i="1" s="1"/>
  <c r="AC65" i="1" s="1"/>
  <c r="AE65" i="1" s="1"/>
  <c r="H66" i="1" s="1"/>
  <c r="S67" i="1" s="1"/>
  <c r="V65" i="1"/>
  <c r="X65" i="1" s="1"/>
  <c r="U66" i="1"/>
  <c r="W66" i="1" s="1"/>
  <c r="K65" i="1"/>
  <c r="R69" i="1"/>
  <c r="M65" i="1"/>
  <c r="N65" i="1" s="1"/>
  <c r="O65" i="1" s="1"/>
  <c r="P65" i="1" s="1"/>
  <c r="Q65" i="1" s="1"/>
  <c r="L65" i="1"/>
  <c r="J65" i="1"/>
  <c r="Y67" i="1" l="1"/>
  <c r="T67" i="1"/>
  <c r="V66" i="1"/>
  <c r="X66" i="1" s="1"/>
  <c r="B61" i="1"/>
  <c r="A61" i="1" s="1"/>
  <c r="AA66" i="1"/>
  <c r="AB66" i="1" s="1"/>
  <c r="AC66" i="1" s="1"/>
  <c r="AE66" i="1" s="1"/>
  <c r="I66" i="1"/>
  <c r="AD66" i="1"/>
  <c r="Z66" i="1"/>
  <c r="U67" i="1" l="1"/>
  <c r="W67" i="1" s="1"/>
  <c r="H67" i="1"/>
  <c r="S68" i="1" s="1"/>
  <c r="J66" i="1"/>
  <c r="M66" i="1"/>
  <c r="N66" i="1" s="1"/>
  <c r="O66" i="1" s="1"/>
  <c r="P66" i="1" s="1"/>
  <c r="Q66" i="1" s="1"/>
  <c r="L66" i="1"/>
  <c r="K66" i="1"/>
  <c r="R70" i="1"/>
  <c r="V67" i="1" l="1"/>
  <c r="X67" i="1" s="1"/>
  <c r="Y68" i="1"/>
  <c r="T68" i="1"/>
  <c r="U68" i="1" s="1"/>
  <c r="V68" i="1" s="1"/>
  <c r="AA67" i="1"/>
  <c r="AB67" i="1" s="1"/>
  <c r="AC67" i="1" s="1"/>
  <c r="AE67" i="1" s="1"/>
  <c r="B62" i="1"/>
  <c r="A62" i="1" s="1"/>
  <c r="Z67" i="1"/>
  <c r="AD67" i="1"/>
  <c r="I67" i="1"/>
  <c r="X68" i="1" l="1"/>
  <c r="W68" i="1"/>
  <c r="B63" i="1" s="1"/>
  <c r="A63" i="1" s="1"/>
  <c r="J67" i="1"/>
  <c r="K67" i="1"/>
  <c r="L67" i="1"/>
  <c r="R71" i="1"/>
  <c r="M67" i="1"/>
  <c r="N67" i="1" s="1"/>
  <c r="O67" i="1" s="1"/>
  <c r="P67" i="1" s="1"/>
  <c r="Q67" i="1" s="1"/>
  <c r="H68" i="1"/>
  <c r="S69" i="1" s="1"/>
  <c r="AA68" i="1" l="1"/>
  <c r="AB68" i="1" s="1"/>
  <c r="AC68" i="1" s="1"/>
  <c r="AE68" i="1" s="1"/>
  <c r="T69" i="1"/>
  <c r="Y69" i="1"/>
  <c r="AD68" i="1"/>
  <c r="I68" i="1"/>
  <c r="Z68" i="1"/>
  <c r="U69" i="1" l="1"/>
  <c r="W69" i="1" s="1"/>
  <c r="H69" i="1"/>
  <c r="S70" i="1" s="1"/>
  <c r="L68" i="1"/>
  <c r="K68" i="1"/>
  <c r="R72" i="1"/>
  <c r="J68" i="1"/>
  <c r="M68" i="1"/>
  <c r="N68" i="1" s="1"/>
  <c r="O68" i="1" s="1"/>
  <c r="P68" i="1" s="1"/>
  <c r="Q68" i="1" s="1"/>
  <c r="V69" i="1" l="1"/>
  <c r="X69" i="1" s="1"/>
  <c r="T70" i="1"/>
  <c r="Y70" i="1"/>
  <c r="B64" i="1"/>
  <c r="A64" i="1" s="1"/>
  <c r="AA69" i="1"/>
  <c r="I69" i="1"/>
  <c r="AD69" i="1"/>
  <c r="Z69" i="1"/>
  <c r="AB69" i="1"/>
  <c r="AC69" i="1" s="1"/>
  <c r="AE69" i="1" s="1"/>
  <c r="U70" i="1" l="1"/>
  <c r="W70" i="1" s="1"/>
  <c r="H70" i="1"/>
  <c r="S71" i="1" s="1"/>
  <c r="L69" i="1"/>
  <c r="R73" i="1"/>
  <c r="M69" i="1"/>
  <c r="N69" i="1" s="1"/>
  <c r="O69" i="1" s="1"/>
  <c r="P69" i="1" s="1"/>
  <c r="Q69" i="1" s="1"/>
  <c r="K69" i="1"/>
  <c r="J69" i="1"/>
  <c r="V70" i="1" l="1"/>
  <c r="X70" i="1" s="1"/>
  <c r="T71" i="1"/>
  <c r="U71" i="1" s="1"/>
  <c r="V71" i="1" s="1"/>
  <c r="Y71" i="1"/>
  <c r="AA70" i="1"/>
  <c r="B65" i="1"/>
  <c r="A65" i="1" s="1"/>
  <c r="Z70" i="1"/>
  <c r="I70" i="1"/>
  <c r="AD70" i="1"/>
  <c r="AB70" i="1"/>
  <c r="AC70" i="1" s="1"/>
  <c r="AE70" i="1" s="1"/>
  <c r="X71" i="1" l="1"/>
  <c r="W71" i="1"/>
  <c r="B66" i="1" s="1"/>
  <c r="A66" i="1" s="1"/>
  <c r="H71" i="1"/>
  <c r="S72" i="1" s="1"/>
  <c r="J70" i="1"/>
  <c r="K70" i="1"/>
  <c r="M70" i="1"/>
  <c r="N70" i="1" s="1"/>
  <c r="O70" i="1" s="1"/>
  <c r="P70" i="1" s="1"/>
  <c r="Q70" i="1" s="1"/>
  <c r="R74" i="1"/>
  <c r="L70" i="1"/>
  <c r="AA71" i="1" l="1"/>
  <c r="AB71" i="1" s="1"/>
  <c r="AC71" i="1" s="1"/>
  <c r="AE71" i="1" s="1"/>
  <c r="T72" i="1"/>
  <c r="Y72" i="1"/>
  <c r="I71" i="1"/>
  <c r="AD71" i="1"/>
  <c r="Z71" i="1"/>
  <c r="U72" i="1" l="1"/>
  <c r="W72" i="1" s="1"/>
  <c r="H72" i="1"/>
  <c r="S73" i="1" s="1"/>
  <c r="J71" i="1"/>
  <c r="R75" i="1"/>
  <c r="M71" i="1"/>
  <c r="N71" i="1" s="1"/>
  <c r="O71" i="1" s="1"/>
  <c r="P71" i="1" s="1"/>
  <c r="Q71" i="1" s="1"/>
  <c r="K71" i="1"/>
  <c r="L71" i="1"/>
  <c r="V72" i="1" l="1"/>
  <c r="X72" i="1" s="1"/>
  <c r="Y73" i="1"/>
  <c r="T73" i="1"/>
  <c r="U73" i="1" s="1"/>
  <c r="V73" i="1" s="1"/>
  <c r="AA72" i="1"/>
  <c r="B67" i="1"/>
  <c r="A67" i="1" s="1"/>
  <c r="Z72" i="1"/>
  <c r="AD72" i="1"/>
  <c r="I72" i="1"/>
  <c r="AB72" i="1"/>
  <c r="AC72" i="1" s="1"/>
  <c r="AE72" i="1" s="1"/>
  <c r="X73" i="1" l="1"/>
  <c r="W73" i="1"/>
  <c r="H73" i="1"/>
  <c r="S74" i="1" s="1"/>
  <c r="M72" i="1"/>
  <c r="N72" i="1" s="1"/>
  <c r="O72" i="1" s="1"/>
  <c r="P72" i="1" s="1"/>
  <c r="Q72" i="1" s="1"/>
  <c r="K72" i="1"/>
  <c r="R76" i="1"/>
  <c r="J72" i="1"/>
  <c r="L72" i="1"/>
  <c r="B68" i="1" l="1"/>
  <c r="A68" i="1" s="1"/>
  <c r="AA73" i="1"/>
  <c r="T74" i="1"/>
  <c r="U74" i="1" s="1"/>
  <c r="V74" i="1" s="1"/>
  <c r="X74" i="1" s="1"/>
  <c r="Y74" i="1"/>
  <c r="AD73" i="1"/>
  <c r="I73" i="1"/>
  <c r="Z73" i="1"/>
  <c r="AB73" i="1"/>
  <c r="AC73" i="1" s="1"/>
  <c r="AE73" i="1" s="1"/>
  <c r="W74" i="1" l="1"/>
  <c r="H74" i="1"/>
  <c r="S75" i="1" s="1"/>
  <c r="L73" i="1"/>
  <c r="K73" i="1"/>
  <c r="J73" i="1"/>
  <c r="R77" i="1"/>
  <c r="M73" i="1"/>
  <c r="N73" i="1" s="1"/>
  <c r="O73" i="1" s="1"/>
  <c r="P73" i="1" s="1"/>
  <c r="Q73" i="1" s="1"/>
  <c r="Y75" i="1" l="1"/>
  <c r="T75" i="1"/>
  <c r="U75" i="1" s="1"/>
  <c r="V75" i="1" s="1"/>
  <c r="X75" i="1" s="1"/>
  <c r="AA74" i="1"/>
  <c r="B69" i="1"/>
  <c r="A69" i="1" s="1"/>
  <c r="AD74" i="1"/>
  <c r="Z74" i="1"/>
  <c r="I74" i="1"/>
  <c r="AB74" i="1"/>
  <c r="AC74" i="1" s="1"/>
  <c r="AE74" i="1" s="1"/>
  <c r="W75" i="1" l="1"/>
  <c r="B70" i="1" s="1"/>
  <c r="R78" i="1"/>
  <c r="L74" i="1"/>
  <c r="J74" i="1"/>
  <c r="K74" i="1"/>
  <c r="M74" i="1"/>
  <c r="N74" i="1" s="1"/>
  <c r="O74" i="1" s="1"/>
  <c r="P74" i="1" s="1"/>
  <c r="Q74" i="1" s="1"/>
  <c r="H75" i="1"/>
  <c r="S76" i="1" s="1"/>
  <c r="AA75" i="1" l="1"/>
  <c r="AB75" i="1" s="1"/>
  <c r="AC75" i="1" s="1"/>
  <c r="AE75" i="1" s="1"/>
  <c r="Y76" i="1"/>
  <c r="T76" i="1"/>
  <c r="U76" i="1" s="1"/>
  <c r="Z75" i="1"/>
  <c r="AD75" i="1"/>
  <c r="I75" i="1"/>
  <c r="V76" i="1" l="1"/>
  <c r="X76" i="1" s="1"/>
  <c r="W76" i="1"/>
  <c r="H76" i="1"/>
  <c r="S77" i="1" s="1"/>
  <c r="L75" i="1"/>
  <c r="K75" i="1"/>
  <c r="J75" i="1"/>
  <c r="M75" i="1"/>
  <c r="N75" i="1" s="1"/>
  <c r="O75" i="1" s="1"/>
  <c r="P75" i="1" s="1"/>
  <c r="Q75" i="1" s="1"/>
  <c r="R79" i="1"/>
  <c r="AA76" i="1" l="1"/>
  <c r="B71" i="1"/>
  <c r="Y77" i="1"/>
  <c r="T77" i="1"/>
  <c r="U77" i="1" s="1"/>
  <c r="V77" i="1" s="1"/>
  <c r="X77" i="1" s="1"/>
  <c r="I76" i="1"/>
  <c r="Z76" i="1"/>
  <c r="AD76" i="1"/>
  <c r="AB76" i="1"/>
  <c r="AC76" i="1" s="1"/>
  <c r="AE76" i="1" s="1"/>
  <c r="W77" i="1" l="1"/>
  <c r="H77" i="1"/>
  <c r="S78" i="1" s="1"/>
  <c r="M76" i="1"/>
  <c r="N76" i="1" s="1"/>
  <c r="O76" i="1" s="1"/>
  <c r="P76" i="1" s="1"/>
  <c r="Q76" i="1" s="1"/>
  <c r="K76" i="1"/>
  <c r="L76" i="1"/>
  <c r="R80" i="1"/>
  <c r="J76" i="1"/>
  <c r="Y78" i="1" l="1"/>
  <c r="T78" i="1"/>
  <c r="U78" i="1" s="1"/>
  <c r="V78" i="1" s="1"/>
  <c r="X78" i="1" s="1"/>
  <c r="B72" i="1"/>
  <c r="AA77" i="1"/>
  <c r="AB77" i="1" s="1"/>
  <c r="AC77" i="1" s="1"/>
  <c r="AE77" i="1" s="1"/>
  <c r="Z77" i="1"/>
  <c r="AD77" i="1"/>
  <c r="I77" i="1"/>
  <c r="W78" i="1" l="1"/>
  <c r="M77" i="1"/>
  <c r="N77" i="1" s="1"/>
  <c r="O77" i="1" s="1"/>
  <c r="P77" i="1" s="1"/>
  <c r="Q77" i="1" s="1"/>
  <c r="K77" i="1"/>
  <c r="L77" i="1"/>
  <c r="R81" i="1"/>
  <c r="J77" i="1"/>
  <c r="H78" i="1"/>
  <c r="S79" i="1" s="1"/>
  <c r="Y79" i="1" l="1"/>
  <c r="T79" i="1"/>
  <c r="U79" i="1" s="1"/>
  <c r="V79" i="1" s="1"/>
  <c r="X79" i="1" s="1"/>
  <c r="AA78" i="1"/>
  <c r="B73" i="1"/>
  <c r="AD78" i="1"/>
  <c r="I78" i="1"/>
  <c r="Z78" i="1"/>
  <c r="AB78" i="1"/>
  <c r="AC78" i="1" s="1"/>
  <c r="AE78" i="1" s="1"/>
  <c r="W79" i="1" l="1"/>
  <c r="H79" i="1"/>
  <c r="S80" i="1" s="1"/>
  <c r="R82" i="1"/>
  <c r="L78" i="1"/>
  <c r="M78" i="1"/>
  <c r="N78" i="1" s="1"/>
  <c r="O78" i="1" s="1"/>
  <c r="P78" i="1" s="1"/>
  <c r="Q78" i="1" s="1"/>
  <c r="K78" i="1"/>
  <c r="J78" i="1"/>
  <c r="Y80" i="1" l="1"/>
  <c r="T80" i="1"/>
  <c r="U80" i="1" s="1"/>
  <c r="V80" i="1" s="1"/>
  <c r="X80" i="1" s="1"/>
  <c r="B74" i="1"/>
  <c r="AA79" i="1"/>
  <c r="AB79" i="1" s="1"/>
  <c r="AC79" i="1" s="1"/>
  <c r="AE79" i="1" s="1"/>
  <c r="I79" i="1"/>
  <c r="Z79" i="1"/>
  <c r="AD79" i="1"/>
  <c r="W80" i="1" l="1"/>
  <c r="H80" i="1"/>
  <c r="S81" i="1" s="1"/>
  <c r="K79" i="1"/>
  <c r="L79" i="1"/>
  <c r="J79" i="1"/>
  <c r="R83" i="1"/>
  <c r="M79" i="1"/>
  <c r="N79" i="1" s="1"/>
  <c r="O79" i="1" s="1"/>
  <c r="P79" i="1" s="1"/>
  <c r="Q79" i="1" s="1"/>
  <c r="T81" i="1" l="1"/>
  <c r="U81" i="1" s="1"/>
  <c r="V81" i="1" s="1"/>
  <c r="X81" i="1" s="1"/>
  <c r="Y81" i="1"/>
  <c r="AA80" i="1"/>
  <c r="B75" i="1"/>
  <c r="Z80" i="1"/>
  <c r="AD80" i="1"/>
  <c r="I80" i="1"/>
  <c r="AB80" i="1"/>
  <c r="AC80" i="1" s="1"/>
  <c r="AE80" i="1" s="1"/>
  <c r="W81" i="1" l="1"/>
  <c r="AA81" i="1" s="1"/>
  <c r="H81" i="1"/>
  <c r="S82" i="1" s="1"/>
  <c r="K80" i="1"/>
  <c r="J80" i="1"/>
  <c r="M80" i="1"/>
  <c r="N80" i="1" s="1"/>
  <c r="O80" i="1" s="1"/>
  <c r="P80" i="1" s="1"/>
  <c r="Q80" i="1" s="1"/>
  <c r="R84" i="1"/>
  <c r="L80" i="1"/>
  <c r="B76" i="1" l="1"/>
  <c r="Y82" i="1"/>
  <c r="T82" i="1"/>
  <c r="U82" i="1" s="1"/>
  <c r="AD81" i="1"/>
  <c r="I81" i="1"/>
  <c r="Z81" i="1"/>
  <c r="AB81" i="1"/>
  <c r="AC81" i="1" s="1"/>
  <c r="AE81" i="1" s="1"/>
  <c r="V82" i="1" l="1"/>
  <c r="X82" i="1" s="1"/>
  <c r="W82" i="1"/>
  <c r="H82" i="1"/>
  <c r="S83" i="1" s="1"/>
  <c r="K81" i="1"/>
  <c r="L81" i="1"/>
  <c r="M81" i="1"/>
  <c r="N81" i="1" s="1"/>
  <c r="O81" i="1" s="1"/>
  <c r="P81" i="1" s="1"/>
  <c r="Q81" i="1" s="1"/>
  <c r="R85" i="1"/>
  <c r="J81" i="1"/>
  <c r="T83" i="1" l="1"/>
  <c r="Y83" i="1"/>
  <c r="B77" i="1"/>
  <c r="AA82" i="1"/>
  <c r="I82" i="1"/>
  <c r="AD82" i="1"/>
  <c r="Z82" i="1"/>
  <c r="AB82" i="1"/>
  <c r="AC82" i="1" s="1"/>
  <c r="AE82" i="1" s="1"/>
  <c r="U83" i="1" l="1"/>
  <c r="W83" i="1" s="1"/>
  <c r="H83" i="1"/>
  <c r="S84" i="1" s="1"/>
  <c r="J82" i="1"/>
  <c r="K82" i="1"/>
  <c r="L82" i="1"/>
  <c r="R86" i="1"/>
  <c r="M82" i="1"/>
  <c r="N82" i="1" s="1"/>
  <c r="O82" i="1" s="1"/>
  <c r="P82" i="1" s="1"/>
  <c r="Q82" i="1" s="1"/>
  <c r="V83" i="1" l="1"/>
  <c r="X83" i="1" s="1"/>
  <c r="T84" i="1"/>
  <c r="U84" i="1" s="1"/>
  <c r="V84" i="1" s="1"/>
  <c r="X84" i="1" s="1"/>
  <c r="Y84" i="1"/>
  <c r="B78" i="1"/>
  <c r="AA83" i="1"/>
  <c r="I83" i="1"/>
  <c r="Z83" i="1"/>
  <c r="AD83" i="1"/>
  <c r="AB83" i="1"/>
  <c r="AC83" i="1" s="1"/>
  <c r="AE83" i="1" s="1"/>
  <c r="W84" i="1" l="1"/>
  <c r="B79" i="1" s="1"/>
  <c r="H84" i="1"/>
  <c r="S85" i="1" s="1"/>
  <c r="R87" i="1"/>
  <c r="M83" i="1"/>
  <c r="N83" i="1" s="1"/>
  <c r="O83" i="1" s="1"/>
  <c r="P83" i="1" s="1"/>
  <c r="Q83" i="1" s="1"/>
  <c r="J83" i="1"/>
  <c r="L83" i="1"/>
  <c r="K83" i="1"/>
  <c r="AA84" i="1" l="1"/>
  <c r="T85" i="1"/>
  <c r="U85" i="1" s="1"/>
  <c r="Y85" i="1"/>
  <c r="Z84" i="1"/>
  <c r="I84" i="1"/>
  <c r="AD84" i="1"/>
  <c r="AB84" i="1"/>
  <c r="AC84" i="1" s="1"/>
  <c r="AE84" i="1" s="1"/>
  <c r="V85" i="1" l="1"/>
  <c r="X85" i="1" s="1"/>
  <c r="W85" i="1"/>
  <c r="H85" i="1"/>
  <c r="S86" i="1" s="1"/>
  <c r="J84" i="1"/>
  <c r="L84" i="1"/>
  <c r="R88" i="1"/>
  <c r="M84" i="1"/>
  <c r="N84" i="1" s="1"/>
  <c r="O84" i="1" s="1"/>
  <c r="P84" i="1" s="1"/>
  <c r="Q84" i="1" s="1"/>
  <c r="K84" i="1"/>
  <c r="T86" i="1" l="1"/>
  <c r="U86" i="1" s="1"/>
  <c r="V86" i="1" s="1"/>
  <c r="X86" i="1" s="1"/>
  <c r="Y86" i="1"/>
  <c r="B80" i="1"/>
  <c r="AA85" i="1"/>
  <c r="AD85" i="1"/>
  <c r="I85" i="1"/>
  <c r="Z85" i="1"/>
  <c r="AB85" i="1"/>
  <c r="AC85" i="1" s="1"/>
  <c r="AE85" i="1" s="1"/>
  <c r="W86" i="1" l="1"/>
  <c r="AA86" i="1" s="1"/>
  <c r="H86" i="1"/>
  <c r="S87" i="1" s="1"/>
  <c r="R89" i="1"/>
  <c r="K85" i="1"/>
  <c r="M85" i="1"/>
  <c r="N85" i="1" s="1"/>
  <c r="O85" i="1" s="1"/>
  <c r="P85" i="1" s="1"/>
  <c r="Q85" i="1" s="1"/>
  <c r="J85" i="1"/>
  <c r="L85" i="1"/>
  <c r="B81" i="1" l="1"/>
  <c r="Y87" i="1"/>
  <c r="T87" i="1"/>
  <c r="U87" i="1" s="1"/>
  <c r="Z86" i="1"/>
  <c r="I86" i="1"/>
  <c r="AD86" i="1"/>
  <c r="AB86" i="1"/>
  <c r="AC86" i="1" s="1"/>
  <c r="AE86" i="1" s="1"/>
  <c r="V87" i="1" l="1"/>
  <c r="X87" i="1" s="1"/>
  <c r="W87" i="1"/>
  <c r="H87" i="1"/>
  <c r="S88" i="1" s="1"/>
  <c r="L86" i="1"/>
  <c r="J86" i="1"/>
  <c r="K86" i="1"/>
  <c r="M86" i="1"/>
  <c r="N86" i="1" s="1"/>
  <c r="O86" i="1" s="1"/>
  <c r="P86" i="1" s="1"/>
  <c r="Q86" i="1" s="1"/>
  <c r="R90" i="1"/>
  <c r="T88" i="1" l="1"/>
  <c r="U88" i="1" s="1"/>
  <c r="V88" i="1" s="1"/>
  <c r="X88" i="1" s="1"/>
  <c r="Y88" i="1"/>
  <c r="AA87" i="1"/>
  <c r="B82" i="1"/>
  <c r="I87" i="1"/>
  <c r="AD87" i="1"/>
  <c r="Z87" i="1"/>
  <c r="AB87" i="1"/>
  <c r="AC87" i="1" s="1"/>
  <c r="AE87" i="1" s="1"/>
  <c r="W88" i="1" l="1"/>
  <c r="B83" i="1" s="1"/>
  <c r="H88" i="1"/>
  <c r="S89" i="1" s="1"/>
  <c r="L87" i="1"/>
  <c r="J87" i="1"/>
  <c r="K87" i="1"/>
  <c r="M87" i="1"/>
  <c r="N87" i="1" s="1"/>
  <c r="O87" i="1" s="1"/>
  <c r="P87" i="1" s="1"/>
  <c r="Q87" i="1" s="1"/>
  <c r="R91" i="1"/>
  <c r="AA88" i="1" l="1"/>
  <c r="T89" i="1"/>
  <c r="Y89" i="1"/>
  <c r="I88" i="1"/>
  <c r="Z88" i="1"/>
  <c r="AD88" i="1"/>
  <c r="AB88" i="1"/>
  <c r="AC88" i="1" s="1"/>
  <c r="AE88" i="1" s="1"/>
  <c r="U89" i="1" l="1"/>
  <c r="W89" i="1" s="1"/>
  <c r="H89" i="1"/>
  <c r="S90" i="1" s="1"/>
  <c r="M88" i="1"/>
  <c r="N88" i="1" s="1"/>
  <c r="O88" i="1" s="1"/>
  <c r="P88" i="1" s="1"/>
  <c r="Q88" i="1" s="1"/>
  <c r="K88" i="1"/>
  <c r="J88" i="1"/>
  <c r="R92" i="1"/>
  <c r="L88" i="1"/>
  <c r="V89" i="1" l="1"/>
  <c r="X89" i="1" s="1"/>
  <c r="T90" i="1"/>
  <c r="U90" i="1" s="1"/>
  <c r="V90" i="1" s="1"/>
  <c r="Y90" i="1"/>
  <c r="AA89" i="1"/>
  <c r="B84" i="1"/>
  <c r="I89" i="1"/>
  <c r="Z89" i="1"/>
  <c r="AD89" i="1"/>
  <c r="AB89" i="1"/>
  <c r="AC89" i="1" s="1"/>
  <c r="AE89" i="1" s="1"/>
  <c r="X90" i="1" l="1"/>
  <c r="W90" i="1"/>
  <c r="B85" i="1" s="1"/>
  <c r="H90" i="1"/>
  <c r="S91" i="1" s="1"/>
  <c r="K89" i="1"/>
  <c r="J89" i="1"/>
  <c r="M89" i="1"/>
  <c r="N89" i="1" s="1"/>
  <c r="O89" i="1" s="1"/>
  <c r="P89" i="1" s="1"/>
  <c r="Q89" i="1" s="1"/>
  <c r="R93" i="1"/>
  <c r="L89" i="1"/>
  <c r="AA90" i="1" l="1"/>
  <c r="AB90" i="1" s="1"/>
  <c r="AC90" i="1" s="1"/>
  <c r="AE90" i="1" s="1"/>
  <c r="T91" i="1"/>
  <c r="U91" i="1" s="1"/>
  <c r="Y91" i="1"/>
  <c r="AD90" i="1"/>
  <c r="I90" i="1"/>
  <c r="Z90" i="1"/>
  <c r="V91" i="1" l="1"/>
  <c r="X91" i="1" s="1"/>
  <c r="W91" i="1"/>
  <c r="M90" i="1"/>
  <c r="N90" i="1" s="1"/>
  <c r="O90" i="1" s="1"/>
  <c r="P90" i="1" s="1"/>
  <c r="Q90" i="1" s="1"/>
  <c r="L90" i="1"/>
  <c r="J90" i="1"/>
  <c r="K90" i="1"/>
  <c r="R94" i="1"/>
  <c r="H91" i="1"/>
  <c r="S92" i="1" s="1"/>
  <c r="T92" i="1" l="1"/>
  <c r="Y92" i="1"/>
  <c r="B86" i="1"/>
  <c r="AA91" i="1"/>
  <c r="AD91" i="1"/>
  <c r="I91" i="1"/>
  <c r="Z91" i="1"/>
  <c r="AB91" i="1"/>
  <c r="AC91" i="1" s="1"/>
  <c r="AE91" i="1" s="1"/>
  <c r="U92" i="1" l="1"/>
  <c r="W92" i="1" s="1"/>
  <c r="H92" i="1"/>
  <c r="S93" i="1" s="1"/>
  <c r="J91" i="1"/>
  <c r="M91" i="1"/>
  <c r="N91" i="1" s="1"/>
  <c r="O91" i="1" s="1"/>
  <c r="P91" i="1" s="1"/>
  <c r="Q91" i="1" s="1"/>
  <c r="K91" i="1"/>
  <c r="L91" i="1"/>
  <c r="R95" i="1"/>
  <c r="V92" i="1" l="1"/>
  <c r="X92" i="1" s="1"/>
  <c r="Y93" i="1"/>
  <c r="T93" i="1"/>
  <c r="U93" i="1" s="1"/>
  <c r="V93" i="1" s="1"/>
  <c r="AA92" i="1"/>
  <c r="B87" i="1"/>
  <c r="I92" i="1"/>
  <c r="AD92" i="1"/>
  <c r="Z92" i="1"/>
  <c r="AB92" i="1"/>
  <c r="AC92" i="1" s="1"/>
  <c r="AE92" i="1" s="1"/>
  <c r="X93" i="1" l="1"/>
  <c r="W93" i="1"/>
  <c r="H93" i="1"/>
  <c r="S94" i="1" s="1"/>
  <c r="K92" i="1"/>
  <c r="L92" i="1"/>
  <c r="J92" i="1"/>
  <c r="R96" i="1"/>
  <c r="M92" i="1"/>
  <c r="N92" i="1" s="1"/>
  <c r="O92" i="1" s="1"/>
  <c r="P92" i="1" s="1"/>
  <c r="Q92" i="1" s="1"/>
  <c r="Y94" i="1" l="1"/>
  <c r="T94" i="1"/>
  <c r="U94" i="1" s="1"/>
  <c r="V94" i="1" s="1"/>
  <c r="X94" i="1" s="1"/>
  <c r="B88" i="1"/>
  <c r="AA93" i="1"/>
  <c r="AB93" i="1" s="1"/>
  <c r="AC93" i="1" s="1"/>
  <c r="AE93" i="1" s="1"/>
  <c r="AD93" i="1"/>
  <c r="Z93" i="1"/>
  <c r="I93" i="1"/>
  <c r="W94" i="1" l="1"/>
  <c r="B89" i="1" s="1"/>
  <c r="L93" i="1"/>
  <c r="M93" i="1"/>
  <c r="N93" i="1" s="1"/>
  <c r="O93" i="1" s="1"/>
  <c r="P93" i="1" s="1"/>
  <c r="Q93" i="1" s="1"/>
  <c r="K93" i="1"/>
  <c r="J93" i="1"/>
  <c r="R97" i="1"/>
  <c r="H94" i="1"/>
  <c r="S95" i="1" s="1"/>
  <c r="AA94" i="1" l="1"/>
  <c r="T95" i="1"/>
  <c r="U95" i="1" s="1"/>
  <c r="Y95" i="1"/>
  <c r="AD94" i="1"/>
  <c r="Z94" i="1"/>
  <c r="I94" i="1"/>
  <c r="AB94" i="1"/>
  <c r="AC94" i="1" s="1"/>
  <c r="AE94" i="1" s="1"/>
  <c r="V95" i="1" l="1"/>
  <c r="X95" i="1" s="1"/>
  <c r="W95" i="1"/>
  <c r="H95" i="1"/>
  <c r="S96" i="1" s="1"/>
  <c r="J94" i="1"/>
  <c r="R98" i="1"/>
  <c r="K94" i="1"/>
  <c r="M94" i="1"/>
  <c r="N94" i="1" s="1"/>
  <c r="O94" i="1" s="1"/>
  <c r="P94" i="1" s="1"/>
  <c r="Q94" i="1" s="1"/>
  <c r="L94" i="1"/>
  <c r="T96" i="1" l="1"/>
  <c r="U96" i="1" s="1"/>
  <c r="V96" i="1" s="1"/>
  <c r="X96" i="1" s="1"/>
  <c r="Y96" i="1"/>
  <c r="AA95" i="1"/>
  <c r="B90" i="1"/>
  <c r="AD95" i="1"/>
  <c r="I95" i="1"/>
  <c r="Z95" i="1"/>
  <c r="AB95" i="1"/>
  <c r="AC95" i="1" s="1"/>
  <c r="AE95" i="1" s="1"/>
  <c r="W96" i="1" l="1"/>
  <c r="AA96" i="1" s="1"/>
  <c r="H96" i="1"/>
  <c r="S97" i="1" s="1"/>
  <c r="M95" i="1"/>
  <c r="N95" i="1" s="1"/>
  <c r="O95" i="1" s="1"/>
  <c r="P95" i="1" s="1"/>
  <c r="Q95" i="1" s="1"/>
  <c r="J95" i="1"/>
  <c r="R99" i="1"/>
  <c r="L95" i="1"/>
  <c r="K95" i="1"/>
  <c r="B91" i="1" l="1"/>
  <c r="Y97" i="1"/>
  <c r="T97" i="1"/>
  <c r="Z96" i="1"/>
  <c r="I96" i="1"/>
  <c r="AD96" i="1"/>
  <c r="AB96" i="1"/>
  <c r="AC96" i="1" s="1"/>
  <c r="AE96" i="1" s="1"/>
  <c r="U97" i="1" l="1"/>
  <c r="W97" i="1" s="1"/>
  <c r="H97" i="1"/>
  <c r="S98" i="1" s="1"/>
  <c r="J96" i="1"/>
  <c r="R100" i="1"/>
  <c r="L96" i="1"/>
  <c r="K96" i="1"/>
  <c r="M96" i="1"/>
  <c r="N96" i="1" s="1"/>
  <c r="O96" i="1" s="1"/>
  <c r="P96" i="1" s="1"/>
  <c r="Q96" i="1" s="1"/>
  <c r="V97" i="1" l="1"/>
  <c r="X97" i="1" s="1"/>
  <c r="T98" i="1"/>
  <c r="U98" i="1" s="1"/>
  <c r="V98" i="1" s="1"/>
  <c r="X98" i="1" s="1"/>
  <c r="Y98" i="1"/>
  <c r="B92" i="1"/>
  <c r="AA97" i="1"/>
  <c r="AD97" i="1"/>
  <c r="Z97" i="1"/>
  <c r="I97" i="1"/>
  <c r="AB97" i="1"/>
  <c r="AC97" i="1" s="1"/>
  <c r="AE97" i="1" s="1"/>
  <c r="W98" i="1" l="1"/>
  <c r="B93" i="1" s="1"/>
  <c r="H98" i="1"/>
  <c r="S99" i="1" s="1"/>
  <c r="M97" i="1"/>
  <c r="N97" i="1" s="1"/>
  <c r="O97" i="1" s="1"/>
  <c r="P97" i="1" s="1"/>
  <c r="Q97" i="1" s="1"/>
  <c r="R101" i="1"/>
  <c r="J97" i="1"/>
  <c r="K97" i="1"/>
  <c r="L97" i="1"/>
  <c r="AA98" i="1" l="1"/>
  <c r="Y99" i="1"/>
  <c r="T99" i="1"/>
  <c r="AD98" i="1"/>
  <c r="I98" i="1"/>
  <c r="Z98" i="1"/>
  <c r="AB98" i="1"/>
  <c r="AC98" i="1" s="1"/>
  <c r="AE98" i="1" s="1"/>
  <c r="U99" i="1" l="1"/>
  <c r="W99" i="1" s="1"/>
  <c r="H99" i="1"/>
  <c r="S100" i="1" s="1"/>
  <c r="M98" i="1"/>
  <c r="N98" i="1" s="1"/>
  <c r="O98" i="1" s="1"/>
  <c r="P98" i="1" s="1"/>
  <c r="Q98" i="1" s="1"/>
  <c r="L98" i="1"/>
  <c r="K98" i="1"/>
  <c r="J98" i="1"/>
  <c r="R102" i="1"/>
  <c r="V99" i="1" l="1"/>
  <c r="X99" i="1" s="1"/>
  <c r="T100" i="1"/>
  <c r="U100" i="1" s="1"/>
  <c r="V100" i="1" s="1"/>
  <c r="X100" i="1" s="1"/>
  <c r="Y100" i="1"/>
  <c r="B94" i="1"/>
  <c r="AA99" i="1"/>
  <c r="AB99" i="1" s="1"/>
  <c r="AC99" i="1" s="1"/>
  <c r="AE99" i="1" s="1"/>
  <c r="I99" i="1"/>
  <c r="Z99" i="1"/>
  <c r="AD99" i="1"/>
  <c r="W100" i="1" l="1"/>
  <c r="AA100" i="1" s="1"/>
  <c r="H100" i="1"/>
  <c r="S101" i="1" s="1"/>
  <c r="K99" i="1"/>
  <c r="L99" i="1"/>
  <c r="M99" i="1"/>
  <c r="N99" i="1" s="1"/>
  <c r="O99" i="1" s="1"/>
  <c r="P99" i="1" s="1"/>
  <c r="Q99" i="1" s="1"/>
  <c r="R103" i="1"/>
  <c r="J99" i="1"/>
  <c r="B95" i="1" l="1"/>
  <c r="Y101" i="1"/>
  <c r="T101" i="1"/>
  <c r="Z100" i="1"/>
  <c r="I100" i="1"/>
  <c r="AD100" i="1"/>
  <c r="AB100" i="1"/>
  <c r="AC100" i="1" s="1"/>
  <c r="AE100" i="1" s="1"/>
  <c r="U101" i="1" l="1"/>
  <c r="W101" i="1" s="1"/>
  <c r="R104" i="1"/>
  <c r="J100" i="1"/>
  <c r="M100" i="1"/>
  <c r="N100" i="1" s="1"/>
  <c r="O100" i="1" s="1"/>
  <c r="P100" i="1" s="1"/>
  <c r="Q100" i="1" s="1"/>
  <c r="L100" i="1"/>
  <c r="K100" i="1"/>
  <c r="H101" i="1"/>
  <c r="S102" i="1" s="1"/>
  <c r="V101" i="1" l="1"/>
  <c r="X101" i="1" s="1"/>
  <c r="Y102" i="1"/>
  <c r="T102" i="1"/>
  <c r="U102" i="1" s="1"/>
  <c r="V102" i="1" s="1"/>
  <c r="B96" i="1"/>
  <c r="AA101" i="1"/>
  <c r="AB101" i="1" s="1"/>
  <c r="AC101" i="1" s="1"/>
  <c r="AE101" i="1" s="1"/>
  <c r="Z101" i="1"/>
  <c r="I101" i="1"/>
  <c r="AD101" i="1"/>
  <c r="X102" i="1" l="1"/>
  <c r="W102" i="1"/>
  <c r="H102" i="1"/>
  <c r="S103" i="1" s="1"/>
  <c r="L101" i="1"/>
  <c r="K101" i="1"/>
  <c r="M101" i="1"/>
  <c r="N101" i="1" s="1"/>
  <c r="O101" i="1" s="1"/>
  <c r="P101" i="1" s="1"/>
  <c r="Q101" i="1" s="1"/>
  <c r="R105" i="1"/>
  <c r="J101" i="1"/>
  <c r="Y103" i="1" l="1"/>
  <c r="T103" i="1"/>
  <c r="U103" i="1" s="1"/>
  <c r="V103" i="1" s="1"/>
  <c r="X103" i="1" s="1"/>
  <c r="B97" i="1"/>
  <c r="AA102" i="1"/>
  <c r="I102" i="1"/>
  <c r="Z102" i="1"/>
  <c r="AD102" i="1"/>
  <c r="AB102" i="1"/>
  <c r="AC102" i="1" s="1"/>
  <c r="AE102" i="1" s="1"/>
  <c r="W103" i="1" l="1"/>
  <c r="H103" i="1"/>
  <c r="S104" i="1" s="1"/>
  <c r="R106" i="1"/>
  <c r="J102" i="1"/>
  <c r="M102" i="1"/>
  <c r="N102" i="1" s="1"/>
  <c r="O102" i="1" s="1"/>
  <c r="P102" i="1" s="1"/>
  <c r="Q102" i="1" s="1"/>
  <c r="L102" i="1"/>
  <c r="K102" i="1"/>
  <c r="T104" i="1" l="1"/>
  <c r="U104" i="1" s="1"/>
  <c r="V104" i="1" s="1"/>
  <c r="X104" i="1" s="1"/>
  <c r="Y104" i="1"/>
  <c r="B98" i="1"/>
  <c r="AA103" i="1"/>
  <c r="AD103" i="1"/>
  <c r="I103" i="1"/>
  <c r="Z103" i="1"/>
  <c r="AB103" i="1"/>
  <c r="AC103" i="1" s="1"/>
  <c r="AE103" i="1" s="1"/>
  <c r="W104" i="1" l="1"/>
  <c r="AA104" i="1" s="1"/>
  <c r="K103" i="1"/>
  <c r="L103" i="1"/>
  <c r="J103" i="1"/>
  <c r="R107" i="1"/>
  <c r="M103" i="1"/>
  <c r="N103" i="1" s="1"/>
  <c r="O103" i="1" s="1"/>
  <c r="P103" i="1" s="1"/>
  <c r="Q103" i="1" s="1"/>
  <c r="H104" i="1"/>
  <c r="S105" i="1" s="1"/>
  <c r="B99" i="1" l="1"/>
  <c r="Y105" i="1"/>
  <c r="T105" i="1"/>
  <c r="U105" i="1" s="1"/>
  <c r="Z104" i="1"/>
  <c r="I104" i="1"/>
  <c r="AD104" i="1"/>
  <c r="AB104" i="1"/>
  <c r="AC104" i="1" s="1"/>
  <c r="AE104" i="1" s="1"/>
  <c r="V105" i="1" l="1"/>
  <c r="X105" i="1" s="1"/>
  <c r="W105" i="1"/>
  <c r="H105" i="1"/>
  <c r="S106" i="1" s="1"/>
  <c r="K104" i="1"/>
  <c r="L104" i="1"/>
  <c r="M104" i="1"/>
  <c r="N104" i="1" s="1"/>
  <c r="O104" i="1" s="1"/>
  <c r="P104" i="1" s="1"/>
  <c r="Q104" i="1" s="1"/>
  <c r="J104" i="1"/>
  <c r="R108" i="1"/>
  <c r="B100" i="1" l="1"/>
  <c r="AA105" i="1"/>
  <c r="Y106" i="1"/>
  <c r="T106" i="1"/>
  <c r="U106" i="1" s="1"/>
  <c r="V106" i="1" s="1"/>
  <c r="X106" i="1" s="1"/>
  <c r="I105" i="1"/>
  <c r="Z105" i="1"/>
  <c r="AD105" i="1"/>
  <c r="AB105" i="1"/>
  <c r="AC105" i="1" s="1"/>
  <c r="AE105" i="1" s="1"/>
  <c r="W106" i="1" l="1"/>
  <c r="H106" i="1"/>
  <c r="S107" i="1" s="1"/>
  <c r="J105" i="1"/>
  <c r="M105" i="1"/>
  <c r="N105" i="1" s="1"/>
  <c r="O105" i="1" s="1"/>
  <c r="P105" i="1" s="1"/>
  <c r="Q105" i="1" s="1"/>
  <c r="L105" i="1"/>
  <c r="K105" i="1"/>
  <c r="R109" i="1"/>
  <c r="T107" i="1" l="1"/>
  <c r="Y107" i="1"/>
  <c r="AA106" i="1"/>
  <c r="AB106" i="1" s="1"/>
  <c r="AC106" i="1" s="1"/>
  <c r="AE106" i="1" s="1"/>
  <c r="B101" i="1"/>
  <c r="I106" i="1"/>
  <c r="AD106" i="1"/>
  <c r="Z106" i="1"/>
  <c r="U107" i="1" l="1"/>
  <c r="W107" i="1" s="1"/>
  <c r="H107" i="1"/>
  <c r="S108" i="1" s="1"/>
  <c r="J106" i="1"/>
  <c r="M106" i="1"/>
  <c r="N106" i="1" s="1"/>
  <c r="O106" i="1" s="1"/>
  <c r="P106" i="1" s="1"/>
  <c r="Q106" i="1" s="1"/>
  <c r="L106" i="1"/>
  <c r="R110" i="1"/>
  <c r="K106" i="1"/>
  <c r="V107" i="1" l="1"/>
  <c r="X107" i="1" s="1"/>
  <c r="Y108" i="1"/>
  <c r="T108" i="1"/>
  <c r="U108" i="1" s="1"/>
  <c r="V108" i="1" s="1"/>
  <c r="B102" i="1"/>
  <c r="AA107" i="1"/>
  <c r="AB107" i="1" s="1"/>
  <c r="AC107" i="1" s="1"/>
  <c r="AE107" i="1" s="1"/>
  <c r="Z107" i="1"/>
  <c r="I107" i="1"/>
  <c r="AD107" i="1"/>
  <c r="X108" i="1" l="1"/>
  <c r="W108" i="1"/>
  <c r="AA108" i="1" s="1"/>
  <c r="H108" i="1"/>
  <c r="S109" i="1" s="1"/>
  <c r="R111" i="1"/>
  <c r="K107" i="1"/>
  <c r="J107" i="1"/>
  <c r="L107" i="1"/>
  <c r="M107" i="1"/>
  <c r="N107" i="1" s="1"/>
  <c r="O107" i="1" s="1"/>
  <c r="P107" i="1" s="1"/>
  <c r="Q107" i="1" s="1"/>
  <c r="B103" i="1" l="1"/>
  <c r="T109" i="1"/>
  <c r="Y109" i="1"/>
  <c r="Z108" i="1"/>
  <c r="I108" i="1"/>
  <c r="AD108" i="1"/>
  <c r="AB108" i="1"/>
  <c r="AC108" i="1" s="1"/>
  <c r="AE108" i="1" s="1"/>
  <c r="U109" i="1" l="1"/>
  <c r="W109" i="1" s="1"/>
  <c r="K108" i="1"/>
  <c r="L108" i="1"/>
  <c r="M108" i="1"/>
  <c r="N108" i="1" s="1"/>
  <c r="O108" i="1" s="1"/>
  <c r="P108" i="1" s="1"/>
  <c r="Q108" i="1" s="1"/>
  <c r="R112" i="1"/>
  <c r="J108" i="1"/>
  <c r="H109" i="1"/>
  <c r="S110" i="1" s="1"/>
  <c r="V109" i="1" l="1"/>
  <c r="X109" i="1" s="1"/>
  <c r="Y110" i="1"/>
  <c r="T110" i="1"/>
  <c r="U110" i="1" s="1"/>
  <c r="V110" i="1" s="1"/>
  <c r="B104" i="1"/>
  <c r="AA109" i="1"/>
  <c r="AB109" i="1" s="1"/>
  <c r="AC109" i="1" s="1"/>
  <c r="AE109" i="1" s="1"/>
  <c r="AD109" i="1"/>
  <c r="Z109" i="1"/>
  <c r="I109" i="1"/>
  <c r="X110" i="1" l="1"/>
  <c r="W110" i="1"/>
  <c r="AA110" i="1" s="1"/>
  <c r="H110" i="1"/>
  <c r="S111" i="1" s="1"/>
  <c r="L109" i="1"/>
  <c r="R113" i="1"/>
  <c r="K109" i="1"/>
  <c r="J109" i="1"/>
  <c r="M109" i="1"/>
  <c r="N109" i="1" s="1"/>
  <c r="O109" i="1" s="1"/>
  <c r="P109" i="1" s="1"/>
  <c r="Q109" i="1" s="1"/>
  <c r="Y111" i="1" l="1"/>
  <c r="T111" i="1"/>
  <c r="U111" i="1" s="1"/>
  <c r="I110" i="1"/>
  <c r="AD110" i="1"/>
  <c r="Z110" i="1"/>
  <c r="AB110" i="1"/>
  <c r="AC110" i="1" s="1"/>
  <c r="AE110" i="1" s="1"/>
  <c r="V111" i="1" l="1"/>
  <c r="X111" i="1" s="1"/>
  <c r="W111" i="1"/>
  <c r="H111" i="1"/>
  <c r="S112" i="1" s="1"/>
  <c r="R114" i="1"/>
  <c r="K110" i="1"/>
  <c r="J110" i="1"/>
  <c r="L110" i="1"/>
  <c r="M110" i="1"/>
  <c r="N110" i="1" s="1"/>
  <c r="O110" i="1" s="1"/>
  <c r="P110" i="1" s="1"/>
  <c r="Q110" i="1" s="1"/>
  <c r="Y112" i="1" l="1"/>
  <c r="T112" i="1"/>
  <c r="U112" i="1" s="1"/>
  <c r="V112" i="1" s="1"/>
  <c r="X112" i="1" s="1"/>
  <c r="AA111" i="1"/>
  <c r="AB111" i="1" s="1"/>
  <c r="AC111" i="1" s="1"/>
  <c r="AE111" i="1" s="1"/>
  <c r="Z111" i="1"/>
  <c r="I111" i="1"/>
  <c r="AD111" i="1"/>
  <c r="W112" i="1" l="1"/>
  <c r="H112" i="1"/>
  <c r="S113" i="1" s="1"/>
  <c r="R115" i="1"/>
  <c r="M111" i="1"/>
  <c r="N111" i="1" s="1"/>
  <c r="O111" i="1" s="1"/>
  <c r="P111" i="1" s="1"/>
  <c r="Q111" i="1" s="1"/>
  <c r="K111" i="1"/>
  <c r="L111" i="1"/>
  <c r="J111" i="1"/>
  <c r="T113" i="1" l="1"/>
  <c r="U113" i="1" s="1"/>
  <c r="V113" i="1" s="1"/>
  <c r="X113" i="1" s="1"/>
  <c r="Y113" i="1"/>
  <c r="AA112" i="1"/>
  <c r="AB112" i="1" s="1"/>
  <c r="AC112" i="1" s="1"/>
  <c r="AE112" i="1" s="1"/>
  <c r="I112" i="1"/>
  <c r="Z112" i="1"/>
  <c r="AD112" i="1"/>
  <c r="W113" i="1" l="1"/>
  <c r="AA113" i="1" s="1"/>
  <c r="H113" i="1"/>
  <c r="S114" i="1" s="1"/>
  <c r="K112" i="1"/>
  <c r="M112" i="1"/>
  <c r="N112" i="1" s="1"/>
  <c r="O112" i="1" s="1"/>
  <c r="P112" i="1" s="1"/>
  <c r="Q112" i="1" s="1"/>
  <c r="J112" i="1"/>
  <c r="L112" i="1"/>
  <c r="R116" i="1"/>
  <c r="T114" i="1" l="1"/>
  <c r="Y114" i="1"/>
  <c r="Z113" i="1"/>
  <c r="I113" i="1"/>
  <c r="AD113" i="1"/>
  <c r="AB113" i="1"/>
  <c r="AC113" i="1" s="1"/>
  <c r="AE113" i="1" s="1"/>
  <c r="U114" i="1" l="1"/>
  <c r="W114" i="1" s="1"/>
  <c r="H114" i="1"/>
  <c r="S115" i="1" s="1"/>
  <c r="R117" i="1"/>
  <c r="K113" i="1"/>
  <c r="L113" i="1"/>
  <c r="J113" i="1"/>
  <c r="M113" i="1"/>
  <c r="N113" i="1" s="1"/>
  <c r="O113" i="1" s="1"/>
  <c r="P113" i="1" s="1"/>
  <c r="Q113" i="1" s="1"/>
  <c r="V114" i="1" l="1"/>
  <c r="X114" i="1" s="1"/>
  <c r="T115" i="1"/>
  <c r="U115" i="1" s="1"/>
  <c r="V115" i="1" s="1"/>
  <c r="Y115" i="1"/>
  <c r="AA114" i="1"/>
  <c r="AB114" i="1" s="1"/>
  <c r="AC114" i="1" s="1"/>
  <c r="AE114" i="1" s="1"/>
  <c r="I114" i="1"/>
  <c r="AD114" i="1"/>
  <c r="Z114" i="1"/>
  <c r="X115" i="1" l="1"/>
  <c r="W115" i="1"/>
  <c r="AA115" i="1" s="1"/>
  <c r="H115" i="1"/>
  <c r="S116" i="1" s="1"/>
  <c r="M114" i="1"/>
  <c r="N114" i="1" s="1"/>
  <c r="O114" i="1" s="1"/>
  <c r="P114" i="1" s="1"/>
  <c r="Q114" i="1" s="1"/>
  <c r="L114" i="1"/>
  <c r="J114" i="1"/>
  <c r="K114" i="1"/>
  <c r="R118" i="1"/>
  <c r="T116" i="1" l="1"/>
  <c r="U116" i="1" s="1"/>
  <c r="Y116" i="1"/>
  <c r="I115" i="1"/>
  <c r="Z115" i="1"/>
  <c r="AD115" i="1"/>
  <c r="AB115" i="1"/>
  <c r="AC115" i="1" s="1"/>
  <c r="AE115" i="1" s="1"/>
  <c r="V116" i="1" l="1"/>
  <c r="X116" i="1" s="1"/>
  <c r="W116" i="1"/>
  <c r="H116" i="1"/>
  <c r="S117" i="1" s="1"/>
  <c r="R119" i="1"/>
  <c r="J115" i="1"/>
  <c r="M115" i="1"/>
  <c r="N115" i="1" s="1"/>
  <c r="O115" i="1" s="1"/>
  <c r="P115" i="1" s="1"/>
  <c r="Q115" i="1" s="1"/>
  <c r="K115" i="1"/>
  <c r="L115" i="1"/>
  <c r="T117" i="1" l="1"/>
  <c r="U117" i="1" s="1"/>
  <c r="V117" i="1" s="1"/>
  <c r="X117" i="1" s="1"/>
  <c r="Y117" i="1"/>
  <c r="AA116" i="1"/>
  <c r="I116" i="1"/>
  <c r="Z116" i="1"/>
  <c r="AD116" i="1"/>
  <c r="AB116" i="1"/>
  <c r="AC116" i="1" s="1"/>
  <c r="AE116" i="1" s="1"/>
  <c r="W117" i="1" l="1"/>
  <c r="AA117" i="1" s="1"/>
  <c r="H117" i="1"/>
  <c r="S118" i="1" s="1"/>
  <c r="J116" i="1"/>
  <c r="M116" i="1"/>
  <c r="N116" i="1" s="1"/>
  <c r="O116" i="1" s="1"/>
  <c r="P116" i="1" s="1"/>
  <c r="Q116" i="1" s="1"/>
  <c r="L116" i="1"/>
  <c r="R120" i="1"/>
  <c r="K116" i="1"/>
  <c r="Y118" i="1" l="1"/>
  <c r="T118" i="1"/>
  <c r="U118" i="1" s="1"/>
  <c r="I117" i="1"/>
  <c r="AD117" i="1"/>
  <c r="Z117" i="1"/>
  <c r="AB117" i="1"/>
  <c r="AC117" i="1" s="1"/>
  <c r="AE117" i="1" s="1"/>
  <c r="V118" i="1" l="1"/>
  <c r="X118" i="1" s="1"/>
  <c r="W118" i="1"/>
  <c r="H118" i="1"/>
  <c r="S119" i="1" s="1"/>
  <c r="L117" i="1"/>
  <c r="J117" i="1"/>
  <c r="M117" i="1"/>
  <c r="N117" i="1" s="1"/>
  <c r="O117" i="1" s="1"/>
  <c r="P117" i="1" s="1"/>
  <c r="Q117" i="1" s="1"/>
  <c r="K117" i="1"/>
  <c r="R121" i="1"/>
  <c r="T119" i="1" l="1"/>
  <c r="U119" i="1" s="1"/>
  <c r="V119" i="1" s="1"/>
  <c r="X119" i="1" s="1"/>
  <c r="Y119" i="1"/>
  <c r="AA118" i="1"/>
  <c r="AB118" i="1" s="1"/>
  <c r="AC118" i="1" s="1"/>
  <c r="AE118" i="1" s="1"/>
  <c r="I118" i="1"/>
  <c r="AD118" i="1"/>
  <c r="Z118" i="1"/>
  <c r="W119" i="1" l="1"/>
  <c r="AA119" i="1" s="1"/>
  <c r="H119" i="1"/>
  <c r="S120" i="1" s="1"/>
  <c r="L118" i="1"/>
  <c r="M118" i="1"/>
  <c r="N118" i="1" s="1"/>
  <c r="O118" i="1" s="1"/>
  <c r="P118" i="1" s="1"/>
  <c r="Q118" i="1" s="1"/>
  <c r="J118" i="1"/>
  <c r="K118" i="1"/>
  <c r="R122" i="1"/>
  <c r="T120" i="1" l="1"/>
  <c r="U120" i="1" s="1"/>
  <c r="Y120" i="1"/>
  <c r="I119" i="1"/>
  <c r="AD119" i="1"/>
  <c r="Z119" i="1"/>
  <c r="AB119" i="1"/>
  <c r="AC119" i="1" s="1"/>
  <c r="AE119" i="1" s="1"/>
  <c r="V120" i="1" l="1"/>
  <c r="X120" i="1" s="1"/>
  <c r="W120" i="1"/>
  <c r="H120" i="1"/>
  <c r="S121" i="1" s="1"/>
  <c r="R123" i="1"/>
  <c r="L119" i="1"/>
  <c r="J119" i="1"/>
  <c r="K119" i="1"/>
  <c r="M119" i="1"/>
  <c r="N119" i="1" s="1"/>
  <c r="O119" i="1" s="1"/>
  <c r="P119" i="1" s="1"/>
  <c r="Q119" i="1" s="1"/>
  <c r="T121" i="1" l="1"/>
  <c r="U121" i="1" s="1"/>
  <c r="V121" i="1" s="1"/>
  <c r="X121" i="1" s="1"/>
  <c r="Y121" i="1"/>
  <c r="AA120" i="1"/>
  <c r="AB120" i="1" s="1"/>
  <c r="AC120" i="1" s="1"/>
  <c r="AE120" i="1" s="1"/>
  <c r="AD120" i="1"/>
  <c r="I120" i="1"/>
  <c r="Z120" i="1"/>
  <c r="W121" i="1" l="1"/>
  <c r="AA121" i="1" s="1"/>
  <c r="H121" i="1"/>
  <c r="S122" i="1" s="1"/>
  <c r="M120" i="1"/>
  <c r="N120" i="1" s="1"/>
  <c r="O120" i="1" s="1"/>
  <c r="P120" i="1" s="1"/>
  <c r="Q120" i="1" s="1"/>
  <c r="K120" i="1"/>
  <c r="L120" i="1"/>
  <c r="J120" i="1"/>
  <c r="R124" i="1"/>
  <c r="T122" i="1" l="1"/>
  <c r="U122" i="1" s="1"/>
  <c r="Y122" i="1"/>
  <c r="Z121" i="1"/>
  <c r="AD121" i="1"/>
  <c r="I121" i="1"/>
  <c r="AB121" i="1"/>
  <c r="AC121" i="1" s="1"/>
  <c r="AE121" i="1" s="1"/>
  <c r="V122" i="1" l="1"/>
  <c r="X122" i="1" s="1"/>
  <c r="W122" i="1"/>
  <c r="R125" i="1"/>
  <c r="M121" i="1"/>
  <c r="N121" i="1" s="1"/>
  <c r="O121" i="1" s="1"/>
  <c r="P121" i="1" s="1"/>
  <c r="Q121" i="1" s="1"/>
  <c r="J121" i="1"/>
  <c r="K121" i="1"/>
  <c r="L121" i="1"/>
  <c r="H122" i="1"/>
  <c r="S123" i="1" s="1"/>
  <c r="Y123" i="1" l="1"/>
  <c r="T123" i="1"/>
  <c r="U123" i="1" s="1"/>
  <c r="V123" i="1" s="1"/>
  <c r="X123" i="1" s="1"/>
  <c r="AA122" i="1"/>
  <c r="AB122" i="1" s="1"/>
  <c r="AC122" i="1" s="1"/>
  <c r="AE122" i="1" s="1"/>
  <c r="Z122" i="1"/>
  <c r="I122" i="1"/>
  <c r="AD122" i="1"/>
  <c r="W123" i="1" l="1"/>
  <c r="H123" i="1"/>
  <c r="S124" i="1" s="1"/>
  <c r="K122" i="1"/>
  <c r="M122" i="1"/>
  <c r="N122" i="1" s="1"/>
  <c r="O122" i="1" s="1"/>
  <c r="P122" i="1" s="1"/>
  <c r="Q122" i="1" s="1"/>
  <c r="J122" i="1"/>
  <c r="L122" i="1"/>
  <c r="R126" i="1"/>
  <c r="Y124" i="1" l="1"/>
  <c r="T124" i="1"/>
  <c r="U124" i="1" s="1"/>
  <c r="V124" i="1" s="1"/>
  <c r="X124" i="1" s="1"/>
  <c r="AA123" i="1"/>
  <c r="I123" i="1"/>
  <c r="AD123" i="1"/>
  <c r="Z123" i="1"/>
  <c r="AB123" i="1"/>
  <c r="AC123" i="1" s="1"/>
  <c r="AE123" i="1" s="1"/>
  <c r="W124" i="1" l="1"/>
  <c r="H124" i="1"/>
  <c r="S125" i="1" s="1"/>
  <c r="R127" i="1"/>
  <c r="M123" i="1"/>
  <c r="N123" i="1" s="1"/>
  <c r="O123" i="1" s="1"/>
  <c r="P123" i="1" s="1"/>
  <c r="Q123" i="1" s="1"/>
  <c r="K123" i="1"/>
  <c r="J123" i="1"/>
  <c r="L123" i="1"/>
  <c r="Y125" i="1" l="1"/>
  <c r="T125" i="1"/>
  <c r="AA124" i="1"/>
  <c r="AB124" i="1" s="1"/>
  <c r="AC124" i="1" s="1"/>
  <c r="AE124" i="1" s="1"/>
  <c r="I124" i="1"/>
  <c r="AD124" i="1"/>
  <c r="Z124" i="1"/>
  <c r="U125" i="1" l="1"/>
  <c r="W125" i="1" s="1"/>
  <c r="H125" i="1"/>
  <c r="S126" i="1" s="1"/>
  <c r="J124" i="1"/>
  <c r="K124" i="1"/>
  <c r="L124" i="1"/>
  <c r="M124" i="1"/>
  <c r="N124" i="1" s="1"/>
  <c r="O124" i="1" s="1"/>
  <c r="P124" i="1" s="1"/>
  <c r="Q124" i="1" s="1"/>
  <c r="R128" i="1"/>
  <c r="V125" i="1" l="1"/>
  <c r="X125" i="1" s="1"/>
  <c r="Y126" i="1"/>
  <c r="T126" i="1"/>
  <c r="U126" i="1" s="1"/>
  <c r="V126" i="1" s="1"/>
  <c r="AA125" i="1"/>
  <c r="AB125" i="1" s="1"/>
  <c r="AC125" i="1" s="1"/>
  <c r="AE125" i="1" s="1"/>
  <c r="AD125" i="1"/>
  <c r="Z125" i="1"/>
  <c r="I125" i="1"/>
  <c r="X126" i="1" l="1"/>
  <c r="W126" i="1"/>
  <c r="H126" i="1"/>
  <c r="S127" i="1" s="1"/>
  <c r="L125" i="1"/>
  <c r="K125" i="1"/>
  <c r="J125" i="1"/>
  <c r="M125" i="1"/>
  <c r="N125" i="1" s="1"/>
  <c r="O125" i="1" s="1"/>
  <c r="P125" i="1" s="1"/>
  <c r="Q125" i="1" s="1"/>
  <c r="R129" i="1"/>
  <c r="T127" i="1" l="1"/>
  <c r="Y127" i="1"/>
  <c r="AA126" i="1"/>
  <c r="Z126" i="1"/>
  <c r="AD126" i="1"/>
  <c r="I126" i="1"/>
  <c r="AB126" i="1"/>
  <c r="AC126" i="1" s="1"/>
  <c r="AE126" i="1" s="1"/>
  <c r="U127" i="1" l="1"/>
  <c r="W127" i="1" s="1"/>
  <c r="H127" i="1"/>
  <c r="S128" i="1" s="1"/>
  <c r="M126" i="1"/>
  <c r="N126" i="1" s="1"/>
  <c r="O126" i="1" s="1"/>
  <c r="P126" i="1" s="1"/>
  <c r="Q126" i="1" s="1"/>
  <c r="L126" i="1"/>
  <c r="R130" i="1"/>
  <c r="J126" i="1"/>
  <c r="K126" i="1"/>
  <c r="V127" i="1" l="1"/>
  <c r="X127" i="1" s="1"/>
  <c r="T128" i="1"/>
  <c r="U128" i="1" s="1"/>
  <c r="V128" i="1" s="1"/>
  <c r="Y128" i="1"/>
  <c r="AA127" i="1"/>
  <c r="AB127" i="1" s="1"/>
  <c r="AC127" i="1" s="1"/>
  <c r="AE127" i="1" s="1"/>
  <c r="AD127" i="1"/>
  <c r="I127" i="1"/>
  <c r="Z127" i="1"/>
  <c r="X128" i="1" l="1"/>
  <c r="W128" i="1"/>
  <c r="AA128" i="1" s="1"/>
  <c r="H128" i="1"/>
  <c r="S129" i="1" s="1"/>
  <c r="M127" i="1"/>
  <c r="N127" i="1" s="1"/>
  <c r="O127" i="1" s="1"/>
  <c r="P127" i="1" s="1"/>
  <c r="Q127" i="1" s="1"/>
  <c r="K127" i="1"/>
  <c r="R131" i="1"/>
  <c r="L127" i="1"/>
  <c r="J127" i="1"/>
  <c r="Y129" i="1" l="1"/>
  <c r="T129" i="1"/>
  <c r="AD128" i="1"/>
  <c r="I128" i="1"/>
  <c r="Z128" i="1"/>
  <c r="AB128" i="1"/>
  <c r="AC128" i="1" s="1"/>
  <c r="AE128" i="1" s="1"/>
  <c r="U129" i="1" l="1"/>
  <c r="W129" i="1" s="1"/>
  <c r="H129" i="1"/>
  <c r="S130" i="1" s="1"/>
  <c r="K128" i="1"/>
  <c r="L128" i="1"/>
  <c r="R132" i="1"/>
  <c r="J128" i="1"/>
  <c r="M128" i="1"/>
  <c r="N128" i="1" s="1"/>
  <c r="O128" i="1" s="1"/>
  <c r="P128" i="1" s="1"/>
  <c r="Q128" i="1" s="1"/>
  <c r="V129" i="1" l="1"/>
  <c r="X129" i="1" s="1"/>
  <c r="T130" i="1"/>
  <c r="U130" i="1" s="1"/>
  <c r="V130" i="1" s="1"/>
  <c r="Y130" i="1"/>
  <c r="AA129" i="1"/>
  <c r="I129" i="1"/>
  <c r="AD129" i="1"/>
  <c r="Z129" i="1"/>
  <c r="AB129" i="1"/>
  <c r="AC129" i="1" s="1"/>
  <c r="AE129" i="1" s="1"/>
  <c r="X130" i="1" l="1"/>
  <c r="W130" i="1"/>
  <c r="AA130" i="1" s="1"/>
  <c r="H130" i="1"/>
  <c r="S131" i="1" s="1"/>
  <c r="R133" i="1"/>
  <c r="J129" i="1"/>
  <c r="M129" i="1"/>
  <c r="N129" i="1" s="1"/>
  <c r="O129" i="1" s="1"/>
  <c r="P129" i="1" s="1"/>
  <c r="Q129" i="1" s="1"/>
  <c r="K129" i="1"/>
  <c r="L129" i="1"/>
  <c r="Y131" i="1" l="1"/>
  <c r="T131" i="1"/>
  <c r="U131" i="1" s="1"/>
  <c r="AD130" i="1"/>
  <c r="I130" i="1"/>
  <c r="Z130" i="1"/>
  <c r="AB130" i="1"/>
  <c r="AC130" i="1" s="1"/>
  <c r="AE130" i="1" s="1"/>
  <c r="V131" i="1" l="1"/>
  <c r="X131" i="1" s="1"/>
  <c r="W131" i="1"/>
  <c r="H131" i="1"/>
  <c r="S132" i="1" s="1"/>
  <c r="J130" i="1"/>
  <c r="K130" i="1"/>
  <c r="M130" i="1"/>
  <c r="N130" i="1" s="1"/>
  <c r="O130" i="1" s="1"/>
  <c r="P130" i="1" s="1"/>
  <c r="Q130" i="1" s="1"/>
  <c r="L130" i="1"/>
  <c r="R134" i="1"/>
  <c r="T132" i="1" l="1"/>
  <c r="U132" i="1" s="1"/>
  <c r="V132" i="1" s="1"/>
  <c r="X132" i="1" s="1"/>
  <c r="Y132" i="1"/>
  <c r="AA131" i="1"/>
  <c r="AB131" i="1" s="1"/>
  <c r="AC131" i="1" s="1"/>
  <c r="AE131" i="1" s="1"/>
  <c r="Z131" i="1"/>
  <c r="AD131" i="1"/>
  <c r="I131" i="1"/>
  <c r="W132" i="1" l="1"/>
  <c r="AA132" i="1" s="1"/>
  <c r="H132" i="1"/>
  <c r="S133" i="1" s="1"/>
  <c r="R135" i="1"/>
  <c r="L131" i="1"/>
  <c r="J131" i="1"/>
  <c r="M131" i="1"/>
  <c r="N131" i="1" s="1"/>
  <c r="O131" i="1" s="1"/>
  <c r="P131" i="1" s="1"/>
  <c r="Q131" i="1" s="1"/>
  <c r="K131" i="1"/>
  <c r="T133" i="1" l="1"/>
  <c r="U133" i="1" s="1"/>
  <c r="Y133" i="1"/>
  <c r="AD132" i="1"/>
  <c r="Z132" i="1"/>
  <c r="I132" i="1"/>
  <c r="AB132" i="1"/>
  <c r="AC132" i="1" s="1"/>
  <c r="AE132" i="1" s="1"/>
  <c r="V133" i="1" l="1"/>
  <c r="X133" i="1" s="1"/>
  <c r="W133" i="1"/>
  <c r="R136" i="1"/>
  <c r="J132" i="1"/>
  <c r="K132" i="1"/>
  <c r="L132" i="1"/>
  <c r="M132" i="1"/>
  <c r="N132" i="1" s="1"/>
  <c r="O132" i="1" s="1"/>
  <c r="P132" i="1" s="1"/>
  <c r="Q132" i="1" s="1"/>
  <c r="H133" i="1"/>
  <c r="S134" i="1" s="1"/>
  <c r="T134" i="1" l="1"/>
  <c r="U134" i="1" s="1"/>
  <c r="V134" i="1" s="1"/>
  <c r="X134" i="1" s="1"/>
  <c r="Y134" i="1"/>
  <c r="AA133" i="1"/>
  <c r="I133" i="1"/>
  <c r="AD133" i="1"/>
  <c r="Z133" i="1"/>
  <c r="AB133" i="1"/>
  <c r="AC133" i="1" s="1"/>
  <c r="AE133" i="1" s="1"/>
  <c r="W134" i="1" l="1"/>
  <c r="AA134" i="1" s="1"/>
  <c r="H134" i="1"/>
  <c r="S135" i="1" s="1"/>
  <c r="M133" i="1"/>
  <c r="N133" i="1" s="1"/>
  <c r="O133" i="1" s="1"/>
  <c r="P133" i="1" s="1"/>
  <c r="Q133" i="1" s="1"/>
  <c r="J133" i="1"/>
  <c r="R137" i="1"/>
  <c r="K133" i="1"/>
  <c r="L133" i="1"/>
  <c r="T135" i="1" l="1"/>
  <c r="U135" i="1" s="1"/>
  <c r="Y135" i="1"/>
  <c r="I134" i="1"/>
  <c r="Z134" i="1"/>
  <c r="AD134" i="1"/>
  <c r="AB134" i="1"/>
  <c r="AC134" i="1" s="1"/>
  <c r="AE134" i="1" s="1"/>
  <c r="V135" i="1" l="1"/>
  <c r="X135" i="1" s="1"/>
  <c r="W135" i="1"/>
  <c r="H135" i="1"/>
  <c r="S136" i="1" s="1"/>
  <c r="M134" i="1"/>
  <c r="N134" i="1" s="1"/>
  <c r="O134" i="1" s="1"/>
  <c r="P134" i="1" s="1"/>
  <c r="Q134" i="1" s="1"/>
  <c r="L134" i="1"/>
  <c r="R138" i="1"/>
  <c r="J134" i="1"/>
  <c r="K134" i="1"/>
  <c r="Y136" i="1" l="1"/>
  <c r="T136" i="1"/>
  <c r="U136" i="1" s="1"/>
  <c r="V136" i="1" s="1"/>
  <c r="X136" i="1" s="1"/>
  <c r="AA135" i="1"/>
  <c r="I135" i="1"/>
  <c r="AD135" i="1"/>
  <c r="Z135" i="1"/>
  <c r="AB135" i="1"/>
  <c r="AC135" i="1" s="1"/>
  <c r="AE135" i="1" s="1"/>
  <c r="W136" i="1" l="1"/>
  <c r="H136" i="1"/>
  <c r="S137" i="1" s="1"/>
  <c r="K135" i="1"/>
  <c r="M135" i="1"/>
  <c r="N135" i="1" s="1"/>
  <c r="O135" i="1" s="1"/>
  <c r="P135" i="1" s="1"/>
  <c r="Q135" i="1" s="1"/>
  <c r="L135" i="1"/>
  <c r="J135" i="1"/>
  <c r="R139" i="1"/>
  <c r="T137" i="1" l="1"/>
  <c r="Y137" i="1"/>
  <c r="AA136" i="1"/>
  <c r="AB136" i="1" s="1"/>
  <c r="AC136" i="1" s="1"/>
  <c r="AE136" i="1" s="1"/>
  <c r="Z136" i="1"/>
  <c r="AD136" i="1"/>
  <c r="I136" i="1"/>
  <c r="U137" i="1" l="1"/>
  <c r="W137" i="1" s="1"/>
  <c r="H137" i="1"/>
  <c r="S138" i="1" s="1"/>
  <c r="M136" i="1"/>
  <c r="N136" i="1" s="1"/>
  <c r="O136" i="1" s="1"/>
  <c r="P136" i="1" s="1"/>
  <c r="Q136" i="1" s="1"/>
  <c r="K136" i="1"/>
  <c r="L136" i="1"/>
  <c r="R140" i="1"/>
  <c r="J136" i="1"/>
  <c r="V137" i="1" l="1"/>
  <c r="X137" i="1" s="1"/>
  <c r="T138" i="1"/>
  <c r="U138" i="1" s="1"/>
  <c r="V138" i="1" s="1"/>
  <c r="Y138" i="1"/>
  <c r="AA137" i="1"/>
  <c r="AB137" i="1" s="1"/>
  <c r="AC137" i="1" s="1"/>
  <c r="AE137" i="1" s="1"/>
  <c r="I137" i="1"/>
  <c r="AD137" i="1"/>
  <c r="Z137" i="1"/>
  <c r="X138" i="1" l="1"/>
  <c r="W138" i="1"/>
  <c r="AA138" i="1" s="1"/>
  <c r="H138" i="1"/>
  <c r="S139" i="1" s="1"/>
  <c r="R141" i="1"/>
  <c r="L137" i="1"/>
  <c r="M137" i="1"/>
  <c r="N137" i="1" s="1"/>
  <c r="O137" i="1" s="1"/>
  <c r="P137" i="1" s="1"/>
  <c r="Q137" i="1" s="1"/>
  <c r="J137" i="1"/>
  <c r="K137" i="1"/>
  <c r="T139" i="1" l="1"/>
  <c r="U139" i="1" s="1"/>
  <c r="Y139" i="1"/>
  <c r="AD138" i="1"/>
  <c r="I138" i="1"/>
  <c r="Z138" i="1"/>
  <c r="AB138" i="1"/>
  <c r="AC138" i="1" s="1"/>
  <c r="AE138" i="1" s="1"/>
  <c r="V139" i="1" l="1"/>
  <c r="X139" i="1" s="1"/>
  <c r="W139" i="1"/>
  <c r="H139" i="1"/>
  <c r="S140" i="1" s="1"/>
  <c r="L138" i="1"/>
  <c r="M138" i="1"/>
  <c r="N138" i="1" s="1"/>
  <c r="O138" i="1" s="1"/>
  <c r="P138" i="1" s="1"/>
  <c r="Q138" i="1" s="1"/>
  <c r="J138" i="1"/>
  <c r="R142" i="1"/>
  <c r="K138" i="1"/>
  <c r="AA139" i="1" l="1"/>
  <c r="AB139" i="1" s="1"/>
  <c r="AC139" i="1" s="1"/>
  <c r="AE139" i="1" s="1"/>
  <c r="Y140" i="1"/>
  <c r="T140" i="1"/>
  <c r="AD139" i="1"/>
  <c r="Z139" i="1"/>
  <c r="I139" i="1"/>
  <c r="U140" i="1" l="1"/>
  <c r="W140" i="1" s="1"/>
  <c r="H140" i="1"/>
  <c r="S141" i="1" s="1"/>
  <c r="M139" i="1"/>
  <c r="N139" i="1" s="1"/>
  <c r="O139" i="1" s="1"/>
  <c r="P139" i="1" s="1"/>
  <c r="Q139" i="1" s="1"/>
  <c r="K139" i="1"/>
  <c r="L139" i="1"/>
  <c r="R143" i="1"/>
  <c r="J139" i="1"/>
  <c r="V140" i="1" l="1"/>
  <c r="X140" i="1" s="1"/>
  <c r="T141" i="1"/>
  <c r="U141" i="1" s="1"/>
  <c r="V141" i="1" s="1"/>
  <c r="X141" i="1" s="1"/>
  <c r="Y141" i="1"/>
  <c r="AA140" i="1"/>
  <c r="I140" i="1"/>
  <c r="AD140" i="1"/>
  <c r="Z140" i="1"/>
  <c r="AB140" i="1"/>
  <c r="AC140" i="1" s="1"/>
  <c r="AE140" i="1" s="1"/>
  <c r="W141" i="1" l="1"/>
  <c r="AA141" i="1" s="1"/>
  <c r="H141" i="1"/>
  <c r="S142" i="1" s="1"/>
  <c r="L140" i="1"/>
  <c r="J140" i="1"/>
  <c r="R144" i="1"/>
  <c r="K140" i="1"/>
  <c r="M140" i="1"/>
  <c r="N140" i="1" s="1"/>
  <c r="O140" i="1" s="1"/>
  <c r="P140" i="1" s="1"/>
  <c r="Q140" i="1" s="1"/>
  <c r="T142" i="1" l="1"/>
  <c r="U142" i="1" s="1"/>
  <c r="Y142" i="1"/>
  <c r="I141" i="1"/>
  <c r="AD141" i="1"/>
  <c r="Z141" i="1"/>
  <c r="AB141" i="1"/>
  <c r="AC141" i="1" s="1"/>
  <c r="AE141" i="1" s="1"/>
  <c r="V142" i="1" l="1"/>
  <c r="X142" i="1" s="1"/>
  <c r="W142" i="1"/>
  <c r="H142" i="1"/>
  <c r="S143" i="1" s="1"/>
  <c r="M141" i="1"/>
  <c r="N141" i="1" s="1"/>
  <c r="O141" i="1" s="1"/>
  <c r="P141" i="1" s="1"/>
  <c r="Q141" i="1" s="1"/>
  <c r="J141" i="1"/>
  <c r="R145" i="1"/>
  <c r="L141" i="1"/>
  <c r="K141" i="1"/>
  <c r="T143" i="1" l="1"/>
  <c r="Y143" i="1"/>
  <c r="AA142" i="1"/>
  <c r="Z142" i="1"/>
  <c r="AD142" i="1"/>
  <c r="I142" i="1"/>
  <c r="AB142" i="1"/>
  <c r="AC142" i="1" s="1"/>
  <c r="AE142" i="1" s="1"/>
  <c r="U143" i="1" l="1"/>
  <c r="W143" i="1" s="1"/>
  <c r="L142" i="1"/>
  <c r="R146" i="1"/>
  <c r="M142" i="1"/>
  <c r="N142" i="1" s="1"/>
  <c r="O142" i="1" s="1"/>
  <c r="P142" i="1" s="1"/>
  <c r="Q142" i="1" s="1"/>
  <c r="J142" i="1"/>
  <c r="K142" i="1"/>
  <c r="H143" i="1"/>
  <c r="S144" i="1" s="1"/>
  <c r="V143" i="1" l="1"/>
  <c r="X143" i="1" s="1"/>
  <c r="T144" i="1"/>
  <c r="U144" i="1" s="1"/>
  <c r="V144" i="1" s="1"/>
  <c r="Y144" i="1"/>
  <c r="AA143" i="1"/>
  <c r="AD143" i="1"/>
  <c r="I143" i="1"/>
  <c r="Z143" i="1"/>
  <c r="AB143" i="1"/>
  <c r="AC143" i="1" s="1"/>
  <c r="AE143" i="1" s="1"/>
  <c r="X144" i="1" l="1"/>
  <c r="W144" i="1"/>
  <c r="AA144" i="1" s="1"/>
  <c r="H144" i="1"/>
  <c r="S145" i="1" s="1"/>
  <c r="M143" i="1"/>
  <c r="N143" i="1" s="1"/>
  <c r="O143" i="1" s="1"/>
  <c r="P143" i="1" s="1"/>
  <c r="Q143" i="1" s="1"/>
  <c r="L143" i="1"/>
  <c r="R147" i="1"/>
  <c r="J143" i="1"/>
  <c r="K143" i="1"/>
  <c r="Y145" i="1" l="1"/>
  <c r="T145" i="1"/>
  <c r="I144" i="1"/>
  <c r="AD144" i="1"/>
  <c r="Z144" i="1"/>
  <c r="AB144" i="1"/>
  <c r="AC144" i="1" s="1"/>
  <c r="AE144" i="1" s="1"/>
  <c r="U145" i="1" l="1"/>
  <c r="W145" i="1" s="1"/>
  <c r="H145" i="1"/>
  <c r="S146" i="1" s="1"/>
  <c r="M144" i="1"/>
  <c r="N144" i="1" s="1"/>
  <c r="O144" i="1" s="1"/>
  <c r="P144" i="1" s="1"/>
  <c r="Q144" i="1" s="1"/>
  <c r="R148" i="1"/>
  <c r="J144" i="1"/>
  <c r="K144" i="1"/>
  <c r="L144" i="1"/>
  <c r="V145" i="1" l="1"/>
  <c r="X145" i="1" s="1"/>
  <c r="T146" i="1"/>
  <c r="U146" i="1" s="1"/>
  <c r="V146" i="1" s="1"/>
  <c r="Y146" i="1"/>
  <c r="AA145" i="1"/>
  <c r="AB145" i="1" s="1"/>
  <c r="AC145" i="1" s="1"/>
  <c r="AE145" i="1" s="1"/>
  <c r="Z145" i="1"/>
  <c r="I145" i="1"/>
  <c r="AD145" i="1"/>
  <c r="X146" i="1" l="1"/>
  <c r="W146" i="1"/>
  <c r="AA146" i="1" s="1"/>
  <c r="H146" i="1"/>
  <c r="S147" i="1" s="1"/>
  <c r="M145" i="1"/>
  <c r="N145" i="1" s="1"/>
  <c r="O145" i="1" s="1"/>
  <c r="P145" i="1" s="1"/>
  <c r="Q145" i="1" s="1"/>
  <c r="R149" i="1"/>
  <c r="J145" i="1"/>
  <c r="K145" i="1"/>
  <c r="L145" i="1"/>
  <c r="T147" i="1" l="1"/>
  <c r="Y147" i="1"/>
  <c r="I146" i="1"/>
  <c r="Z146" i="1"/>
  <c r="AD146" i="1"/>
  <c r="AB146" i="1"/>
  <c r="AC146" i="1" s="1"/>
  <c r="AE146" i="1" s="1"/>
  <c r="U147" i="1" l="1"/>
  <c r="W147" i="1" s="1"/>
  <c r="H147" i="1"/>
  <c r="S148" i="1" s="1"/>
  <c r="L146" i="1"/>
  <c r="J146" i="1"/>
  <c r="M146" i="1"/>
  <c r="N146" i="1" s="1"/>
  <c r="O146" i="1" s="1"/>
  <c r="P146" i="1" s="1"/>
  <c r="Q146" i="1" s="1"/>
  <c r="K146" i="1"/>
  <c r="R150" i="1"/>
  <c r="V147" i="1" l="1"/>
  <c r="X147" i="1" s="1"/>
  <c r="Y148" i="1"/>
  <c r="T148" i="1"/>
  <c r="U148" i="1" s="1"/>
  <c r="V148" i="1" s="1"/>
  <c r="AA147" i="1"/>
  <c r="I147" i="1"/>
  <c r="Z147" i="1"/>
  <c r="AD147" i="1"/>
  <c r="AB147" i="1"/>
  <c r="AC147" i="1" s="1"/>
  <c r="AE147" i="1" s="1"/>
  <c r="X148" i="1" l="1"/>
  <c r="W148" i="1"/>
  <c r="H148" i="1"/>
  <c r="S149" i="1" s="1"/>
  <c r="L147" i="1"/>
  <c r="J147" i="1"/>
  <c r="K147" i="1"/>
  <c r="R151" i="1"/>
  <c r="M147" i="1"/>
  <c r="N147" i="1" s="1"/>
  <c r="O147" i="1" s="1"/>
  <c r="P147" i="1" s="1"/>
  <c r="Q147" i="1" s="1"/>
  <c r="Y149" i="1" l="1"/>
  <c r="T149" i="1"/>
  <c r="AA148" i="1"/>
  <c r="I148" i="1"/>
  <c r="Z148" i="1"/>
  <c r="AD148" i="1"/>
  <c r="AB148" i="1"/>
  <c r="AC148" i="1" s="1"/>
  <c r="AE148" i="1" s="1"/>
  <c r="U149" i="1" l="1"/>
  <c r="W149" i="1" s="1"/>
  <c r="H149" i="1"/>
  <c r="S150" i="1" s="1"/>
  <c r="K148" i="1"/>
  <c r="M148" i="1"/>
  <c r="N148" i="1" s="1"/>
  <c r="O148" i="1" s="1"/>
  <c r="P148" i="1" s="1"/>
  <c r="Q148" i="1" s="1"/>
  <c r="L148" i="1"/>
  <c r="R152" i="1"/>
  <c r="J148" i="1"/>
  <c r="V149" i="1" l="1"/>
  <c r="X149" i="1" s="1"/>
  <c r="Y150" i="1"/>
  <c r="T150" i="1"/>
  <c r="U150" i="1" s="1"/>
  <c r="V150" i="1" s="1"/>
  <c r="AA149" i="1"/>
  <c r="Z149" i="1"/>
  <c r="AD149" i="1"/>
  <c r="I149" i="1"/>
  <c r="AB149" i="1"/>
  <c r="AC149" i="1" s="1"/>
  <c r="AE149" i="1" s="1"/>
  <c r="X150" i="1" l="1"/>
  <c r="W150" i="1"/>
  <c r="H150" i="1"/>
  <c r="S151" i="1" s="1"/>
  <c r="R153" i="1"/>
  <c r="L149" i="1"/>
  <c r="M149" i="1"/>
  <c r="N149" i="1" s="1"/>
  <c r="O149" i="1" s="1"/>
  <c r="P149" i="1" s="1"/>
  <c r="Q149" i="1" s="1"/>
  <c r="J149" i="1"/>
  <c r="K149" i="1"/>
  <c r="Y151" i="1" l="1"/>
  <c r="T151" i="1"/>
  <c r="U151" i="1" s="1"/>
  <c r="V151" i="1" s="1"/>
  <c r="X151" i="1" s="1"/>
  <c r="AA150" i="1"/>
  <c r="AD150" i="1"/>
  <c r="I150" i="1"/>
  <c r="Z150" i="1"/>
  <c r="AB150" i="1"/>
  <c r="AC150" i="1" s="1"/>
  <c r="AE150" i="1" s="1"/>
  <c r="W151" i="1" l="1"/>
  <c r="M150" i="1"/>
  <c r="N150" i="1" s="1"/>
  <c r="O150" i="1" s="1"/>
  <c r="P150" i="1" s="1"/>
  <c r="Q150" i="1" s="1"/>
  <c r="R154" i="1"/>
  <c r="L150" i="1"/>
  <c r="J150" i="1"/>
  <c r="K150" i="1"/>
  <c r="H151" i="1"/>
  <c r="S152" i="1" s="1"/>
  <c r="Y152" i="1" l="1"/>
  <c r="T152" i="1"/>
  <c r="U152" i="1" s="1"/>
  <c r="V152" i="1" s="1"/>
  <c r="X152" i="1" s="1"/>
  <c r="AA151" i="1"/>
  <c r="AB151" i="1" s="1"/>
  <c r="AC151" i="1" s="1"/>
  <c r="AE151" i="1" s="1"/>
  <c r="I151" i="1"/>
  <c r="AD151" i="1"/>
  <c r="Z151" i="1"/>
  <c r="W152" i="1" l="1"/>
  <c r="H152" i="1"/>
  <c r="S153" i="1" s="1"/>
  <c r="J151" i="1"/>
  <c r="M151" i="1"/>
  <c r="N151" i="1" s="1"/>
  <c r="O151" i="1" s="1"/>
  <c r="P151" i="1" s="1"/>
  <c r="Q151" i="1" s="1"/>
  <c r="L151" i="1"/>
  <c r="K151" i="1"/>
  <c r="R155" i="1"/>
  <c r="T153" i="1" l="1"/>
  <c r="Y153" i="1"/>
  <c r="AA152" i="1"/>
  <c r="I152" i="1"/>
  <c r="Z152" i="1"/>
  <c r="AD152" i="1"/>
  <c r="AB152" i="1"/>
  <c r="AC152" i="1" s="1"/>
  <c r="AE152" i="1" s="1"/>
  <c r="U153" i="1" l="1"/>
  <c r="W153" i="1" s="1"/>
  <c r="H153" i="1"/>
  <c r="S154" i="1" s="1"/>
  <c r="M152" i="1"/>
  <c r="N152" i="1" s="1"/>
  <c r="O152" i="1" s="1"/>
  <c r="P152" i="1" s="1"/>
  <c r="Q152" i="1" s="1"/>
  <c r="L152" i="1"/>
  <c r="K152" i="1"/>
  <c r="J152" i="1"/>
  <c r="R156" i="1"/>
  <c r="V153" i="1" l="1"/>
  <c r="X153" i="1" s="1"/>
  <c r="T154" i="1"/>
  <c r="U154" i="1" s="1"/>
  <c r="V154" i="1" s="1"/>
  <c r="Y154" i="1"/>
  <c r="AA153" i="1"/>
  <c r="AB153" i="1" s="1"/>
  <c r="AC153" i="1" s="1"/>
  <c r="AE153" i="1" s="1"/>
  <c r="I153" i="1"/>
  <c r="AD153" i="1"/>
  <c r="Z153" i="1"/>
  <c r="X154" i="1" l="1"/>
  <c r="W154" i="1"/>
  <c r="H154" i="1"/>
  <c r="S155" i="1" s="1"/>
  <c r="L153" i="1"/>
  <c r="R157" i="1"/>
  <c r="J153" i="1"/>
  <c r="K153" i="1"/>
  <c r="M153" i="1"/>
  <c r="N153" i="1" s="1"/>
  <c r="O153" i="1" s="1"/>
  <c r="P153" i="1" s="1"/>
  <c r="Q153" i="1" s="1"/>
  <c r="T155" i="1" l="1"/>
  <c r="U155" i="1" s="1"/>
  <c r="V155" i="1" s="1"/>
  <c r="X155" i="1" s="1"/>
  <c r="Y155" i="1"/>
  <c r="AA154" i="1"/>
  <c r="AB154" i="1" s="1"/>
  <c r="AC154" i="1" s="1"/>
  <c r="AE154" i="1" s="1"/>
  <c r="I154" i="1"/>
  <c r="AD154" i="1"/>
  <c r="Z154" i="1"/>
  <c r="W155" i="1" l="1"/>
  <c r="H155" i="1"/>
  <c r="S156" i="1" s="1"/>
  <c r="K154" i="1"/>
  <c r="J154" i="1"/>
  <c r="L154" i="1"/>
  <c r="M154" i="1"/>
  <c r="N154" i="1" s="1"/>
  <c r="O154" i="1" s="1"/>
  <c r="P154" i="1" s="1"/>
  <c r="Q154" i="1" s="1"/>
  <c r="R158" i="1"/>
  <c r="T156" i="1" l="1"/>
  <c r="U156" i="1" s="1"/>
  <c r="V156" i="1" s="1"/>
  <c r="X156" i="1" s="1"/>
  <c r="Y156" i="1"/>
  <c r="AA155" i="1"/>
  <c r="AB155" i="1" s="1"/>
  <c r="AC155" i="1" s="1"/>
  <c r="AE155" i="1" s="1"/>
  <c r="Z155" i="1"/>
  <c r="AD155" i="1"/>
  <c r="I155" i="1"/>
  <c r="W156" i="1" l="1"/>
  <c r="AA156" i="1" s="1"/>
  <c r="J155" i="1"/>
  <c r="K155" i="1"/>
  <c r="R159" i="1"/>
  <c r="L155" i="1"/>
  <c r="M155" i="1"/>
  <c r="N155" i="1" s="1"/>
  <c r="O155" i="1" s="1"/>
  <c r="P155" i="1" s="1"/>
  <c r="Q155" i="1" s="1"/>
  <c r="H156" i="1"/>
  <c r="S157" i="1" s="1"/>
  <c r="Y157" i="1" l="1"/>
  <c r="T157" i="1"/>
  <c r="U157" i="1" s="1"/>
  <c r="Z156" i="1"/>
  <c r="I156" i="1"/>
  <c r="AD156" i="1"/>
  <c r="AB156" i="1"/>
  <c r="AC156" i="1" s="1"/>
  <c r="AE156" i="1" s="1"/>
  <c r="V157" i="1" l="1"/>
  <c r="X157" i="1" s="1"/>
  <c r="W157" i="1"/>
  <c r="H157" i="1"/>
  <c r="S158" i="1" s="1"/>
  <c r="K156" i="1"/>
  <c r="R160" i="1"/>
  <c r="M156" i="1"/>
  <c r="N156" i="1" s="1"/>
  <c r="O156" i="1" s="1"/>
  <c r="P156" i="1" s="1"/>
  <c r="Q156" i="1" s="1"/>
  <c r="L156" i="1"/>
  <c r="J156" i="1"/>
  <c r="AA157" i="1" l="1"/>
  <c r="AB157" i="1" s="1"/>
  <c r="AC157" i="1" s="1"/>
  <c r="AE157" i="1" s="1"/>
  <c r="Y158" i="1"/>
  <c r="T158" i="1"/>
  <c r="U158" i="1" s="1"/>
  <c r="V158" i="1" s="1"/>
  <c r="X158" i="1" s="1"/>
  <c r="AD157" i="1"/>
  <c r="I157" i="1"/>
  <c r="Z157" i="1"/>
  <c r="W158" i="1" l="1"/>
  <c r="J157" i="1"/>
  <c r="R161" i="1"/>
  <c r="K157" i="1"/>
  <c r="L157" i="1"/>
  <c r="M157" i="1"/>
  <c r="N157" i="1" s="1"/>
  <c r="O157" i="1" s="1"/>
  <c r="P157" i="1" s="1"/>
  <c r="Q157" i="1" s="1"/>
  <c r="H158" i="1"/>
  <c r="S159" i="1" s="1"/>
  <c r="Y159" i="1" l="1"/>
  <c r="T159" i="1"/>
  <c r="U159" i="1" s="1"/>
  <c r="V159" i="1" s="1"/>
  <c r="X159" i="1" s="1"/>
  <c r="AA158" i="1"/>
  <c r="I158" i="1"/>
  <c r="Z158" i="1"/>
  <c r="AD158" i="1"/>
  <c r="AB158" i="1"/>
  <c r="AC158" i="1" s="1"/>
  <c r="AE158" i="1" s="1"/>
  <c r="W159" i="1" l="1"/>
  <c r="H159" i="1"/>
  <c r="S160" i="1" s="1"/>
  <c r="L158" i="1"/>
  <c r="K158" i="1"/>
  <c r="J158" i="1"/>
  <c r="R162" i="1"/>
  <c r="M158" i="1"/>
  <c r="N158" i="1" s="1"/>
  <c r="O158" i="1" s="1"/>
  <c r="P158" i="1" s="1"/>
  <c r="Q158" i="1" s="1"/>
  <c r="T160" i="1" l="1"/>
  <c r="U160" i="1" s="1"/>
  <c r="V160" i="1" s="1"/>
  <c r="X160" i="1" s="1"/>
  <c r="Y160" i="1"/>
  <c r="AA159" i="1"/>
  <c r="AB159" i="1" s="1"/>
  <c r="AC159" i="1" s="1"/>
  <c r="AE159" i="1" s="1"/>
  <c r="AD159" i="1"/>
  <c r="Z159" i="1"/>
  <c r="I159" i="1"/>
  <c r="W160" i="1" l="1"/>
  <c r="AA160" i="1" s="1"/>
  <c r="K159" i="1"/>
  <c r="L159" i="1"/>
  <c r="M159" i="1"/>
  <c r="N159" i="1" s="1"/>
  <c r="O159" i="1" s="1"/>
  <c r="P159" i="1" s="1"/>
  <c r="Q159" i="1" s="1"/>
  <c r="R163" i="1"/>
  <c r="J159" i="1"/>
  <c r="H160" i="1"/>
  <c r="S161" i="1" s="1"/>
  <c r="T161" i="1" l="1"/>
  <c r="Y161" i="1"/>
  <c r="AD160" i="1"/>
  <c r="I160" i="1"/>
  <c r="Z160" i="1"/>
  <c r="AB160" i="1"/>
  <c r="AC160" i="1" s="1"/>
  <c r="AE160" i="1" s="1"/>
  <c r="U161" i="1" l="1"/>
  <c r="W161" i="1" s="1"/>
  <c r="K160" i="1"/>
  <c r="R164" i="1"/>
  <c r="M160" i="1"/>
  <c r="N160" i="1" s="1"/>
  <c r="O160" i="1" s="1"/>
  <c r="P160" i="1" s="1"/>
  <c r="Q160" i="1" s="1"/>
  <c r="L160" i="1"/>
  <c r="J160" i="1"/>
  <c r="H161" i="1"/>
  <c r="S162" i="1" s="1"/>
  <c r="V161" i="1" l="1"/>
  <c r="X161" i="1" s="1"/>
  <c r="Y162" i="1"/>
  <c r="T162" i="1"/>
  <c r="U162" i="1" s="1"/>
  <c r="V162" i="1" s="1"/>
  <c r="AA161" i="1"/>
  <c r="I161" i="1"/>
  <c r="AD161" i="1"/>
  <c r="Z161" i="1"/>
  <c r="AB161" i="1"/>
  <c r="AC161" i="1" s="1"/>
  <c r="AE161" i="1" s="1"/>
  <c r="X162" i="1" l="1"/>
  <c r="W162" i="1"/>
  <c r="H162" i="1"/>
  <c r="S163" i="1" s="1"/>
  <c r="K161" i="1"/>
  <c r="J161" i="1"/>
  <c r="L161" i="1"/>
  <c r="M161" i="1"/>
  <c r="N161" i="1" s="1"/>
  <c r="O161" i="1" s="1"/>
  <c r="P161" i="1" s="1"/>
  <c r="Q161" i="1" s="1"/>
  <c r="R165" i="1"/>
  <c r="T163" i="1" l="1"/>
  <c r="U163" i="1" s="1"/>
  <c r="V163" i="1" s="1"/>
  <c r="X163" i="1" s="1"/>
  <c r="Y163" i="1"/>
  <c r="AA162" i="1"/>
  <c r="AB162" i="1" s="1"/>
  <c r="AC162" i="1" s="1"/>
  <c r="AE162" i="1" s="1"/>
  <c r="Z162" i="1"/>
  <c r="AD162" i="1"/>
  <c r="I162" i="1"/>
  <c r="W163" i="1" l="1"/>
  <c r="AA163" i="1" s="1"/>
  <c r="H163" i="1"/>
  <c r="S164" i="1" s="1"/>
  <c r="M162" i="1"/>
  <c r="N162" i="1" s="1"/>
  <c r="O162" i="1" s="1"/>
  <c r="P162" i="1" s="1"/>
  <c r="Q162" i="1" s="1"/>
  <c r="J162" i="1"/>
  <c r="R166" i="1"/>
  <c r="K162" i="1"/>
  <c r="L162" i="1"/>
  <c r="T164" i="1" l="1"/>
  <c r="U164" i="1" s="1"/>
  <c r="Y164" i="1"/>
  <c r="I163" i="1"/>
  <c r="AD163" i="1"/>
  <c r="Z163" i="1"/>
  <c r="AB163" i="1"/>
  <c r="AC163" i="1" s="1"/>
  <c r="AE163" i="1" s="1"/>
  <c r="V164" i="1" l="1"/>
  <c r="X164" i="1" s="1"/>
  <c r="W164" i="1"/>
  <c r="H164" i="1"/>
  <c r="S165" i="1" s="1"/>
  <c r="R167" i="1"/>
  <c r="L163" i="1"/>
  <c r="J163" i="1"/>
  <c r="K163" i="1"/>
  <c r="M163" i="1"/>
  <c r="N163" i="1" s="1"/>
  <c r="O163" i="1" s="1"/>
  <c r="P163" i="1" s="1"/>
  <c r="Q163" i="1" s="1"/>
  <c r="Y165" i="1" l="1"/>
  <c r="T165" i="1"/>
  <c r="U165" i="1" s="1"/>
  <c r="V165" i="1" s="1"/>
  <c r="X165" i="1" s="1"/>
  <c r="AA164" i="1"/>
  <c r="AB164" i="1" s="1"/>
  <c r="AC164" i="1" s="1"/>
  <c r="AE164" i="1" s="1"/>
  <c r="I164" i="1"/>
  <c r="Z164" i="1"/>
  <c r="AD164" i="1"/>
  <c r="W165" i="1" l="1"/>
  <c r="H165" i="1"/>
  <c r="S166" i="1" s="1"/>
  <c r="L164" i="1"/>
  <c r="J164" i="1"/>
  <c r="K164" i="1"/>
  <c r="M164" i="1"/>
  <c r="N164" i="1" s="1"/>
  <c r="O164" i="1" s="1"/>
  <c r="P164" i="1" s="1"/>
  <c r="Q164" i="1" s="1"/>
  <c r="R168" i="1"/>
  <c r="Y166" i="1" l="1"/>
  <c r="T166" i="1"/>
  <c r="U166" i="1" s="1"/>
  <c r="V166" i="1" s="1"/>
  <c r="X166" i="1" s="1"/>
  <c r="AA165" i="1"/>
  <c r="AB165" i="1" s="1"/>
  <c r="AC165" i="1" s="1"/>
  <c r="AE165" i="1" s="1"/>
  <c r="Z165" i="1"/>
  <c r="I165" i="1"/>
  <c r="AD165" i="1"/>
  <c r="W166" i="1" l="1"/>
  <c r="H166" i="1"/>
  <c r="S167" i="1" s="1"/>
  <c r="L165" i="1"/>
  <c r="J165" i="1"/>
  <c r="M165" i="1"/>
  <c r="N165" i="1" s="1"/>
  <c r="O165" i="1" s="1"/>
  <c r="P165" i="1" s="1"/>
  <c r="Q165" i="1" s="1"/>
  <c r="R169" i="1"/>
  <c r="K165" i="1"/>
  <c r="T167" i="1" l="1"/>
  <c r="U167" i="1" s="1"/>
  <c r="V167" i="1" s="1"/>
  <c r="X167" i="1" s="1"/>
  <c r="Y167" i="1"/>
  <c r="AA166" i="1"/>
  <c r="AD166" i="1"/>
  <c r="Z166" i="1"/>
  <c r="I166" i="1"/>
  <c r="AB166" i="1"/>
  <c r="AC166" i="1" s="1"/>
  <c r="AE166" i="1" s="1"/>
  <c r="W167" i="1" l="1"/>
  <c r="AA167" i="1" s="1"/>
  <c r="H167" i="1"/>
  <c r="S168" i="1" s="1"/>
  <c r="M166" i="1"/>
  <c r="N166" i="1" s="1"/>
  <c r="O166" i="1" s="1"/>
  <c r="P166" i="1" s="1"/>
  <c r="Q166" i="1" s="1"/>
  <c r="R170" i="1"/>
  <c r="J166" i="1"/>
  <c r="K166" i="1"/>
  <c r="L166" i="1"/>
  <c r="Y168" i="1" l="1"/>
  <c r="T168" i="1"/>
  <c r="Z167" i="1"/>
  <c r="I167" i="1"/>
  <c r="AD167" i="1"/>
  <c r="AB167" i="1"/>
  <c r="AC167" i="1" s="1"/>
  <c r="AE167" i="1" s="1"/>
  <c r="U168" i="1" l="1"/>
  <c r="W168" i="1" s="1"/>
  <c r="H168" i="1"/>
  <c r="S169" i="1" s="1"/>
  <c r="R171" i="1"/>
  <c r="K167" i="1"/>
  <c r="M167" i="1"/>
  <c r="N167" i="1" s="1"/>
  <c r="O167" i="1" s="1"/>
  <c r="P167" i="1" s="1"/>
  <c r="Q167" i="1" s="1"/>
  <c r="J167" i="1"/>
  <c r="L167" i="1"/>
  <c r="V168" i="1" l="1"/>
  <c r="X168" i="1" s="1"/>
  <c r="Y169" i="1"/>
  <c r="T169" i="1"/>
  <c r="U169" i="1" s="1"/>
  <c r="V169" i="1" s="1"/>
  <c r="AA168" i="1"/>
  <c r="AD168" i="1"/>
  <c r="I168" i="1"/>
  <c r="Z168" i="1"/>
  <c r="AB168" i="1"/>
  <c r="AC168" i="1" s="1"/>
  <c r="AE168" i="1" s="1"/>
  <c r="X169" i="1" l="1"/>
  <c r="W169" i="1"/>
  <c r="H169" i="1"/>
  <c r="S170" i="1" s="1"/>
  <c r="R172" i="1"/>
  <c r="M168" i="1"/>
  <c r="N168" i="1" s="1"/>
  <c r="O168" i="1" s="1"/>
  <c r="P168" i="1" s="1"/>
  <c r="Q168" i="1" s="1"/>
  <c r="L168" i="1"/>
  <c r="J168" i="1"/>
  <c r="K168" i="1"/>
  <c r="Y170" i="1" l="1"/>
  <c r="T170" i="1"/>
  <c r="U170" i="1" s="1"/>
  <c r="V170" i="1" s="1"/>
  <c r="X170" i="1" s="1"/>
  <c r="AA169" i="1"/>
  <c r="AD169" i="1"/>
  <c r="I169" i="1"/>
  <c r="Z169" i="1"/>
  <c r="AB169" i="1"/>
  <c r="AC169" i="1" s="1"/>
  <c r="AE169" i="1" s="1"/>
  <c r="W170" i="1" l="1"/>
  <c r="H170" i="1"/>
  <c r="S171" i="1" s="1"/>
  <c r="R173" i="1"/>
  <c r="J169" i="1"/>
  <c r="K169" i="1"/>
  <c r="L169" i="1"/>
  <c r="M169" i="1"/>
  <c r="N169" i="1" s="1"/>
  <c r="O169" i="1" s="1"/>
  <c r="P169" i="1" s="1"/>
  <c r="Q169" i="1" s="1"/>
  <c r="T171" i="1" l="1"/>
  <c r="Y171" i="1"/>
  <c r="AA170" i="1"/>
  <c r="AD170" i="1"/>
  <c r="Z170" i="1"/>
  <c r="I170" i="1"/>
  <c r="AB170" i="1"/>
  <c r="AC170" i="1" s="1"/>
  <c r="AE170" i="1" s="1"/>
  <c r="U171" i="1" l="1"/>
  <c r="W171" i="1" s="1"/>
  <c r="K170" i="1"/>
  <c r="L170" i="1"/>
  <c r="R174" i="1"/>
  <c r="M170" i="1"/>
  <c r="N170" i="1" s="1"/>
  <c r="O170" i="1" s="1"/>
  <c r="P170" i="1" s="1"/>
  <c r="Q170" i="1" s="1"/>
  <c r="J170" i="1"/>
  <c r="H171" i="1"/>
  <c r="S172" i="1" s="1"/>
  <c r="V171" i="1" l="1"/>
  <c r="X171" i="1" s="1"/>
  <c r="T172" i="1"/>
  <c r="U172" i="1" s="1"/>
  <c r="V172" i="1" s="1"/>
  <c r="Y172" i="1"/>
  <c r="AA171" i="1"/>
  <c r="Z171" i="1"/>
  <c r="AD171" i="1"/>
  <c r="I171" i="1"/>
  <c r="AB171" i="1"/>
  <c r="AC171" i="1" s="1"/>
  <c r="AE171" i="1" s="1"/>
  <c r="X172" i="1" l="1"/>
  <c r="W172" i="1"/>
  <c r="AA172" i="1" s="1"/>
  <c r="R175" i="1"/>
  <c r="J171" i="1"/>
  <c r="M171" i="1"/>
  <c r="N171" i="1" s="1"/>
  <c r="O171" i="1" s="1"/>
  <c r="P171" i="1" s="1"/>
  <c r="Q171" i="1" s="1"/>
  <c r="L171" i="1"/>
  <c r="K171" i="1"/>
  <c r="H172" i="1"/>
  <c r="S173" i="1" s="1"/>
  <c r="Y173" i="1" l="1"/>
  <c r="T173" i="1"/>
  <c r="U173" i="1" s="1"/>
  <c r="AD172" i="1"/>
  <c r="Z172" i="1"/>
  <c r="I172" i="1"/>
  <c r="AB172" i="1"/>
  <c r="AC172" i="1" s="1"/>
  <c r="AE172" i="1" s="1"/>
  <c r="V173" i="1" l="1"/>
  <c r="X173" i="1" s="1"/>
  <c r="W173" i="1"/>
  <c r="H173" i="1"/>
  <c r="S174" i="1" s="1"/>
  <c r="L172" i="1"/>
  <c r="K172" i="1"/>
  <c r="J172" i="1"/>
  <c r="M172" i="1"/>
  <c r="N172" i="1" s="1"/>
  <c r="O172" i="1" s="1"/>
  <c r="P172" i="1" s="1"/>
  <c r="Q172" i="1" s="1"/>
  <c r="R176" i="1"/>
  <c r="Y174" i="1" l="1"/>
  <c r="T174" i="1"/>
  <c r="U174" i="1" s="1"/>
  <c r="V174" i="1" s="1"/>
  <c r="X174" i="1" s="1"/>
  <c r="AA173" i="1"/>
  <c r="Z173" i="1"/>
  <c r="I173" i="1"/>
  <c r="AD173" i="1"/>
  <c r="AB173" i="1"/>
  <c r="AC173" i="1" s="1"/>
  <c r="AE173" i="1" s="1"/>
  <c r="W174" i="1" l="1"/>
  <c r="H174" i="1"/>
  <c r="S175" i="1" s="1"/>
  <c r="L173" i="1"/>
  <c r="M173" i="1"/>
  <c r="N173" i="1" s="1"/>
  <c r="O173" i="1" s="1"/>
  <c r="P173" i="1" s="1"/>
  <c r="Q173" i="1" s="1"/>
  <c r="K173" i="1"/>
  <c r="R177" i="1"/>
  <c r="J173" i="1"/>
  <c r="T175" i="1" l="1"/>
  <c r="U175" i="1" s="1"/>
  <c r="V175" i="1" s="1"/>
  <c r="X175" i="1" s="1"/>
  <c r="Y175" i="1"/>
  <c r="AA174" i="1"/>
  <c r="I174" i="1"/>
  <c r="AD174" i="1"/>
  <c r="Z174" i="1"/>
  <c r="AB174" i="1"/>
  <c r="AC174" i="1" s="1"/>
  <c r="AE174" i="1" s="1"/>
  <c r="W175" i="1" l="1"/>
  <c r="AA175" i="1" s="1"/>
  <c r="H175" i="1"/>
  <c r="S176" i="1" s="1"/>
  <c r="J174" i="1"/>
  <c r="M174" i="1"/>
  <c r="N174" i="1" s="1"/>
  <c r="O174" i="1" s="1"/>
  <c r="P174" i="1" s="1"/>
  <c r="Q174" i="1" s="1"/>
  <c r="K174" i="1"/>
  <c r="R178" i="1"/>
  <c r="L174" i="1"/>
  <c r="T176" i="1" l="1"/>
  <c r="U176" i="1" s="1"/>
  <c r="Y176" i="1"/>
  <c r="I175" i="1"/>
  <c r="AD175" i="1"/>
  <c r="Z175" i="1"/>
  <c r="AB175" i="1"/>
  <c r="AC175" i="1" s="1"/>
  <c r="AE175" i="1" s="1"/>
  <c r="V176" i="1" l="1"/>
  <c r="X176" i="1" s="1"/>
  <c r="W176" i="1"/>
  <c r="H176" i="1"/>
  <c r="S177" i="1" s="1"/>
  <c r="J175" i="1"/>
  <c r="L175" i="1"/>
  <c r="K175" i="1"/>
  <c r="R179" i="1"/>
  <c r="M175" i="1"/>
  <c r="N175" i="1" s="1"/>
  <c r="O175" i="1" s="1"/>
  <c r="P175" i="1" s="1"/>
  <c r="Q175" i="1" s="1"/>
  <c r="AA176" i="1" l="1"/>
  <c r="AB176" i="1" s="1"/>
  <c r="AC176" i="1" s="1"/>
  <c r="AE176" i="1" s="1"/>
  <c r="Y177" i="1"/>
  <c r="T177" i="1"/>
  <c r="U177" i="1" s="1"/>
  <c r="V177" i="1" s="1"/>
  <c r="X177" i="1" s="1"/>
  <c r="I176" i="1"/>
  <c r="AD176" i="1"/>
  <c r="Z176" i="1"/>
  <c r="W177" i="1" l="1"/>
  <c r="H177" i="1"/>
  <c r="S178" i="1" s="1"/>
  <c r="J176" i="1"/>
  <c r="K176" i="1"/>
  <c r="M176" i="1"/>
  <c r="N176" i="1" s="1"/>
  <c r="O176" i="1" s="1"/>
  <c r="P176" i="1" s="1"/>
  <c r="Q176" i="1" s="1"/>
  <c r="R180" i="1"/>
  <c r="L176" i="1"/>
  <c r="Y178" i="1" l="1"/>
  <c r="T178" i="1"/>
  <c r="U178" i="1" s="1"/>
  <c r="V178" i="1" s="1"/>
  <c r="X178" i="1" s="1"/>
  <c r="AA177" i="1"/>
  <c r="Z177" i="1"/>
  <c r="AD177" i="1"/>
  <c r="I177" i="1"/>
  <c r="AB177" i="1"/>
  <c r="AC177" i="1" s="1"/>
  <c r="AE177" i="1" s="1"/>
  <c r="W178" i="1" l="1"/>
  <c r="M177" i="1"/>
  <c r="N177" i="1" s="1"/>
  <c r="O177" i="1" s="1"/>
  <c r="P177" i="1" s="1"/>
  <c r="Q177" i="1" s="1"/>
  <c r="R181" i="1"/>
  <c r="L177" i="1"/>
  <c r="K177" i="1"/>
  <c r="J177" i="1"/>
  <c r="H178" i="1"/>
  <c r="S179" i="1" s="1"/>
  <c r="Y179" i="1" l="1"/>
  <c r="T179" i="1"/>
  <c r="AA178" i="1"/>
  <c r="I178" i="1"/>
  <c r="AD178" i="1"/>
  <c r="Z178" i="1"/>
  <c r="AB178" i="1"/>
  <c r="AC178" i="1" s="1"/>
  <c r="AE178" i="1" s="1"/>
  <c r="U179" i="1" l="1"/>
  <c r="W179" i="1" s="1"/>
  <c r="H179" i="1"/>
  <c r="S180" i="1" s="1"/>
  <c r="J178" i="1"/>
  <c r="L178" i="1"/>
  <c r="K178" i="1"/>
  <c r="M178" i="1"/>
  <c r="N178" i="1" s="1"/>
  <c r="O178" i="1" s="1"/>
  <c r="P178" i="1" s="1"/>
  <c r="Q178" i="1" s="1"/>
  <c r="R182" i="1"/>
  <c r="V179" i="1" l="1"/>
  <c r="X179" i="1" s="1"/>
  <c r="T180" i="1"/>
  <c r="U180" i="1" s="1"/>
  <c r="V180" i="1" s="1"/>
  <c r="Y180" i="1"/>
  <c r="AA179" i="1"/>
  <c r="AD179" i="1"/>
  <c r="Z179" i="1"/>
  <c r="I179" i="1"/>
  <c r="AB179" i="1"/>
  <c r="AC179" i="1" s="1"/>
  <c r="AE179" i="1" s="1"/>
  <c r="X180" i="1" l="1"/>
  <c r="W180" i="1"/>
  <c r="AA180" i="1" s="1"/>
  <c r="H180" i="1"/>
  <c r="S181" i="1" s="1"/>
  <c r="L179" i="1"/>
  <c r="J179" i="1"/>
  <c r="M179" i="1"/>
  <c r="N179" i="1" s="1"/>
  <c r="O179" i="1" s="1"/>
  <c r="P179" i="1" s="1"/>
  <c r="Q179" i="1" s="1"/>
  <c r="R183" i="1"/>
  <c r="K179" i="1"/>
  <c r="T181" i="1" l="1"/>
  <c r="U181" i="1" s="1"/>
  <c r="Y181" i="1"/>
  <c r="AD180" i="1"/>
  <c r="Z180" i="1"/>
  <c r="I180" i="1"/>
  <c r="AB180" i="1"/>
  <c r="AC180" i="1" s="1"/>
  <c r="AE180" i="1" s="1"/>
  <c r="V181" i="1" l="1"/>
  <c r="X181" i="1" s="1"/>
  <c r="W181" i="1"/>
  <c r="M180" i="1"/>
  <c r="N180" i="1" s="1"/>
  <c r="O180" i="1" s="1"/>
  <c r="P180" i="1" s="1"/>
  <c r="Q180" i="1" s="1"/>
  <c r="L180" i="1"/>
  <c r="R184" i="1"/>
  <c r="K180" i="1"/>
  <c r="J180" i="1"/>
  <c r="H181" i="1"/>
  <c r="S182" i="1" s="1"/>
  <c r="Y182" i="1" l="1"/>
  <c r="T182" i="1"/>
  <c r="AA181" i="1"/>
  <c r="AD181" i="1"/>
  <c r="Z181" i="1"/>
  <c r="I181" i="1"/>
  <c r="AB181" i="1"/>
  <c r="AC181" i="1" s="1"/>
  <c r="AE181" i="1" s="1"/>
  <c r="U182" i="1" l="1"/>
  <c r="W182" i="1" s="1"/>
  <c r="H182" i="1"/>
  <c r="S183" i="1" s="1"/>
  <c r="R185" i="1"/>
  <c r="K181" i="1"/>
  <c r="J181" i="1"/>
  <c r="M181" i="1"/>
  <c r="N181" i="1" s="1"/>
  <c r="O181" i="1" s="1"/>
  <c r="P181" i="1" s="1"/>
  <c r="Q181" i="1" s="1"/>
  <c r="L181" i="1"/>
  <c r="T183" i="1" l="1"/>
  <c r="U183" i="1" s="1"/>
  <c r="V183" i="1" s="1"/>
  <c r="Y183" i="1"/>
  <c r="V182" i="1"/>
  <c r="X182" i="1" s="1"/>
  <c r="AA182" i="1"/>
  <c r="Z182" i="1"/>
  <c r="AD182" i="1"/>
  <c r="I182" i="1"/>
  <c r="AB182" i="1"/>
  <c r="AC182" i="1" s="1"/>
  <c r="AE182" i="1" s="1"/>
  <c r="W183" i="1" l="1"/>
  <c r="AA183" i="1" s="1"/>
  <c r="X183" i="1"/>
  <c r="H183" i="1"/>
  <c r="S184" i="1" s="1"/>
  <c r="R186" i="1"/>
  <c r="M182" i="1"/>
  <c r="N182" i="1" s="1"/>
  <c r="O182" i="1" s="1"/>
  <c r="P182" i="1" s="1"/>
  <c r="Q182" i="1" s="1"/>
  <c r="L182" i="1"/>
  <c r="J182" i="1"/>
  <c r="K182" i="1"/>
  <c r="T184" i="1" l="1"/>
  <c r="Y184" i="1"/>
  <c r="I183" i="1"/>
  <c r="Z183" i="1"/>
  <c r="AD183" i="1"/>
  <c r="AB183" i="1"/>
  <c r="AC183" i="1" s="1"/>
  <c r="AE183" i="1" s="1"/>
  <c r="U184" i="1" l="1"/>
  <c r="W184" i="1" s="1"/>
  <c r="H184" i="1"/>
  <c r="S185" i="1" s="1"/>
  <c r="J183" i="1"/>
  <c r="L183" i="1"/>
  <c r="M183" i="1"/>
  <c r="N183" i="1" s="1"/>
  <c r="O183" i="1" s="1"/>
  <c r="P183" i="1" s="1"/>
  <c r="Q183" i="1" s="1"/>
  <c r="K183" i="1"/>
  <c r="R187" i="1"/>
  <c r="Y185" i="1" l="1"/>
  <c r="T185" i="1"/>
  <c r="U185" i="1" s="1"/>
  <c r="V185" i="1" s="1"/>
  <c r="V184" i="1"/>
  <c r="X184" i="1" s="1"/>
  <c r="AA184" i="1"/>
  <c r="I184" i="1"/>
  <c r="AD184" i="1"/>
  <c r="Z184" i="1"/>
  <c r="AB184" i="1"/>
  <c r="AC184" i="1" s="1"/>
  <c r="AE184" i="1" s="1"/>
  <c r="X185" i="1" l="1"/>
  <c r="W185" i="1"/>
  <c r="H185" i="1"/>
  <c r="S186" i="1" s="1"/>
  <c r="K184" i="1"/>
  <c r="J184" i="1"/>
  <c r="M184" i="1"/>
  <c r="N184" i="1" s="1"/>
  <c r="O184" i="1" s="1"/>
  <c r="P184" i="1" s="1"/>
  <c r="Q184" i="1" s="1"/>
  <c r="R188" i="1"/>
  <c r="L184" i="1"/>
  <c r="T186" i="1" l="1"/>
  <c r="U186" i="1" s="1"/>
  <c r="V186" i="1" s="1"/>
  <c r="X186" i="1" s="1"/>
  <c r="Y186" i="1"/>
  <c r="AA185" i="1"/>
  <c r="I185" i="1"/>
  <c r="Z185" i="1"/>
  <c r="AD185" i="1"/>
  <c r="AB185" i="1"/>
  <c r="AC185" i="1" s="1"/>
  <c r="AE185" i="1" s="1"/>
  <c r="W186" i="1" l="1"/>
  <c r="AA186" i="1" s="1"/>
  <c r="H186" i="1"/>
  <c r="S187" i="1" s="1"/>
  <c r="K185" i="1"/>
  <c r="L185" i="1"/>
  <c r="R189" i="1"/>
  <c r="J185" i="1"/>
  <c r="M185" i="1"/>
  <c r="N185" i="1" s="1"/>
  <c r="O185" i="1" s="1"/>
  <c r="P185" i="1" s="1"/>
  <c r="Q185" i="1" s="1"/>
  <c r="Y187" i="1" l="1"/>
  <c r="T187" i="1"/>
  <c r="U187" i="1" s="1"/>
  <c r="AD186" i="1"/>
  <c r="I186" i="1"/>
  <c r="Z186" i="1"/>
  <c r="AB186" i="1"/>
  <c r="AC186" i="1" s="1"/>
  <c r="AE186" i="1" s="1"/>
  <c r="V187" i="1" l="1"/>
  <c r="X187" i="1" s="1"/>
  <c r="W187" i="1"/>
  <c r="R190" i="1"/>
  <c r="M186" i="1"/>
  <c r="N186" i="1" s="1"/>
  <c r="O186" i="1" s="1"/>
  <c r="P186" i="1" s="1"/>
  <c r="Q186" i="1" s="1"/>
  <c r="J186" i="1"/>
  <c r="L186" i="1"/>
  <c r="K186" i="1"/>
  <c r="H187" i="1"/>
  <c r="S188" i="1" s="1"/>
  <c r="T188" i="1" l="1"/>
  <c r="U188" i="1" s="1"/>
  <c r="V188" i="1" s="1"/>
  <c r="X188" i="1" s="1"/>
  <c r="Y188" i="1"/>
  <c r="AA187" i="1"/>
  <c r="Z187" i="1"/>
  <c r="AD187" i="1"/>
  <c r="I187" i="1"/>
  <c r="AB187" i="1"/>
  <c r="AC187" i="1" s="1"/>
  <c r="AE187" i="1" s="1"/>
  <c r="W188" i="1" l="1"/>
  <c r="AA188" i="1" s="1"/>
  <c r="H188" i="1"/>
  <c r="S189" i="1" s="1"/>
  <c r="J187" i="1"/>
  <c r="M187" i="1"/>
  <c r="N187" i="1" s="1"/>
  <c r="O187" i="1" s="1"/>
  <c r="P187" i="1" s="1"/>
  <c r="Q187" i="1" s="1"/>
  <c r="L187" i="1"/>
  <c r="K187" i="1"/>
  <c r="R191" i="1"/>
  <c r="Y189" i="1" l="1"/>
  <c r="T189" i="1"/>
  <c r="U189" i="1" s="1"/>
  <c r="Z188" i="1"/>
  <c r="I188" i="1"/>
  <c r="AD188" i="1"/>
  <c r="AB188" i="1"/>
  <c r="AC188" i="1" s="1"/>
  <c r="AE188" i="1" s="1"/>
  <c r="V189" i="1" l="1"/>
  <c r="X189" i="1" s="1"/>
  <c r="W189" i="1"/>
  <c r="M188" i="1"/>
  <c r="N188" i="1" s="1"/>
  <c r="O188" i="1" s="1"/>
  <c r="P188" i="1" s="1"/>
  <c r="Q188" i="1" s="1"/>
  <c r="J188" i="1"/>
  <c r="K188" i="1"/>
  <c r="R192" i="1"/>
  <c r="L188" i="1"/>
  <c r="H189" i="1"/>
  <c r="S190" i="1" s="1"/>
  <c r="T190" i="1" l="1"/>
  <c r="U190" i="1" s="1"/>
  <c r="V190" i="1" s="1"/>
  <c r="X190" i="1" s="1"/>
  <c r="Y190" i="1"/>
  <c r="AA189" i="1"/>
  <c r="Z189" i="1"/>
  <c r="AD189" i="1"/>
  <c r="I189" i="1"/>
  <c r="AB189" i="1"/>
  <c r="AC189" i="1" s="1"/>
  <c r="AE189" i="1" s="1"/>
  <c r="W190" i="1" l="1"/>
  <c r="AA190" i="1" s="1"/>
  <c r="H190" i="1"/>
  <c r="S191" i="1" s="1"/>
  <c r="L189" i="1"/>
  <c r="J189" i="1"/>
  <c r="M189" i="1"/>
  <c r="N189" i="1" s="1"/>
  <c r="O189" i="1" s="1"/>
  <c r="P189" i="1" s="1"/>
  <c r="Q189" i="1" s="1"/>
  <c r="R193" i="1"/>
  <c r="K189" i="1"/>
  <c r="T191" i="1" l="1"/>
  <c r="U191" i="1" s="1"/>
  <c r="Y191" i="1"/>
  <c r="Z190" i="1"/>
  <c r="AD190" i="1"/>
  <c r="I190" i="1"/>
  <c r="AB190" i="1"/>
  <c r="AC190" i="1" s="1"/>
  <c r="AE190" i="1" s="1"/>
  <c r="V191" i="1" l="1"/>
  <c r="X191" i="1" s="1"/>
  <c r="W191" i="1"/>
  <c r="H191" i="1"/>
  <c r="S192" i="1" s="1"/>
  <c r="R194" i="1"/>
  <c r="J190" i="1"/>
  <c r="L190" i="1"/>
  <c r="M190" i="1"/>
  <c r="N190" i="1" s="1"/>
  <c r="O190" i="1" s="1"/>
  <c r="P190" i="1" s="1"/>
  <c r="Q190" i="1" s="1"/>
  <c r="K190" i="1"/>
  <c r="T192" i="1" l="1"/>
  <c r="U192" i="1" s="1"/>
  <c r="V192" i="1" s="1"/>
  <c r="X192" i="1" s="1"/>
  <c r="Y192" i="1"/>
  <c r="AA191" i="1"/>
  <c r="Z191" i="1"/>
  <c r="AD191" i="1"/>
  <c r="I191" i="1"/>
  <c r="AB191" i="1"/>
  <c r="AC191" i="1" s="1"/>
  <c r="AE191" i="1" s="1"/>
  <c r="W192" i="1" l="1"/>
  <c r="AA192" i="1" s="1"/>
  <c r="H192" i="1"/>
  <c r="S193" i="1" s="1"/>
  <c r="L191" i="1"/>
  <c r="J191" i="1"/>
  <c r="R195" i="1"/>
  <c r="K191" i="1"/>
  <c r="M191" i="1"/>
  <c r="N191" i="1" s="1"/>
  <c r="O191" i="1" s="1"/>
  <c r="P191" i="1" s="1"/>
  <c r="Q191" i="1" s="1"/>
  <c r="Y193" i="1" l="1"/>
  <c r="T193" i="1"/>
  <c r="U193" i="1" s="1"/>
  <c r="AD192" i="1"/>
  <c r="Z192" i="1"/>
  <c r="I192" i="1"/>
  <c r="AB192" i="1"/>
  <c r="AC192" i="1" s="1"/>
  <c r="AE192" i="1" s="1"/>
  <c r="V193" i="1" l="1"/>
  <c r="X193" i="1" s="1"/>
  <c r="W193" i="1"/>
  <c r="H193" i="1"/>
  <c r="S194" i="1" s="1"/>
  <c r="J192" i="1"/>
  <c r="R196" i="1"/>
  <c r="M192" i="1"/>
  <c r="N192" i="1" s="1"/>
  <c r="O192" i="1" s="1"/>
  <c r="P192" i="1" s="1"/>
  <c r="Q192" i="1" s="1"/>
  <c r="K192" i="1"/>
  <c r="L192" i="1"/>
  <c r="Y194" i="1" l="1"/>
  <c r="T194" i="1"/>
  <c r="U194" i="1" s="1"/>
  <c r="V194" i="1" s="1"/>
  <c r="X194" i="1" s="1"/>
  <c r="AA193" i="1"/>
  <c r="AD193" i="1"/>
  <c r="I193" i="1"/>
  <c r="Z193" i="1"/>
  <c r="AB193" i="1"/>
  <c r="AC193" i="1" s="1"/>
  <c r="AE193" i="1" s="1"/>
  <c r="W194" i="1" l="1"/>
  <c r="H194" i="1"/>
  <c r="S195" i="1" s="1"/>
  <c r="L193" i="1"/>
  <c r="R197" i="1"/>
  <c r="M193" i="1"/>
  <c r="N193" i="1" s="1"/>
  <c r="O193" i="1" s="1"/>
  <c r="P193" i="1" s="1"/>
  <c r="Q193" i="1" s="1"/>
  <c r="K193" i="1"/>
  <c r="J193" i="1"/>
  <c r="Y195" i="1" l="1"/>
  <c r="T195" i="1"/>
  <c r="AA194" i="1"/>
  <c r="AD194" i="1"/>
  <c r="Z194" i="1"/>
  <c r="I194" i="1"/>
  <c r="AB194" i="1"/>
  <c r="AC194" i="1" s="1"/>
  <c r="AE194" i="1" s="1"/>
  <c r="U195" i="1" l="1"/>
  <c r="W195" i="1" s="1"/>
  <c r="M194" i="1"/>
  <c r="N194" i="1" s="1"/>
  <c r="O194" i="1" s="1"/>
  <c r="P194" i="1" s="1"/>
  <c r="Q194" i="1" s="1"/>
  <c r="J194" i="1"/>
  <c r="L194" i="1"/>
  <c r="R198" i="1"/>
  <c r="K194" i="1"/>
  <c r="H195" i="1"/>
  <c r="S196" i="1" s="1"/>
  <c r="V195" i="1" l="1"/>
  <c r="X195" i="1" s="1"/>
  <c r="Y196" i="1"/>
  <c r="T196" i="1"/>
  <c r="U196" i="1" s="1"/>
  <c r="V196" i="1" s="1"/>
  <c r="AA195" i="1"/>
  <c r="AB195" i="1" s="1"/>
  <c r="AC195" i="1" s="1"/>
  <c r="AE195" i="1" s="1"/>
  <c r="AD195" i="1"/>
  <c r="I195" i="1"/>
  <c r="Z195" i="1"/>
  <c r="X196" i="1" l="1"/>
  <c r="W196" i="1"/>
  <c r="H196" i="1"/>
  <c r="S197" i="1" s="1"/>
  <c r="K195" i="1"/>
  <c r="L195" i="1"/>
  <c r="M195" i="1"/>
  <c r="N195" i="1" s="1"/>
  <c r="O195" i="1" s="1"/>
  <c r="P195" i="1" s="1"/>
  <c r="Q195" i="1" s="1"/>
  <c r="R199" i="1"/>
  <c r="J195" i="1"/>
  <c r="T197" i="1" l="1"/>
  <c r="U197" i="1" s="1"/>
  <c r="V197" i="1" s="1"/>
  <c r="X197" i="1" s="1"/>
  <c r="Y197" i="1"/>
  <c r="AA196" i="1"/>
  <c r="I196" i="1"/>
  <c r="AD196" i="1"/>
  <c r="Z196" i="1"/>
  <c r="AB196" i="1"/>
  <c r="AC196" i="1" s="1"/>
  <c r="AE196" i="1" s="1"/>
  <c r="W197" i="1" l="1"/>
  <c r="AA197" i="1" s="1"/>
  <c r="H197" i="1"/>
  <c r="S198" i="1" s="1"/>
  <c r="M196" i="1"/>
  <c r="N196" i="1" s="1"/>
  <c r="O196" i="1" s="1"/>
  <c r="P196" i="1" s="1"/>
  <c r="Q196" i="1" s="1"/>
  <c r="R200" i="1"/>
  <c r="L196" i="1"/>
  <c r="K196" i="1"/>
  <c r="J196" i="1"/>
  <c r="T198" i="1" l="1"/>
  <c r="U198" i="1" s="1"/>
  <c r="Y198" i="1"/>
  <c r="Z197" i="1"/>
  <c r="AD197" i="1"/>
  <c r="I197" i="1"/>
  <c r="AB197" i="1"/>
  <c r="AC197" i="1" s="1"/>
  <c r="AE197" i="1" s="1"/>
  <c r="V198" i="1" l="1"/>
  <c r="X198" i="1" s="1"/>
  <c r="W198" i="1"/>
  <c r="K197" i="1"/>
  <c r="L197" i="1"/>
  <c r="R201" i="1"/>
  <c r="M197" i="1"/>
  <c r="N197" i="1" s="1"/>
  <c r="O197" i="1" s="1"/>
  <c r="P197" i="1" s="1"/>
  <c r="Q197" i="1" s="1"/>
  <c r="J197" i="1"/>
  <c r="H198" i="1"/>
  <c r="S199" i="1" s="1"/>
  <c r="T199" i="1" l="1"/>
  <c r="U199" i="1" s="1"/>
  <c r="V199" i="1" s="1"/>
  <c r="X199" i="1" s="1"/>
  <c r="Y199" i="1"/>
  <c r="AA198" i="1"/>
  <c r="AD198" i="1"/>
  <c r="Z198" i="1"/>
  <c r="I198" i="1"/>
  <c r="AB198" i="1"/>
  <c r="AC198" i="1" s="1"/>
  <c r="AE198" i="1" s="1"/>
  <c r="W199" i="1" l="1"/>
  <c r="J198" i="1"/>
  <c r="L198" i="1"/>
  <c r="K198" i="1"/>
  <c r="R202" i="1"/>
  <c r="M198" i="1"/>
  <c r="N198" i="1" s="1"/>
  <c r="O198" i="1" s="1"/>
  <c r="P198" i="1" s="1"/>
  <c r="Q198" i="1" s="1"/>
  <c r="H199" i="1"/>
  <c r="S200" i="1" s="1"/>
  <c r="T200" i="1" l="1"/>
  <c r="U200" i="1" s="1"/>
  <c r="V200" i="1" s="1"/>
  <c r="X200" i="1" s="1"/>
  <c r="Y200" i="1"/>
  <c r="AA199" i="1"/>
  <c r="Z199" i="1"/>
  <c r="AD199" i="1"/>
  <c r="I199" i="1"/>
  <c r="AB199" i="1"/>
  <c r="AC199" i="1" s="1"/>
  <c r="AE199" i="1" s="1"/>
  <c r="W200" i="1" l="1"/>
  <c r="AA200" i="1" s="1"/>
  <c r="H200" i="1"/>
  <c r="S201" i="1" s="1"/>
  <c r="M199" i="1"/>
  <c r="N199" i="1" s="1"/>
  <c r="O199" i="1" s="1"/>
  <c r="P199" i="1" s="1"/>
  <c r="Q199" i="1" s="1"/>
  <c r="R203" i="1"/>
  <c r="K199" i="1"/>
  <c r="J199" i="1"/>
  <c r="L199" i="1"/>
  <c r="Y201" i="1" l="1"/>
  <c r="T201" i="1"/>
  <c r="U201" i="1" s="1"/>
  <c r="I200" i="1"/>
  <c r="Z200" i="1"/>
  <c r="AD200" i="1"/>
  <c r="AB200" i="1"/>
  <c r="AC200" i="1" s="1"/>
  <c r="AE200" i="1" s="1"/>
  <c r="V201" i="1" l="1"/>
  <c r="X201" i="1" s="1"/>
  <c r="W201" i="1"/>
  <c r="H201" i="1"/>
  <c r="S202" i="1" s="1"/>
  <c r="R204" i="1"/>
  <c r="L200" i="1"/>
  <c r="K200" i="1"/>
  <c r="J200" i="1"/>
  <c r="M200" i="1"/>
  <c r="N200" i="1" s="1"/>
  <c r="O200" i="1" s="1"/>
  <c r="P200" i="1" s="1"/>
  <c r="Q200" i="1" s="1"/>
  <c r="T202" i="1" l="1"/>
  <c r="U202" i="1" s="1"/>
  <c r="V202" i="1" s="1"/>
  <c r="X202" i="1" s="1"/>
  <c r="Y202" i="1"/>
  <c r="AA201" i="1"/>
  <c r="Z201" i="1"/>
  <c r="I201" i="1"/>
  <c r="AD201" i="1"/>
  <c r="AB201" i="1"/>
  <c r="AC201" i="1" s="1"/>
  <c r="AE201" i="1" s="1"/>
  <c r="W202" i="1" l="1"/>
  <c r="AA202" i="1" s="1"/>
  <c r="M201" i="1"/>
  <c r="N201" i="1" s="1"/>
  <c r="O201" i="1" s="1"/>
  <c r="P201" i="1" s="1"/>
  <c r="Q201" i="1" s="1"/>
  <c r="R205" i="1"/>
  <c r="K201" i="1"/>
  <c r="L201" i="1"/>
  <c r="J201" i="1"/>
  <c r="H202" i="1"/>
  <c r="S203" i="1" s="1"/>
  <c r="T203" i="1" l="1"/>
  <c r="U203" i="1" s="1"/>
  <c r="Y203" i="1"/>
  <c r="Z202" i="1"/>
  <c r="I202" i="1"/>
  <c r="AD202" i="1"/>
  <c r="AB202" i="1"/>
  <c r="AC202" i="1" s="1"/>
  <c r="AE202" i="1" s="1"/>
  <c r="V203" i="1" l="1"/>
  <c r="X203" i="1" s="1"/>
  <c r="W203" i="1"/>
  <c r="H203" i="1"/>
  <c r="S204" i="1" s="1"/>
  <c r="J202" i="1"/>
  <c r="M202" i="1"/>
  <c r="N202" i="1" s="1"/>
  <c r="O202" i="1" s="1"/>
  <c r="P202" i="1" s="1"/>
  <c r="Q202" i="1" s="1"/>
  <c r="L202" i="1"/>
  <c r="R206" i="1"/>
  <c r="K202" i="1"/>
  <c r="Y204" i="1" l="1"/>
  <c r="T204" i="1"/>
  <c r="U204" i="1" s="1"/>
  <c r="V204" i="1" s="1"/>
  <c r="X204" i="1" s="1"/>
  <c r="AA203" i="1"/>
  <c r="Z203" i="1"/>
  <c r="AD203" i="1"/>
  <c r="I203" i="1"/>
  <c r="AB203" i="1"/>
  <c r="AC203" i="1" s="1"/>
  <c r="AE203" i="1" s="1"/>
  <c r="W204" i="1" l="1"/>
  <c r="K203" i="1"/>
  <c r="J203" i="1"/>
  <c r="M203" i="1"/>
  <c r="N203" i="1" s="1"/>
  <c r="O203" i="1" s="1"/>
  <c r="P203" i="1" s="1"/>
  <c r="Q203" i="1" s="1"/>
  <c r="R207" i="1"/>
  <c r="L203" i="1"/>
  <c r="H204" i="1"/>
  <c r="S205" i="1" s="1"/>
  <c r="T205" i="1" l="1"/>
  <c r="U205" i="1" s="1"/>
  <c r="V205" i="1" s="1"/>
  <c r="X205" i="1" s="1"/>
  <c r="Y205" i="1"/>
  <c r="AA204" i="1"/>
  <c r="I204" i="1"/>
  <c r="AD204" i="1"/>
  <c r="Z204" i="1"/>
  <c r="AB204" i="1"/>
  <c r="AC204" i="1" s="1"/>
  <c r="AE204" i="1" s="1"/>
  <c r="W205" i="1" l="1"/>
  <c r="AA205" i="1" s="1"/>
  <c r="H205" i="1"/>
  <c r="S206" i="1" s="1"/>
  <c r="J204" i="1"/>
  <c r="K204" i="1"/>
  <c r="M204" i="1"/>
  <c r="N204" i="1" s="1"/>
  <c r="O204" i="1" s="1"/>
  <c r="P204" i="1" s="1"/>
  <c r="Q204" i="1" s="1"/>
  <c r="R208" i="1"/>
  <c r="L204" i="1"/>
  <c r="Y206" i="1" l="1"/>
  <c r="T206" i="1"/>
  <c r="U206" i="1" s="1"/>
  <c r="I205" i="1"/>
  <c r="Z205" i="1"/>
  <c r="AD205" i="1"/>
  <c r="AB205" i="1"/>
  <c r="AC205" i="1" s="1"/>
  <c r="AE205" i="1" s="1"/>
  <c r="V206" i="1" l="1"/>
  <c r="X206" i="1" s="1"/>
  <c r="W206" i="1"/>
  <c r="H206" i="1"/>
  <c r="S207" i="1" s="1"/>
  <c r="J205" i="1"/>
  <c r="K205" i="1"/>
  <c r="M205" i="1"/>
  <c r="N205" i="1" s="1"/>
  <c r="O205" i="1" s="1"/>
  <c r="P205" i="1" s="1"/>
  <c r="Q205" i="1" s="1"/>
  <c r="L205" i="1"/>
  <c r="R209" i="1"/>
  <c r="Y207" i="1" l="1"/>
  <c r="T207" i="1"/>
  <c r="U207" i="1" s="1"/>
  <c r="V207" i="1" s="1"/>
  <c r="X207" i="1" s="1"/>
  <c r="AA206" i="1"/>
  <c r="I206" i="1"/>
  <c r="Z206" i="1"/>
  <c r="AD206" i="1"/>
  <c r="AB206" i="1"/>
  <c r="AC206" i="1" s="1"/>
  <c r="AE206" i="1" s="1"/>
  <c r="W207" i="1" l="1"/>
  <c r="H207" i="1"/>
  <c r="S208" i="1" s="1"/>
  <c r="L206" i="1"/>
  <c r="K206" i="1"/>
  <c r="J206" i="1"/>
  <c r="M206" i="1"/>
  <c r="N206" i="1" s="1"/>
  <c r="O206" i="1" s="1"/>
  <c r="P206" i="1" s="1"/>
  <c r="Q206" i="1" s="1"/>
  <c r="R210" i="1"/>
  <c r="T208" i="1" l="1"/>
  <c r="U208" i="1" s="1"/>
  <c r="V208" i="1" s="1"/>
  <c r="X208" i="1" s="1"/>
  <c r="Y208" i="1"/>
  <c r="AA207" i="1"/>
  <c r="I207" i="1"/>
  <c r="AD207" i="1"/>
  <c r="Z207" i="1"/>
  <c r="AB207" i="1"/>
  <c r="AC207" i="1" s="1"/>
  <c r="AE207" i="1" s="1"/>
  <c r="W208" i="1" l="1"/>
  <c r="AA208" i="1" s="1"/>
  <c r="H208" i="1"/>
  <c r="S209" i="1" s="1"/>
  <c r="R211" i="1"/>
  <c r="K207" i="1"/>
  <c r="J207" i="1"/>
  <c r="L207" i="1"/>
  <c r="M207" i="1"/>
  <c r="N207" i="1" s="1"/>
  <c r="O207" i="1" s="1"/>
  <c r="P207" i="1" s="1"/>
  <c r="Q207" i="1" s="1"/>
  <c r="Y209" i="1" l="1"/>
  <c r="T209" i="1"/>
  <c r="U209" i="1" s="1"/>
  <c r="AD208" i="1"/>
  <c r="Z208" i="1"/>
  <c r="I208" i="1"/>
  <c r="AB208" i="1"/>
  <c r="AC208" i="1" s="1"/>
  <c r="AE208" i="1" s="1"/>
  <c r="V209" i="1" l="1"/>
  <c r="X209" i="1" s="1"/>
  <c r="W209" i="1"/>
  <c r="K208" i="1"/>
  <c r="J208" i="1"/>
  <c r="R212" i="1"/>
  <c r="M208" i="1"/>
  <c r="N208" i="1" s="1"/>
  <c r="O208" i="1" s="1"/>
  <c r="P208" i="1" s="1"/>
  <c r="Q208" i="1" s="1"/>
  <c r="L208" i="1"/>
  <c r="H209" i="1"/>
  <c r="S210" i="1" s="1"/>
  <c r="T210" i="1" l="1"/>
  <c r="U210" i="1" s="1"/>
  <c r="V210" i="1" s="1"/>
  <c r="X210" i="1" s="1"/>
  <c r="Y210" i="1"/>
  <c r="AA209" i="1"/>
  <c r="AB209" i="1" s="1"/>
  <c r="AC209" i="1" s="1"/>
  <c r="AE209" i="1" s="1"/>
  <c r="Z209" i="1"/>
  <c r="I209" i="1"/>
  <c r="AD209" i="1"/>
  <c r="W210" i="1" l="1"/>
  <c r="AA210" i="1" s="1"/>
  <c r="H210" i="1"/>
  <c r="S211" i="1" s="1"/>
  <c r="J209" i="1"/>
  <c r="M209" i="1"/>
  <c r="N209" i="1" s="1"/>
  <c r="O209" i="1" s="1"/>
  <c r="P209" i="1" s="1"/>
  <c r="Q209" i="1" s="1"/>
  <c r="R213" i="1"/>
  <c r="L209" i="1"/>
  <c r="K209" i="1"/>
  <c r="T211" i="1" l="1"/>
  <c r="U211" i="1" s="1"/>
  <c r="Y211" i="1"/>
  <c r="I210" i="1"/>
  <c r="AD210" i="1"/>
  <c r="Z210" i="1"/>
  <c r="AB210" i="1"/>
  <c r="AC210" i="1" s="1"/>
  <c r="AE210" i="1" s="1"/>
  <c r="V211" i="1" l="1"/>
  <c r="X211" i="1" s="1"/>
  <c r="W211" i="1"/>
  <c r="H211" i="1"/>
  <c r="S212" i="1" s="1"/>
  <c r="M210" i="1"/>
  <c r="N210" i="1" s="1"/>
  <c r="O210" i="1" s="1"/>
  <c r="P210" i="1" s="1"/>
  <c r="Q210" i="1" s="1"/>
  <c r="K210" i="1"/>
  <c r="L210" i="1"/>
  <c r="R214" i="1"/>
  <c r="J210" i="1"/>
  <c r="Y212" i="1" l="1"/>
  <c r="T212" i="1"/>
  <c r="U212" i="1" s="1"/>
  <c r="V212" i="1" s="1"/>
  <c r="X212" i="1" s="1"/>
  <c r="AA211" i="1"/>
  <c r="AD211" i="1"/>
  <c r="I211" i="1"/>
  <c r="Z211" i="1"/>
  <c r="AB211" i="1"/>
  <c r="AC211" i="1" s="1"/>
  <c r="AE211" i="1" s="1"/>
  <c r="W212" i="1" l="1"/>
  <c r="AA212" i="1" s="1"/>
  <c r="H212" i="1"/>
  <c r="S213" i="1" s="1"/>
  <c r="K211" i="1"/>
  <c r="R215" i="1"/>
  <c r="L211" i="1"/>
  <c r="J211" i="1"/>
  <c r="M211" i="1"/>
  <c r="N211" i="1" s="1"/>
  <c r="O211" i="1" s="1"/>
  <c r="P211" i="1" s="1"/>
  <c r="Q211" i="1" s="1"/>
  <c r="Y213" i="1" l="1"/>
  <c r="T213" i="1"/>
  <c r="AD212" i="1"/>
  <c r="I212" i="1"/>
  <c r="Z212" i="1"/>
  <c r="AB212" i="1"/>
  <c r="AC212" i="1" s="1"/>
  <c r="AE212" i="1" s="1"/>
  <c r="U213" i="1" l="1"/>
  <c r="W213" i="1" s="1"/>
  <c r="H213" i="1"/>
  <c r="S214" i="1" s="1"/>
  <c r="M212" i="1"/>
  <c r="N212" i="1" s="1"/>
  <c r="O212" i="1" s="1"/>
  <c r="P212" i="1" s="1"/>
  <c r="Q212" i="1" s="1"/>
  <c r="L212" i="1"/>
  <c r="R216" i="1"/>
  <c r="J212" i="1"/>
  <c r="K212" i="1"/>
  <c r="Y214" i="1" l="1"/>
  <c r="T214" i="1"/>
  <c r="U214" i="1" s="1"/>
  <c r="V214" i="1" s="1"/>
  <c r="V213" i="1"/>
  <c r="X213" i="1" s="1"/>
  <c r="AA213" i="1"/>
  <c r="Z213" i="1"/>
  <c r="I213" i="1"/>
  <c r="AD213" i="1"/>
  <c r="AB213" i="1"/>
  <c r="AC213" i="1" s="1"/>
  <c r="AE213" i="1" s="1"/>
  <c r="X214" i="1" l="1"/>
  <c r="W214" i="1"/>
  <c r="AA214" i="1" s="1"/>
  <c r="H214" i="1"/>
  <c r="S215" i="1" s="1"/>
  <c r="J213" i="1"/>
  <c r="M213" i="1"/>
  <c r="N213" i="1" s="1"/>
  <c r="O213" i="1" s="1"/>
  <c r="P213" i="1" s="1"/>
  <c r="Q213" i="1" s="1"/>
  <c r="K213" i="1"/>
  <c r="L213" i="1"/>
  <c r="R217" i="1"/>
  <c r="Y215" i="1" l="1"/>
  <c r="T215" i="1"/>
  <c r="U215" i="1" s="1"/>
  <c r="Z214" i="1"/>
  <c r="I214" i="1"/>
  <c r="AD214" i="1"/>
  <c r="AB214" i="1"/>
  <c r="AC214" i="1" s="1"/>
  <c r="AE214" i="1" s="1"/>
  <c r="V215" i="1" l="1"/>
  <c r="X215" i="1" s="1"/>
  <c r="W215" i="1"/>
  <c r="H215" i="1"/>
  <c r="S216" i="1" s="1"/>
  <c r="L214" i="1"/>
  <c r="K214" i="1"/>
  <c r="J214" i="1"/>
  <c r="M214" i="1"/>
  <c r="N214" i="1" s="1"/>
  <c r="O214" i="1" s="1"/>
  <c r="P214" i="1" s="1"/>
  <c r="Q214" i="1" s="1"/>
  <c r="R218" i="1"/>
  <c r="T216" i="1" l="1"/>
  <c r="U216" i="1" s="1"/>
  <c r="V216" i="1" s="1"/>
  <c r="X216" i="1" s="1"/>
  <c r="Y216" i="1"/>
  <c r="AA215" i="1"/>
  <c r="I215" i="1"/>
  <c r="Z215" i="1"/>
  <c r="AD215" i="1"/>
  <c r="AB215" i="1"/>
  <c r="AC215" i="1" s="1"/>
  <c r="AE215" i="1" s="1"/>
  <c r="W216" i="1" l="1"/>
  <c r="AA216" i="1" s="1"/>
  <c r="H216" i="1"/>
  <c r="S217" i="1" s="1"/>
  <c r="J215" i="1"/>
  <c r="K215" i="1"/>
  <c r="L215" i="1"/>
  <c r="R219" i="1"/>
  <c r="M215" i="1"/>
  <c r="N215" i="1" s="1"/>
  <c r="O215" i="1" s="1"/>
  <c r="P215" i="1" s="1"/>
  <c r="Q215" i="1" s="1"/>
  <c r="Y217" i="1" l="1"/>
  <c r="T217" i="1"/>
  <c r="U217" i="1" s="1"/>
  <c r="Z216" i="1"/>
  <c r="AD216" i="1"/>
  <c r="I216" i="1"/>
  <c r="AB216" i="1"/>
  <c r="AC216" i="1" s="1"/>
  <c r="AE216" i="1" s="1"/>
  <c r="V217" i="1" l="1"/>
  <c r="X217" i="1" s="1"/>
  <c r="W217" i="1"/>
  <c r="H217" i="1"/>
  <c r="S218" i="1" s="1"/>
  <c r="L216" i="1"/>
  <c r="R220" i="1"/>
  <c r="K216" i="1"/>
  <c r="M216" i="1"/>
  <c r="N216" i="1" s="1"/>
  <c r="O216" i="1" s="1"/>
  <c r="P216" i="1" s="1"/>
  <c r="Q216" i="1" s="1"/>
  <c r="J216" i="1"/>
  <c r="Y218" i="1" l="1"/>
  <c r="T218" i="1"/>
  <c r="AA217" i="1"/>
  <c r="I217" i="1"/>
  <c r="Z217" i="1"/>
  <c r="AD217" i="1"/>
  <c r="AB217" i="1"/>
  <c r="AC217" i="1" s="1"/>
  <c r="AE217" i="1" s="1"/>
  <c r="U218" i="1" l="1"/>
  <c r="W218" i="1" s="1"/>
  <c r="H218" i="1"/>
  <c r="S219" i="1" s="1"/>
  <c r="M217" i="1"/>
  <c r="N217" i="1" s="1"/>
  <c r="O217" i="1" s="1"/>
  <c r="P217" i="1" s="1"/>
  <c r="Q217" i="1" s="1"/>
  <c r="J217" i="1"/>
  <c r="R221" i="1"/>
  <c r="K217" i="1"/>
  <c r="L217" i="1"/>
  <c r="V218" i="1" l="1"/>
  <c r="X218" i="1" s="1"/>
  <c r="T219" i="1"/>
  <c r="U219" i="1" s="1"/>
  <c r="V219" i="1" s="1"/>
  <c r="Y219" i="1"/>
  <c r="AA218" i="1"/>
  <c r="AD218" i="1"/>
  <c r="I218" i="1"/>
  <c r="Z218" i="1"/>
  <c r="AB218" i="1"/>
  <c r="AC218" i="1" s="1"/>
  <c r="AE218" i="1" s="1"/>
  <c r="X219" i="1" l="1"/>
  <c r="W219" i="1"/>
  <c r="AA219" i="1" s="1"/>
  <c r="H219" i="1"/>
  <c r="S220" i="1" s="1"/>
  <c r="L218" i="1"/>
  <c r="K218" i="1"/>
  <c r="M218" i="1"/>
  <c r="N218" i="1" s="1"/>
  <c r="O218" i="1" s="1"/>
  <c r="P218" i="1" s="1"/>
  <c r="Q218" i="1" s="1"/>
  <c r="J218" i="1"/>
  <c r="R222" i="1"/>
  <c r="Y220" i="1" l="1"/>
  <c r="T220" i="1"/>
  <c r="U220" i="1" s="1"/>
  <c r="AD219" i="1"/>
  <c r="I219" i="1"/>
  <c r="Z219" i="1"/>
  <c r="AB219" i="1"/>
  <c r="AC219" i="1" s="1"/>
  <c r="AE219" i="1" s="1"/>
  <c r="V220" i="1" l="1"/>
  <c r="X220" i="1" s="1"/>
  <c r="W220" i="1"/>
  <c r="H220" i="1"/>
  <c r="S221" i="1" s="1"/>
  <c r="J219" i="1"/>
  <c r="K219" i="1"/>
  <c r="M219" i="1"/>
  <c r="N219" i="1" s="1"/>
  <c r="O219" i="1" s="1"/>
  <c r="P219" i="1" s="1"/>
  <c r="Q219" i="1" s="1"/>
  <c r="R223" i="1"/>
  <c r="L219" i="1"/>
  <c r="Y221" i="1" l="1"/>
  <c r="T221" i="1"/>
  <c r="U221" i="1" s="1"/>
  <c r="V221" i="1" s="1"/>
  <c r="X221" i="1" s="1"/>
  <c r="AA220" i="1"/>
  <c r="I220" i="1"/>
  <c r="AD220" i="1"/>
  <c r="Z220" i="1"/>
  <c r="AB220" i="1"/>
  <c r="AC220" i="1" s="1"/>
  <c r="AE220" i="1" s="1"/>
  <c r="W221" i="1" l="1"/>
  <c r="H221" i="1"/>
  <c r="S222" i="1" s="1"/>
  <c r="K220" i="1"/>
  <c r="R224" i="1"/>
  <c r="L220" i="1"/>
  <c r="M220" i="1"/>
  <c r="N220" i="1" s="1"/>
  <c r="O220" i="1" s="1"/>
  <c r="P220" i="1" s="1"/>
  <c r="Q220" i="1" s="1"/>
  <c r="J220" i="1"/>
  <c r="Y222" i="1" l="1"/>
  <c r="T222" i="1"/>
  <c r="U222" i="1" s="1"/>
  <c r="V222" i="1" s="1"/>
  <c r="X222" i="1" s="1"/>
  <c r="AA221" i="1"/>
  <c r="AD221" i="1"/>
  <c r="I221" i="1"/>
  <c r="Z221" i="1"/>
  <c r="AB221" i="1"/>
  <c r="AC221" i="1" s="1"/>
  <c r="AE221" i="1" s="1"/>
  <c r="W222" i="1" l="1"/>
  <c r="H222" i="1"/>
  <c r="S223" i="1" s="1"/>
  <c r="J221" i="1"/>
  <c r="M221" i="1"/>
  <c r="N221" i="1" s="1"/>
  <c r="O221" i="1" s="1"/>
  <c r="P221" i="1" s="1"/>
  <c r="Q221" i="1" s="1"/>
  <c r="K221" i="1"/>
  <c r="L221" i="1"/>
  <c r="R225" i="1"/>
  <c r="Y223" i="1" l="1"/>
  <c r="T223" i="1"/>
  <c r="U223" i="1" s="1"/>
  <c r="V223" i="1" s="1"/>
  <c r="X223" i="1" s="1"/>
  <c r="AA222" i="1"/>
  <c r="AB222" i="1" s="1"/>
  <c r="AC222" i="1" s="1"/>
  <c r="AE222" i="1" s="1"/>
  <c r="AD222" i="1"/>
  <c r="I222" i="1"/>
  <c r="Z222" i="1"/>
  <c r="W223" i="1" l="1"/>
  <c r="H223" i="1"/>
  <c r="S224" i="1" s="1"/>
  <c r="M222" i="1"/>
  <c r="N222" i="1" s="1"/>
  <c r="O222" i="1" s="1"/>
  <c r="P222" i="1" s="1"/>
  <c r="Q222" i="1" s="1"/>
  <c r="J222" i="1"/>
  <c r="L222" i="1"/>
  <c r="K222" i="1"/>
  <c r="R226" i="1"/>
  <c r="Y224" i="1" l="1"/>
  <c r="T224" i="1"/>
  <c r="AA223" i="1"/>
  <c r="Z223" i="1"/>
  <c r="AD223" i="1"/>
  <c r="I223" i="1"/>
  <c r="AB223" i="1"/>
  <c r="AC223" i="1" s="1"/>
  <c r="AE223" i="1" s="1"/>
  <c r="U224" i="1" l="1"/>
  <c r="W224" i="1" s="1"/>
  <c r="H224" i="1"/>
  <c r="S225" i="1" s="1"/>
  <c r="M223" i="1"/>
  <c r="N223" i="1" s="1"/>
  <c r="O223" i="1" s="1"/>
  <c r="P223" i="1" s="1"/>
  <c r="Q223" i="1" s="1"/>
  <c r="K223" i="1"/>
  <c r="J223" i="1"/>
  <c r="R227" i="1"/>
  <c r="L223" i="1"/>
  <c r="V224" i="1" l="1"/>
  <c r="X224" i="1" s="1"/>
  <c r="Y225" i="1"/>
  <c r="T225" i="1"/>
  <c r="U225" i="1" s="1"/>
  <c r="V225" i="1" s="1"/>
  <c r="X225" i="1" s="1"/>
  <c r="AA224" i="1"/>
  <c r="AD224" i="1"/>
  <c r="Z224" i="1"/>
  <c r="I224" i="1"/>
  <c r="AB224" i="1"/>
  <c r="AC224" i="1" s="1"/>
  <c r="AE224" i="1" s="1"/>
  <c r="W225" i="1" l="1"/>
  <c r="J224" i="1"/>
  <c r="L224" i="1"/>
  <c r="K224" i="1"/>
  <c r="M224" i="1"/>
  <c r="N224" i="1" s="1"/>
  <c r="O224" i="1" s="1"/>
  <c r="P224" i="1" s="1"/>
  <c r="Q224" i="1" s="1"/>
  <c r="R228" i="1"/>
  <c r="H225" i="1"/>
  <c r="S226" i="1" s="1"/>
  <c r="T226" i="1" l="1"/>
  <c r="U226" i="1" s="1"/>
  <c r="V226" i="1" s="1"/>
  <c r="X226" i="1" s="1"/>
  <c r="Y226" i="1"/>
  <c r="AA225" i="1"/>
  <c r="I225" i="1"/>
  <c r="AD225" i="1"/>
  <c r="Z225" i="1"/>
  <c r="AB225" i="1"/>
  <c r="AC225" i="1" s="1"/>
  <c r="AE225" i="1" s="1"/>
  <c r="W226" i="1" l="1"/>
  <c r="AA226" i="1" s="1"/>
  <c r="H226" i="1"/>
  <c r="S227" i="1" s="1"/>
  <c r="R229" i="1"/>
  <c r="L225" i="1"/>
  <c r="M225" i="1"/>
  <c r="N225" i="1" s="1"/>
  <c r="O225" i="1" s="1"/>
  <c r="P225" i="1" s="1"/>
  <c r="Q225" i="1" s="1"/>
  <c r="J225" i="1"/>
  <c r="K225" i="1"/>
  <c r="Y227" i="1" l="1"/>
  <c r="T227" i="1"/>
  <c r="U227" i="1" s="1"/>
  <c r="Z226" i="1"/>
  <c r="AD226" i="1"/>
  <c r="I226" i="1"/>
  <c r="AB226" i="1"/>
  <c r="AC226" i="1" s="1"/>
  <c r="AE226" i="1" s="1"/>
  <c r="V227" i="1" l="1"/>
  <c r="X227" i="1" s="1"/>
  <c r="W227" i="1"/>
  <c r="K226" i="1"/>
  <c r="L226" i="1"/>
  <c r="J226" i="1"/>
  <c r="M226" i="1"/>
  <c r="N226" i="1" s="1"/>
  <c r="O226" i="1" s="1"/>
  <c r="P226" i="1" s="1"/>
  <c r="Q226" i="1" s="1"/>
  <c r="R230" i="1"/>
  <c r="H227" i="1"/>
  <c r="S228" i="1" s="1"/>
  <c r="Y228" i="1" l="1"/>
  <c r="T228" i="1"/>
  <c r="AA227" i="1"/>
  <c r="I227" i="1"/>
  <c r="Z227" i="1"/>
  <c r="AD227" i="1"/>
  <c r="AB227" i="1"/>
  <c r="AC227" i="1" s="1"/>
  <c r="AE227" i="1" s="1"/>
  <c r="U228" i="1" l="1"/>
  <c r="W228" i="1" s="1"/>
  <c r="H228" i="1"/>
  <c r="S229" i="1" s="1"/>
  <c r="J227" i="1"/>
  <c r="L227" i="1"/>
  <c r="R231" i="1"/>
  <c r="M227" i="1"/>
  <c r="N227" i="1" s="1"/>
  <c r="O227" i="1" s="1"/>
  <c r="P227" i="1" s="1"/>
  <c r="Q227" i="1" s="1"/>
  <c r="K227" i="1"/>
  <c r="V228" i="1" l="1"/>
  <c r="X228" i="1" s="1"/>
  <c r="T229" i="1"/>
  <c r="U229" i="1" s="1"/>
  <c r="V229" i="1" s="1"/>
  <c r="X229" i="1" s="1"/>
  <c r="Y229" i="1"/>
  <c r="AA228" i="1"/>
  <c r="I228" i="1"/>
  <c r="AD228" i="1"/>
  <c r="Z228" i="1"/>
  <c r="AB228" i="1"/>
  <c r="AC228" i="1" s="1"/>
  <c r="AE228" i="1" s="1"/>
  <c r="W229" i="1" l="1"/>
  <c r="AA229" i="1" s="1"/>
  <c r="H229" i="1"/>
  <c r="S230" i="1" s="1"/>
  <c r="R232" i="1"/>
  <c r="J228" i="1"/>
  <c r="M228" i="1"/>
  <c r="N228" i="1" s="1"/>
  <c r="O228" i="1" s="1"/>
  <c r="P228" i="1" s="1"/>
  <c r="Q228" i="1" s="1"/>
  <c r="L228" i="1"/>
  <c r="K228" i="1"/>
  <c r="Y230" i="1" l="1"/>
  <c r="T230" i="1"/>
  <c r="U230" i="1" s="1"/>
  <c r="I229" i="1"/>
  <c r="AD229" i="1"/>
  <c r="Z229" i="1"/>
  <c r="AB229" i="1"/>
  <c r="AC229" i="1" s="1"/>
  <c r="AE229" i="1" s="1"/>
  <c r="V230" i="1" l="1"/>
  <c r="X230" i="1" s="1"/>
  <c r="W230" i="1"/>
  <c r="H230" i="1"/>
  <c r="S231" i="1" s="1"/>
  <c r="L229" i="1"/>
  <c r="M229" i="1"/>
  <c r="N229" i="1" s="1"/>
  <c r="O229" i="1" s="1"/>
  <c r="P229" i="1" s="1"/>
  <c r="Q229" i="1" s="1"/>
  <c r="J229" i="1"/>
  <c r="K229" i="1"/>
  <c r="R233" i="1"/>
  <c r="T231" i="1" l="1"/>
  <c r="U231" i="1" s="1"/>
  <c r="V231" i="1" s="1"/>
  <c r="X231" i="1" s="1"/>
  <c r="Y231" i="1"/>
  <c r="AA230" i="1"/>
  <c r="I230" i="1"/>
  <c r="Z230" i="1"/>
  <c r="AD230" i="1"/>
  <c r="AB230" i="1"/>
  <c r="AC230" i="1" s="1"/>
  <c r="AE230" i="1" s="1"/>
  <c r="W231" i="1" l="1"/>
  <c r="AA231" i="1" s="1"/>
  <c r="H231" i="1"/>
  <c r="S232" i="1" s="1"/>
  <c r="M230" i="1"/>
  <c r="N230" i="1" s="1"/>
  <c r="O230" i="1" s="1"/>
  <c r="P230" i="1" s="1"/>
  <c r="Q230" i="1" s="1"/>
  <c r="L230" i="1"/>
  <c r="J230" i="1"/>
  <c r="K230" i="1"/>
  <c r="R234" i="1"/>
  <c r="T232" i="1" l="1"/>
  <c r="U232" i="1" s="1"/>
  <c r="Y232" i="1"/>
  <c r="Z231" i="1"/>
  <c r="AD231" i="1"/>
  <c r="I231" i="1"/>
  <c r="AB231" i="1"/>
  <c r="AC231" i="1" s="1"/>
  <c r="AE231" i="1" s="1"/>
  <c r="V232" i="1" l="1"/>
  <c r="X232" i="1" s="1"/>
  <c r="W232" i="1"/>
  <c r="R235" i="1"/>
  <c r="L231" i="1"/>
  <c r="J231" i="1"/>
  <c r="K231" i="1"/>
  <c r="M231" i="1"/>
  <c r="N231" i="1" s="1"/>
  <c r="O231" i="1" s="1"/>
  <c r="P231" i="1" s="1"/>
  <c r="Q231" i="1" s="1"/>
  <c r="H232" i="1"/>
  <c r="S233" i="1" s="1"/>
  <c r="Y233" i="1" l="1"/>
  <c r="T233" i="1"/>
  <c r="U233" i="1" s="1"/>
  <c r="V233" i="1" s="1"/>
  <c r="X233" i="1" s="1"/>
  <c r="AA232" i="1"/>
  <c r="AD232" i="1"/>
  <c r="I232" i="1"/>
  <c r="Z232" i="1"/>
  <c r="AB232" i="1"/>
  <c r="AC232" i="1" s="1"/>
  <c r="AE232" i="1" s="1"/>
  <c r="W233" i="1" l="1"/>
  <c r="H233" i="1"/>
  <c r="S234" i="1" s="1"/>
  <c r="K232" i="1"/>
  <c r="J232" i="1"/>
  <c r="L232" i="1"/>
  <c r="M232" i="1"/>
  <c r="N232" i="1" s="1"/>
  <c r="O232" i="1" s="1"/>
  <c r="P232" i="1" s="1"/>
  <c r="Q232" i="1" s="1"/>
  <c r="R236" i="1"/>
  <c r="T234" i="1" l="1"/>
  <c r="Y234" i="1"/>
  <c r="AA233" i="1"/>
  <c r="AD233" i="1"/>
  <c r="I233" i="1"/>
  <c r="Z233" i="1"/>
  <c r="AB233" i="1"/>
  <c r="AC233" i="1" s="1"/>
  <c r="AE233" i="1" s="1"/>
  <c r="U234" i="1" l="1"/>
  <c r="W234" i="1" s="1"/>
  <c r="H234" i="1"/>
  <c r="S235" i="1" s="1"/>
  <c r="L233" i="1"/>
  <c r="R237" i="1"/>
  <c r="K233" i="1"/>
  <c r="J233" i="1"/>
  <c r="M233" i="1"/>
  <c r="N233" i="1" s="1"/>
  <c r="O233" i="1" s="1"/>
  <c r="P233" i="1" s="1"/>
  <c r="Q233" i="1" s="1"/>
  <c r="V234" i="1" l="1"/>
  <c r="X234" i="1" s="1"/>
  <c r="Y235" i="1"/>
  <c r="T235" i="1"/>
  <c r="U235" i="1" s="1"/>
  <c r="V235" i="1" s="1"/>
  <c r="X235" i="1" s="1"/>
  <c r="AA234" i="1"/>
  <c r="I234" i="1"/>
  <c r="Z234" i="1"/>
  <c r="AD234" i="1"/>
  <c r="AB234" i="1"/>
  <c r="AC234" i="1" s="1"/>
  <c r="AE234" i="1" s="1"/>
  <c r="W235" i="1" l="1"/>
  <c r="H235" i="1"/>
  <c r="S236" i="1" s="1"/>
  <c r="M234" i="1"/>
  <c r="N234" i="1" s="1"/>
  <c r="O234" i="1" s="1"/>
  <c r="P234" i="1" s="1"/>
  <c r="Q234" i="1" s="1"/>
  <c r="L234" i="1"/>
  <c r="J234" i="1"/>
  <c r="R238" i="1"/>
  <c r="K234" i="1"/>
  <c r="Y236" i="1" l="1"/>
  <c r="T236" i="1"/>
  <c r="AA235" i="1"/>
  <c r="AD235" i="1"/>
  <c r="Z235" i="1"/>
  <c r="I235" i="1"/>
  <c r="AB235" i="1"/>
  <c r="AC235" i="1" s="1"/>
  <c r="AE235" i="1" s="1"/>
  <c r="U236" i="1" l="1"/>
  <c r="W236" i="1" s="1"/>
  <c r="H236" i="1"/>
  <c r="S237" i="1" s="1"/>
  <c r="M235" i="1"/>
  <c r="N235" i="1" s="1"/>
  <c r="O235" i="1" s="1"/>
  <c r="P235" i="1" s="1"/>
  <c r="Q235" i="1" s="1"/>
  <c r="J235" i="1"/>
  <c r="K235" i="1"/>
  <c r="R239" i="1"/>
  <c r="L235" i="1"/>
  <c r="V236" i="1" l="1"/>
  <c r="X236" i="1" s="1"/>
  <c r="T237" i="1"/>
  <c r="U237" i="1" s="1"/>
  <c r="V237" i="1" s="1"/>
  <c r="Y237" i="1"/>
  <c r="AA236" i="1"/>
  <c r="Z236" i="1"/>
  <c r="AD236" i="1"/>
  <c r="I236" i="1"/>
  <c r="AB236" i="1"/>
  <c r="AC236" i="1" s="1"/>
  <c r="AE236" i="1" s="1"/>
  <c r="X237" i="1" l="1"/>
  <c r="W237" i="1"/>
  <c r="AA237" i="1" s="1"/>
  <c r="H237" i="1"/>
  <c r="S238" i="1" s="1"/>
  <c r="J236" i="1"/>
  <c r="L236" i="1"/>
  <c r="R240" i="1"/>
  <c r="K236" i="1"/>
  <c r="M236" i="1"/>
  <c r="N236" i="1" s="1"/>
  <c r="O236" i="1" s="1"/>
  <c r="P236" i="1" s="1"/>
  <c r="Q236" i="1" s="1"/>
  <c r="T238" i="1" l="1"/>
  <c r="U238" i="1" s="1"/>
  <c r="Y238" i="1"/>
  <c r="AD237" i="1"/>
  <c r="Z237" i="1"/>
  <c r="I237" i="1"/>
  <c r="AB237" i="1"/>
  <c r="AC237" i="1" s="1"/>
  <c r="AE237" i="1" s="1"/>
  <c r="V238" i="1" l="1"/>
  <c r="X238" i="1" s="1"/>
  <c r="W238" i="1"/>
  <c r="M237" i="1"/>
  <c r="N237" i="1" s="1"/>
  <c r="O237" i="1" s="1"/>
  <c r="P237" i="1" s="1"/>
  <c r="Q237" i="1" s="1"/>
  <c r="R241" i="1"/>
  <c r="L237" i="1"/>
  <c r="K237" i="1"/>
  <c r="J237" i="1"/>
  <c r="H238" i="1"/>
  <c r="S239" i="1" s="1"/>
  <c r="T239" i="1" l="1"/>
  <c r="U239" i="1" s="1"/>
  <c r="V239" i="1" s="1"/>
  <c r="X239" i="1" s="1"/>
  <c r="Y239" i="1"/>
  <c r="AA238" i="1"/>
  <c r="Z238" i="1"/>
  <c r="I238" i="1"/>
  <c r="AD238" i="1"/>
  <c r="AB238" i="1"/>
  <c r="AC238" i="1" s="1"/>
  <c r="AE238" i="1" s="1"/>
  <c r="W239" i="1" l="1"/>
  <c r="AA239" i="1" s="1"/>
  <c r="H239" i="1"/>
  <c r="S240" i="1" s="1"/>
  <c r="R242" i="1"/>
  <c r="L238" i="1"/>
  <c r="J238" i="1"/>
  <c r="M238" i="1"/>
  <c r="N238" i="1" s="1"/>
  <c r="O238" i="1" s="1"/>
  <c r="P238" i="1" s="1"/>
  <c r="Q238" i="1" s="1"/>
  <c r="K238" i="1"/>
  <c r="Y240" i="1" l="1"/>
  <c r="T240" i="1"/>
  <c r="U240" i="1" s="1"/>
  <c r="Z239" i="1"/>
  <c r="I239" i="1"/>
  <c r="AD239" i="1"/>
  <c r="AB239" i="1"/>
  <c r="AC239" i="1" s="1"/>
  <c r="AE239" i="1" s="1"/>
  <c r="V240" i="1" l="1"/>
  <c r="X240" i="1" s="1"/>
  <c r="W240" i="1"/>
  <c r="H240" i="1"/>
  <c r="S241" i="1" s="1"/>
  <c r="K239" i="1"/>
  <c r="R243" i="1"/>
  <c r="L239" i="1"/>
  <c r="J239" i="1"/>
  <c r="M239" i="1"/>
  <c r="N239" i="1" s="1"/>
  <c r="O239" i="1" s="1"/>
  <c r="P239" i="1" s="1"/>
  <c r="Q239" i="1" s="1"/>
  <c r="T241" i="1" l="1"/>
  <c r="U241" i="1" s="1"/>
  <c r="V241" i="1" s="1"/>
  <c r="X241" i="1" s="1"/>
  <c r="Y241" i="1"/>
  <c r="AA240" i="1"/>
  <c r="Z240" i="1"/>
  <c r="AD240" i="1"/>
  <c r="I240" i="1"/>
  <c r="AB240" i="1"/>
  <c r="AC240" i="1" s="1"/>
  <c r="AE240" i="1" s="1"/>
  <c r="W241" i="1" l="1"/>
  <c r="AA241" i="1" s="1"/>
  <c r="J240" i="1"/>
  <c r="M240" i="1"/>
  <c r="N240" i="1" s="1"/>
  <c r="O240" i="1" s="1"/>
  <c r="P240" i="1" s="1"/>
  <c r="Q240" i="1" s="1"/>
  <c r="L240" i="1"/>
  <c r="R244" i="1"/>
  <c r="K240" i="1"/>
  <c r="H241" i="1"/>
  <c r="S242" i="1" s="1"/>
  <c r="Y242" i="1" l="1"/>
  <c r="T242" i="1"/>
  <c r="Z241" i="1"/>
  <c r="AD241" i="1"/>
  <c r="I241" i="1"/>
  <c r="AB241" i="1"/>
  <c r="AC241" i="1" s="1"/>
  <c r="AE241" i="1" s="1"/>
  <c r="U242" i="1" l="1"/>
  <c r="W242" i="1" s="1"/>
  <c r="K241" i="1"/>
  <c r="L241" i="1"/>
  <c r="J241" i="1"/>
  <c r="M241" i="1"/>
  <c r="N241" i="1" s="1"/>
  <c r="O241" i="1" s="1"/>
  <c r="P241" i="1" s="1"/>
  <c r="Q241" i="1" s="1"/>
  <c r="R245" i="1"/>
  <c r="H242" i="1"/>
  <c r="S243" i="1" s="1"/>
  <c r="V242" i="1" l="1"/>
  <c r="X242" i="1" s="1"/>
  <c r="Y243" i="1"/>
  <c r="T243" i="1"/>
  <c r="U243" i="1" s="1"/>
  <c r="V243" i="1" s="1"/>
  <c r="AA242" i="1"/>
  <c r="Z242" i="1"/>
  <c r="AD242" i="1"/>
  <c r="I242" i="1"/>
  <c r="AB242" i="1"/>
  <c r="AC242" i="1" s="1"/>
  <c r="AE242" i="1" s="1"/>
  <c r="X243" i="1" l="1"/>
  <c r="W243" i="1"/>
  <c r="H243" i="1"/>
  <c r="S244" i="1" s="1"/>
  <c r="M242" i="1"/>
  <c r="N242" i="1" s="1"/>
  <c r="O242" i="1" s="1"/>
  <c r="P242" i="1" s="1"/>
  <c r="Q242" i="1" s="1"/>
  <c r="L242" i="1"/>
  <c r="R246" i="1"/>
  <c r="K242" i="1"/>
  <c r="J242" i="1"/>
  <c r="T244" i="1" l="1"/>
  <c r="Y244" i="1"/>
  <c r="AA243" i="1"/>
  <c r="I243" i="1"/>
  <c r="Z243" i="1"/>
  <c r="AD243" i="1"/>
  <c r="AB243" i="1"/>
  <c r="AC243" i="1" s="1"/>
  <c r="AE243" i="1" s="1"/>
  <c r="U244" i="1" l="1"/>
  <c r="W244" i="1" s="1"/>
  <c r="H244" i="1"/>
  <c r="S245" i="1" s="1"/>
  <c r="L243" i="1"/>
  <c r="R247" i="1"/>
  <c r="K243" i="1"/>
  <c r="M243" i="1"/>
  <c r="N243" i="1" s="1"/>
  <c r="O243" i="1" s="1"/>
  <c r="P243" i="1" s="1"/>
  <c r="Q243" i="1" s="1"/>
  <c r="J243" i="1"/>
  <c r="V244" i="1" l="1"/>
  <c r="X244" i="1" s="1"/>
  <c r="Y245" i="1"/>
  <c r="T245" i="1"/>
  <c r="U245" i="1" s="1"/>
  <c r="V245" i="1" s="1"/>
  <c r="X245" i="1" s="1"/>
  <c r="AA244" i="1"/>
  <c r="Z244" i="1"/>
  <c r="AD244" i="1"/>
  <c r="I244" i="1"/>
  <c r="AB244" i="1"/>
  <c r="AC244" i="1" s="1"/>
  <c r="AE244" i="1" s="1"/>
  <c r="W245" i="1" l="1"/>
  <c r="K244" i="1"/>
  <c r="J244" i="1"/>
  <c r="R248" i="1"/>
  <c r="L244" i="1"/>
  <c r="M244" i="1"/>
  <c r="N244" i="1" s="1"/>
  <c r="O244" i="1" s="1"/>
  <c r="P244" i="1" s="1"/>
  <c r="Q244" i="1" s="1"/>
  <c r="H245" i="1"/>
  <c r="S246" i="1" s="1"/>
  <c r="T246" i="1" l="1"/>
  <c r="U246" i="1" s="1"/>
  <c r="V246" i="1" s="1"/>
  <c r="X246" i="1" s="1"/>
  <c r="Y246" i="1"/>
  <c r="AA245" i="1"/>
  <c r="Z245" i="1"/>
  <c r="AD245" i="1"/>
  <c r="I245" i="1"/>
  <c r="AB245" i="1"/>
  <c r="AC245" i="1" s="1"/>
  <c r="AE245" i="1" s="1"/>
  <c r="W246" i="1" l="1"/>
  <c r="AA246" i="1" s="1"/>
  <c r="L245" i="1"/>
  <c r="M245" i="1"/>
  <c r="N245" i="1" s="1"/>
  <c r="O245" i="1" s="1"/>
  <c r="P245" i="1" s="1"/>
  <c r="Q245" i="1" s="1"/>
  <c r="K245" i="1"/>
  <c r="J245" i="1"/>
  <c r="R249" i="1"/>
  <c r="H246" i="1"/>
  <c r="S247" i="1" s="1"/>
  <c r="Y247" i="1" l="1"/>
  <c r="T247" i="1"/>
  <c r="AD246" i="1"/>
  <c r="I246" i="1"/>
  <c r="Z246" i="1"/>
  <c r="AB246" i="1"/>
  <c r="AC246" i="1" s="1"/>
  <c r="AE246" i="1" s="1"/>
  <c r="U247" i="1" l="1"/>
  <c r="W247" i="1" s="1"/>
  <c r="J246" i="1"/>
  <c r="K246" i="1"/>
  <c r="M246" i="1"/>
  <c r="N246" i="1" s="1"/>
  <c r="O246" i="1" s="1"/>
  <c r="P246" i="1" s="1"/>
  <c r="Q246" i="1" s="1"/>
  <c r="R250" i="1"/>
  <c r="L246" i="1"/>
  <c r="H247" i="1"/>
  <c r="S248" i="1" s="1"/>
  <c r="V247" i="1" l="1"/>
  <c r="X247" i="1" s="1"/>
  <c r="Y248" i="1"/>
  <c r="T248" i="1"/>
  <c r="U248" i="1" s="1"/>
  <c r="V248" i="1" s="1"/>
  <c r="AA247" i="1"/>
  <c r="Z247" i="1"/>
  <c r="I247" i="1"/>
  <c r="AD247" i="1"/>
  <c r="AB247" i="1"/>
  <c r="AC247" i="1" s="1"/>
  <c r="AE247" i="1" s="1"/>
  <c r="X248" i="1" l="1"/>
  <c r="W248" i="1"/>
  <c r="J247" i="1"/>
  <c r="M247" i="1"/>
  <c r="N247" i="1" s="1"/>
  <c r="O247" i="1" s="1"/>
  <c r="P247" i="1" s="1"/>
  <c r="Q247" i="1" s="1"/>
  <c r="R251" i="1"/>
  <c r="K247" i="1"/>
  <c r="L247" i="1"/>
  <c r="H248" i="1"/>
  <c r="S249" i="1" s="1"/>
  <c r="Y249" i="1" l="1"/>
  <c r="T249" i="1"/>
  <c r="AA248" i="1"/>
  <c r="AD248" i="1"/>
  <c r="Z248" i="1"/>
  <c r="I248" i="1"/>
  <c r="AB248" i="1"/>
  <c r="AC248" i="1" s="1"/>
  <c r="AE248" i="1" s="1"/>
  <c r="U249" i="1" l="1"/>
  <c r="W249" i="1" s="1"/>
  <c r="H249" i="1"/>
  <c r="S250" i="1" s="1"/>
  <c r="M248" i="1"/>
  <c r="N248" i="1" s="1"/>
  <c r="O248" i="1" s="1"/>
  <c r="P248" i="1" s="1"/>
  <c r="Q248" i="1" s="1"/>
  <c r="J248" i="1"/>
  <c r="K248" i="1"/>
  <c r="R252" i="1"/>
  <c r="L248" i="1"/>
  <c r="V249" i="1" l="1"/>
  <c r="X249" i="1" s="1"/>
  <c r="Y250" i="1"/>
  <c r="T250" i="1"/>
  <c r="U250" i="1" s="1"/>
  <c r="V250" i="1" s="1"/>
  <c r="X250" i="1" s="1"/>
  <c r="AA249" i="1"/>
  <c r="AD249" i="1"/>
  <c r="I249" i="1"/>
  <c r="Z249" i="1"/>
  <c r="AB249" i="1"/>
  <c r="AC249" i="1" s="1"/>
  <c r="AE249" i="1" s="1"/>
  <c r="W250" i="1" l="1"/>
  <c r="AA250" i="1" s="1"/>
  <c r="H250" i="1"/>
  <c r="S251" i="1" s="1"/>
  <c r="R253" i="1"/>
  <c r="K249" i="1"/>
  <c r="J249" i="1"/>
  <c r="M249" i="1"/>
  <c r="N249" i="1" s="1"/>
  <c r="O249" i="1" s="1"/>
  <c r="P249" i="1" s="1"/>
  <c r="Q249" i="1" s="1"/>
  <c r="L249" i="1"/>
  <c r="T251" i="1" l="1"/>
  <c r="U251" i="1" s="1"/>
  <c r="Y251" i="1"/>
  <c r="Z250" i="1"/>
  <c r="AD250" i="1"/>
  <c r="I250" i="1"/>
  <c r="AB250" i="1"/>
  <c r="AC250" i="1" s="1"/>
  <c r="AE250" i="1" s="1"/>
  <c r="V251" i="1" l="1"/>
  <c r="X251" i="1" s="1"/>
  <c r="W251" i="1"/>
  <c r="H251" i="1"/>
  <c r="S252" i="1" s="1"/>
  <c r="L250" i="1"/>
  <c r="K250" i="1"/>
  <c r="M250" i="1"/>
  <c r="N250" i="1" s="1"/>
  <c r="O250" i="1" s="1"/>
  <c r="P250" i="1" s="1"/>
  <c r="Q250" i="1" s="1"/>
  <c r="J250" i="1"/>
  <c r="R254" i="1"/>
  <c r="Y252" i="1" l="1"/>
  <c r="T252" i="1"/>
  <c r="U252" i="1" s="1"/>
  <c r="V252" i="1" s="1"/>
  <c r="X252" i="1" s="1"/>
  <c r="AA251" i="1"/>
  <c r="AD251" i="1"/>
  <c r="Z251" i="1"/>
  <c r="I251" i="1"/>
  <c r="AB251" i="1"/>
  <c r="AC251" i="1" s="1"/>
  <c r="AE251" i="1" s="1"/>
  <c r="W252" i="1" l="1"/>
  <c r="AA252" i="1" s="1"/>
  <c r="K251" i="1"/>
  <c r="M251" i="1"/>
  <c r="N251" i="1" s="1"/>
  <c r="O251" i="1" s="1"/>
  <c r="P251" i="1" s="1"/>
  <c r="Q251" i="1" s="1"/>
  <c r="L251" i="1"/>
  <c r="J251" i="1"/>
  <c r="R255" i="1"/>
  <c r="H252" i="1"/>
  <c r="S253" i="1" s="1"/>
  <c r="Y253" i="1" l="1"/>
  <c r="T253" i="1"/>
  <c r="I252" i="1"/>
  <c r="Z252" i="1"/>
  <c r="AD252" i="1"/>
  <c r="AB252" i="1"/>
  <c r="AC252" i="1" s="1"/>
  <c r="AE252" i="1" s="1"/>
  <c r="U253" i="1" l="1"/>
  <c r="W253" i="1" s="1"/>
  <c r="H253" i="1"/>
  <c r="S254" i="1" s="1"/>
  <c r="M252" i="1"/>
  <c r="N252" i="1" s="1"/>
  <c r="O252" i="1" s="1"/>
  <c r="P252" i="1" s="1"/>
  <c r="Q252" i="1" s="1"/>
  <c r="L252" i="1"/>
  <c r="R256" i="1"/>
  <c r="J252" i="1"/>
  <c r="K252" i="1"/>
  <c r="V253" i="1" l="1"/>
  <c r="X253" i="1" s="1"/>
  <c r="Y254" i="1"/>
  <c r="T254" i="1"/>
  <c r="U254" i="1" s="1"/>
  <c r="V254" i="1" s="1"/>
  <c r="AA253" i="1"/>
  <c r="Z253" i="1"/>
  <c r="I253" i="1"/>
  <c r="AD253" i="1"/>
  <c r="AB253" i="1"/>
  <c r="AC253" i="1" s="1"/>
  <c r="AE253" i="1" s="1"/>
  <c r="X254" i="1" l="1"/>
  <c r="W254" i="1"/>
  <c r="J253" i="1"/>
  <c r="K253" i="1"/>
  <c r="L253" i="1"/>
  <c r="M253" i="1"/>
  <c r="N253" i="1" s="1"/>
  <c r="O253" i="1" s="1"/>
  <c r="P253" i="1" s="1"/>
  <c r="Q253" i="1" s="1"/>
  <c r="R257" i="1"/>
  <c r="H254" i="1"/>
  <c r="S255" i="1" s="1"/>
  <c r="T255" i="1" l="1"/>
  <c r="U255" i="1" s="1"/>
  <c r="V255" i="1" s="1"/>
  <c r="X255" i="1" s="1"/>
  <c r="Y255" i="1"/>
  <c r="AA254" i="1"/>
  <c r="I254" i="1"/>
  <c r="AD254" i="1"/>
  <c r="Z254" i="1"/>
  <c r="AB254" i="1"/>
  <c r="AC254" i="1" s="1"/>
  <c r="AE254" i="1" s="1"/>
  <c r="W255" i="1" l="1"/>
  <c r="AA255" i="1" s="1"/>
  <c r="H255" i="1"/>
  <c r="S256" i="1" s="1"/>
  <c r="M254" i="1"/>
  <c r="N254" i="1" s="1"/>
  <c r="O254" i="1" s="1"/>
  <c r="P254" i="1" s="1"/>
  <c r="Q254" i="1" s="1"/>
  <c r="R258" i="1"/>
  <c r="K254" i="1"/>
  <c r="J254" i="1"/>
  <c r="L254" i="1"/>
  <c r="Y256" i="1" l="1"/>
  <c r="T256" i="1"/>
  <c r="I255" i="1"/>
  <c r="AD255" i="1"/>
  <c r="Z255" i="1"/>
  <c r="AB255" i="1"/>
  <c r="AC255" i="1" s="1"/>
  <c r="AE255" i="1" s="1"/>
  <c r="U256" i="1" l="1"/>
  <c r="W256" i="1" s="1"/>
  <c r="H256" i="1"/>
  <c r="S257" i="1" s="1"/>
  <c r="L255" i="1"/>
  <c r="J255" i="1"/>
  <c r="M255" i="1"/>
  <c r="N255" i="1" s="1"/>
  <c r="O255" i="1" s="1"/>
  <c r="P255" i="1" s="1"/>
  <c r="Q255" i="1" s="1"/>
  <c r="R259" i="1"/>
  <c r="K255" i="1"/>
  <c r="V256" i="1" l="1"/>
  <c r="X256" i="1" s="1"/>
  <c r="T257" i="1"/>
  <c r="U257" i="1" s="1"/>
  <c r="V257" i="1" s="1"/>
  <c r="Y257" i="1"/>
  <c r="AA256" i="1"/>
  <c r="I256" i="1"/>
  <c r="AD256" i="1"/>
  <c r="Z256" i="1"/>
  <c r="AB256" i="1"/>
  <c r="AC256" i="1" s="1"/>
  <c r="AE256" i="1" s="1"/>
  <c r="X257" i="1" l="1"/>
  <c r="W257" i="1"/>
  <c r="AA257" i="1" s="1"/>
  <c r="H257" i="1"/>
  <c r="S258" i="1" s="1"/>
  <c r="R260" i="1"/>
  <c r="J256" i="1"/>
  <c r="K256" i="1"/>
  <c r="L256" i="1"/>
  <c r="M256" i="1"/>
  <c r="N256" i="1" s="1"/>
  <c r="O256" i="1" s="1"/>
  <c r="P256" i="1" s="1"/>
  <c r="Q256" i="1" s="1"/>
  <c r="Y258" i="1" l="1"/>
  <c r="T258" i="1"/>
  <c r="AD257" i="1"/>
  <c r="I257" i="1"/>
  <c r="Z257" i="1"/>
  <c r="AB257" i="1"/>
  <c r="AC257" i="1" s="1"/>
  <c r="AE257" i="1" s="1"/>
  <c r="U258" i="1" l="1"/>
  <c r="W258" i="1" s="1"/>
  <c r="M257" i="1"/>
  <c r="N257" i="1" s="1"/>
  <c r="O257" i="1" s="1"/>
  <c r="P257" i="1" s="1"/>
  <c r="Q257" i="1" s="1"/>
  <c r="J257" i="1"/>
  <c r="K257" i="1"/>
  <c r="R261" i="1"/>
  <c r="L257" i="1"/>
  <c r="H258" i="1"/>
  <c r="S259" i="1" s="1"/>
  <c r="V258" i="1" l="1"/>
  <c r="X258" i="1" s="1"/>
  <c r="T259" i="1"/>
  <c r="U259" i="1" s="1"/>
  <c r="V259" i="1" s="1"/>
  <c r="Y259" i="1"/>
  <c r="AA258" i="1"/>
  <c r="Z258" i="1"/>
  <c r="I258" i="1"/>
  <c r="AD258" i="1"/>
  <c r="AB258" i="1"/>
  <c r="AC258" i="1" s="1"/>
  <c r="AE258" i="1" s="1"/>
  <c r="X259" i="1" l="1"/>
  <c r="W259" i="1"/>
  <c r="AA259" i="1" s="1"/>
  <c r="M258" i="1"/>
  <c r="N258" i="1" s="1"/>
  <c r="O258" i="1" s="1"/>
  <c r="P258" i="1" s="1"/>
  <c r="Q258" i="1" s="1"/>
  <c r="J258" i="1"/>
  <c r="L258" i="1"/>
  <c r="R262" i="1"/>
  <c r="K258" i="1"/>
  <c r="H259" i="1"/>
  <c r="S260" i="1" s="1"/>
  <c r="T260" i="1" l="1"/>
  <c r="U260" i="1" s="1"/>
  <c r="Y260" i="1"/>
  <c r="Z259" i="1"/>
  <c r="AD259" i="1"/>
  <c r="I259" i="1"/>
  <c r="AB259" i="1"/>
  <c r="AC259" i="1" s="1"/>
  <c r="AE259" i="1" s="1"/>
  <c r="V260" i="1" l="1"/>
  <c r="X260" i="1" s="1"/>
  <c r="W260" i="1"/>
  <c r="L259" i="1"/>
  <c r="M259" i="1"/>
  <c r="N259" i="1" s="1"/>
  <c r="O259" i="1" s="1"/>
  <c r="P259" i="1" s="1"/>
  <c r="Q259" i="1" s="1"/>
  <c r="J259" i="1"/>
  <c r="R263" i="1"/>
  <c r="K259" i="1"/>
  <c r="H260" i="1"/>
  <c r="S261" i="1" s="1"/>
  <c r="T261" i="1" l="1"/>
  <c r="U261" i="1" s="1"/>
  <c r="V261" i="1" s="1"/>
  <c r="X261" i="1" s="1"/>
  <c r="Y261" i="1"/>
  <c r="AA260" i="1"/>
  <c r="I260" i="1"/>
  <c r="AD260" i="1"/>
  <c r="Z260" i="1"/>
  <c r="AB260" i="1"/>
  <c r="AC260" i="1" s="1"/>
  <c r="AE260" i="1" s="1"/>
  <c r="W261" i="1" l="1"/>
  <c r="AA261" i="1" s="1"/>
  <c r="H261" i="1"/>
  <c r="S262" i="1" s="1"/>
  <c r="J260" i="1"/>
  <c r="R264" i="1"/>
  <c r="K260" i="1"/>
  <c r="L260" i="1"/>
  <c r="M260" i="1"/>
  <c r="N260" i="1" s="1"/>
  <c r="O260" i="1" s="1"/>
  <c r="P260" i="1" s="1"/>
  <c r="Q260" i="1" s="1"/>
  <c r="Y262" i="1" l="1"/>
  <c r="T262" i="1"/>
  <c r="U262" i="1" s="1"/>
  <c r="AD261" i="1"/>
  <c r="Z261" i="1"/>
  <c r="I261" i="1"/>
  <c r="AB261" i="1"/>
  <c r="AC261" i="1" s="1"/>
  <c r="AE261" i="1" s="1"/>
  <c r="V262" i="1" l="1"/>
  <c r="X262" i="1" s="1"/>
  <c r="W262" i="1"/>
  <c r="R265" i="1"/>
  <c r="M261" i="1"/>
  <c r="N261" i="1" s="1"/>
  <c r="O261" i="1" s="1"/>
  <c r="P261" i="1" s="1"/>
  <c r="Q261" i="1" s="1"/>
  <c r="J261" i="1"/>
  <c r="L261" i="1"/>
  <c r="K261" i="1"/>
  <c r="H262" i="1"/>
  <c r="S263" i="1" s="1"/>
  <c r="Y263" i="1" l="1"/>
  <c r="T263" i="1"/>
  <c r="U263" i="1" s="1"/>
  <c r="V263" i="1" s="1"/>
  <c r="X263" i="1" s="1"/>
  <c r="AA262" i="1"/>
  <c r="AD262" i="1"/>
  <c r="I262" i="1"/>
  <c r="Z262" i="1"/>
  <c r="AB262" i="1"/>
  <c r="AC262" i="1" s="1"/>
  <c r="AE262" i="1" s="1"/>
  <c r="W263" i="1" l="1"/>
  <c r="AA263" i="1" s="1"/>
  <c r="H263" i="1"/>
  <c r="S264" i="1" s="1"/>
  <c r="R266" i="1"/>
  <c r="J262" i="1"/>
  <c r="M262" i="1"/>
  <c r="N262" i="1" s="1"/>
  <c r="O262" i="1" s="1"/>
  <c r="P262" i="1" s="1"/>
  <c r="Q262" i="1" s="1"/>
  <c r="L262" i="1"/>
  <c r="K262" i="1"/>
  <c r="T264" i="1" l="1"/>
  <c r="U264" i="1" s="1"/>
  <c r="Y264" i="1"/>
  <c r="Z263" i="1"/>
  <c r="AD263" i="1"/>
  <c r="I263" i="1"/>
  <c r="AB263" i="1"/>
  <c r="AC263" i="1" s="1"/>
  <c r="AE263" i="1" s="1"/>
  <c r="V264" i="1" l="1"/>
  <c r="X264" i="1" s="1"/>
  <c r="W264" i="1"/>
  <c r="R267" i="1"/>
  <c r="J263" i="1"/>
  <c r="K263" i="1"/>
  <c r="L263" i="1"/>
  <c r="M263" i="1"/>
  <c r="N263" i="1" s="1"/>
  <c r="O263" i="1" s="1"/>
  <c r="P263" i="1" s="1"/>
  <c r="Q263" i="1" s="1"/>
  <c r="H264" i="1"/>
  <c r="S265" i="1" s="1"/>
  <c r="T265" i="1" l="1"/>
  <c r="Y265" i="1"/>
  <c r="AA264" i="1"/>
  <c r="I264" i="1"/>
  <c r="Z264" i="1"/>
  <c r="AD264" i="1"/>
  <c r="AB264" i="1"/>
  <c r="AC264" i="1" s="1"/>
  <c r="AE264" i="1" s="1"/>
  <c r="U265" i="1" l="1"/>
  <c r="W265" i="1" s="1"/>
  <c r="H265" i="1"/>
  <c r="S266" i="1" s="1"/>
  <c r="M264" i="1"/>
  <c r="N264" i="1" s="1"/>
  <c r="O264" i="1" s="1"/>
  <c r="P264" i="1" s="1"/>
  <c r="Q264" i="1" s="1"/>
  <c r="L264" i="1"/>
  <c r="J264" i="1"/>
  <c r="R268" i="1"/>
  <c r="K264" i="1"/>
  <c r="V265" i="1" l="1"/>
  <c r="X265" i="1" s="1"/>
  <c r="T266" i="1"/>
  <c r="U266" i="1" s="1"/>
  <c r="V266" i="1" s="1"/>
  <c r="X266" i="1" s="1"/>
  <c r="Y266" i="1"/>
  <c r="AA265" i="1"/>
  <c r="I265" i="1"/>
  <c r="Z265" i="1"/>
  <c r="AD265" i="1"/>
  <c r="AB265" i="1"/>
  <c r="AC265" i="1" s="1"/>
  <c r="AE265" i="1" s="1"/>
  <c r="W266" i="1" l="1"/>
  <c r="AA266" i="1" s="1"/>
  <c r="H266" i="1"/>
  <c r="S267" i="1" s="1"/>
  <c r="M265" i="1"/>
  <c r="N265" i="1" s="1"/>
  <c r="O265" i="1" s="1"/>
  <c r="P265" i="1" s="1"/>
  <c r="Q265" i="1" s="1"/>
  <c r="K265" i="1"/>
  <c r="J265" i="1"/>
  <c r="L265" i="1"/>
  <c r="R269" i="1"/>
  <c r="Y267" i="1" l="1"/>
  <c r="T267" i="1"/>
  <c r="U267" i="1" s="1"/>
  <c r="AD266" i="1"/>
  <c r="Z266" i="1"/>
  <c r="I266" i="1"/>
  <c r="AB266" i="1"/>
  <c r="AC266" i="1" s="1"/>
  <c r="AE266" i="1" s="1"/>
  <c r="V267" i="1" l="1"/>
  <c r="X267" i="1" s="1"/>
  <c r="W267" i="1"/>
  <c r="H267" i="1"/>
  <c r="S268" i="1" s="1"/>
  <c r="R270" i="1"/>
  <c r="L266" i="1"/>
  <c r="J266" i="1"/>
  <c r="K266" i="1"/>
  <c r="M266" i="1"/>
  <c r="N266" i="1" s="1"/>
  <c r="O266" i="1" s="1"/>
  <c r="P266" i="1" s="1"/>
  <c r="Q266" i="1" s="1"/>
  <c r="T268" i="1" l="1"/>
  <c r="U268" i="1" s="1"/>
  <c r="V268" i="1" s="1"/>
  <c r="X268" i="1" s="1"/>
  <c r="Y268" i="1"/>
  <c r="AA267" i="1"/>
  <c r="Z267" i="1"/>
  <c r="I267" i="1"/>
  <c r="AD267" i="1"/>
  <c r="AB267" i="1"/>
  <c r="AC267" i="1" s="1"/>
  <c r="AE267" i="1" s="1"/>
  <c r="W268" i="1" l="1"/>
  <c r="R271" i="1"/>
  <c r="M267" i="1"/>
  <c r="N267" i="1" s="1"/>
  <c r="O267" i="1" s="1"/>
  <c r="P267" i="1" s="1"/>
  <c r="Q267" i="1" s="1"/>
  <c r="K267" i="1"/>
  <c r="J267" i="1"/>
  <c r="L267" i="1"/>
  <c r="H268" i="1"/>
  <c r="S269" i="1" s="1"/>
  <c r="T269" i="1" l="1"/>
  <c r="U269" i="1" s="1"/>
  <c r="V269" i="1" s="1"/>
  <c r="X269" i="1" s="1"/>
  <c r="Y269" i="1"/>
  <c r="AA268" i="1"/>
  <c r="Z268" i="1"/>
  <c r="I268" i="1"/>
  <c r="AD268" i="1"/>
  <c r="AB268" i="1"/>
  <c r="AC268" i="1" s="1"/>
  <c r="AE268" i="1" s="1"/>
  <c r="W269" i="1" l="1"/>
  <c r="AA269" i="1" s="1"/>
  <c r="H269" i="1"/>
  <c r="S270" i="1" s="1"/>
  <c r="R272" i="1"/>
  <c r="L268" i="1"/>
  <c r="J268" i="1"/>
  <c r="K268" i="1"/>
  <c r="M268" i="1"/>
  <c r="N268" i="1" s="1"/>
  <c r="O268" i="1" s="1"/>
  <c r="P268" i="1" s="1"/>
  <c r="Q268" i="1" s="1"/>
  <c r="Y270" i="1" l="1"/>
  <c r="T270" i="1"/>
  <c r="U270" i="1" s="1"/>
  <c r="Z269" i="1"/>
  <c r="I269" i="1"/>
  <c r="AD269" i="1"/>
  <c r="AB269" i="1"/>
  <c r="AC269" i="1" s="1"/>
  <c r="AE269" i="1" s="1"/>
  <c r="V270" i="1" l="1"/>
  <c r="X270" i="1" s="1"/>
  <c r="W270" i="1"/>
  <c r="R273" i="1"/>
  <c r="L269" i="1"/>
  <c r="J269" i="1"/>
  <c r="M269" i="1"/>
  <c r="N269" i="1" s="1"/>
  <c r="O269" i="1" s="1"/>
  <c r="P269" i="1" s="1"/>
  <c r="Q269" i="1" s="1"/>
  <c r="K269" i="1"/>
  <c r="H270" i="1"/>
  <c r="S271" i="1" s="1"/>
  <c r="Y271" i="1" l="1"/>
  <c r="T271" i="1"/>
  <c r="U271" i="1" s="1"/>
  <c r="V271" i="1" s="1"/>
  <c r="X271" i="1" s="1"/>
  <c r="AA270" i="1"/>
  <c r="Z270" i="1"/>
  <c r="AD270" i="1"/>
  <c r="I270" i="1"/>
  <c r="AB270" i="1"/>
  <c r="AC270" i="1" s="1"/>
  <c r="AE270" i="1" s="1"/>
  <c r="W271" i="1" l="1"/>
  <c r="H271" i="1"/>
  <c r="S272" i="1" s="1"/>
  <c r="K270" i="1"/>
  <c r="J270" i="1"/>
  <c r="M270" i="1"/>
  <c r="N270" i="1" s="1"/>
  <c r="O270" i="1" s="1"/>
  <c r="P270" i="1" s="1"/>
  <c r="Q270" i="1" s="1"/>
  <c r="R274" i="1"/>
  <c r="L270" i="1"/>
  <c r="Y272" i="1" l="1"/>
  <c r="T272" i="1"/>
  <c r="U272" i="1" s="1"/>
  <c r="V272" i="1" s="1"/>
  <c r="X272" i="1" s="1"/>
  <c r="AA271" i="1"/>
  <c r="I271" i="1"/>
  <c r="Z271" i="1"/>
  <c r="AD271" i="1"/>
  <c r="AB271" i="1"/>
  <c r="AC271" i="1" s="1"/>
  <c r="AE271" i="1" s="1"/>
  <c r="W272" i="1" l="1"/>
  <c r="H272" i="1"/>
  <c r="S273" i="1" s="1"/>
  <c r="M271" i="1"/>
  <c r="N271" i="1" s="1"/>
  <c r="O271" i="1" s="1"/>
  <c r="P271" i="1" s="1"/>
  <c r="Q271" i="1" s="1"/>
  <c r="K271" i="1"/>
  <c r="L271" i="1"/>
  <c r="R275" i="1"/>
  <c r="J271" i="1"/>
  <c r="Y273" i="1" l="1"/>
  <c r="T273" i="1"/>
  <c r="U273" i="1" s="1"/>
  <c r="V273" i="1" s="1"/>
  <c r="X273" i="1" s="1"/>
  <c r="AA272" i="1"/>
  <c r="Z272" i="1"/>
  <c r="I272" i="1"/>
  <c r="AD272" i="1"/>
  <c r="AB272" i="1"/>
  <c r="AC272" i="1" s="1"/>
  <c r="AE272" i="1" s="1"/>
  <c r="W273" i="1" l="1"/>
  <c r="H273" i="1"/>
  <c r="S274" i="1" s="1"/>
  <c r="L272" i="1"/>
  <c r="K272" i="1"/>
  <c r="J272" i="1"/>
  <c r="M272" i="1"/>
  <c r="N272" i="1" s="1"/>
  <c r="O272" i="1" s="1"/>
  <c r="P272" i="1" s="1"/>
  <c r="Q272" i="1" s="1"/>
  <c r="R276" i="1"/>
  <c r="Y274" i="1" l="1"/>
  <c r="T274" i="1"/>
  <c r="U274" i="1" s="1"/>
  <c r="V274" i="1" s="1"/>
  <c r="X274" i="1" s="1"/>
  <c r="AA273" i="1"/>
  <c r="Z273" i="1"/>
  <c r="AD273" i="1"/>
  <c r="I273" i="1"/>
  <c r="AB273" i="1"/>
  <c r="AC273" i="1" s="1"/>
  <c r="AE273" i="1" s="1"/>
  <c r="W274" i="1" l="1"/>
  <c r="R277" i="1"/>
  <c r="K273" i="1"/>
  <c r="M273" i="1"/>
  <c r="N273" i="1" s="1"/>
  <c r="O273" i="1" s="1"/>
  <c r="P273" i="1" s="1"/>
  <c r="Q273" i="1" s="1"/>
  <c r="J273" i="1"/>
  <c r="L273" i="1"/>
  <c r="H274" i="1"/>
  <c r="S275" i="1" s="1"/>
  <c r="T275" i="1" l="1"/>
  <c r="U275" i="1" s="1"/>
  <c r="V275" i="1" s="1"/>
  <c r="X275" i="1" s="1"/>
  <c r="Y275" i="1"/>
  <c r="AA274" i="1"/>
  <c r="I274" i="1"/>
  <c r="Z274" i="1"/>
  <c r="AD274" i="1"/>
  <c r="AB274" i="1"/>
  <c r="AC274" i="1" s="1"/>
  <c r="AE274" i="1" s="1"/>
  <c r="W275" i="1" l="1"/>
  <c r="AA275" i="1" s="1"/>
  <c r="H275" i="1"/>
  <c r="S276" i="1" s="1"/>
  <c r="M274" i="1"/>
  <c r="N274" i="1" s="1"/>
  <c r="O274" i="1" s="1"/>
  <c r="P274" i="1" s="1"/>
  <c r="Q274" i="1" s="1"/>
  <c r="R278" i="1"/>
  <c r="K274" i="1"/>
  <c r="L274" i="1"/>
  <c r="J274" i="1"/>
  <c r="Y276" i="1" l="1"/>
  <c r="T276" i="1"/>
  <c r="U276" i="1" s="1"/>
  <c r="I275" i="1"/>
  <c r="Z275" i="1"/>
  <c r="AD275" i="1"/>
  <c r="AB275" i="1"/>
  <c r="AC275" i="1" s="1"/>
  <c r="AE275" i="1" s="1"/>
  <c r="V276" i="1" l="1"/>
  <c r="X276" i="1" s="1"/>
  <c r="W276" i="1"/>
  <c r="H276" i="1"/>
  <c r="S277" i="1" s="1"/>
  <c r="K275" i="1"/>
  <c r="R279" i="1"/>
  <c r="M275" i="1"/>
  <c r="N275" i="1" s="1"/>
  <c r="O275" i="1" s="1"/>
  <c r="P275" i="1" s="1"/>
  <c r="Q275" i="1" s="1"/>
  <c r="L275" i="1"/>
  <c r="J275" i="1"/>
  <c r="Y277" i="1" l="1"/>
  <c r="T277" i="1"/>
  <c r="U277" i="1" s="1"/>
  <c r="V277" i="1" s="1"/>
  <c r="X277" i="1" s="1"/>
  <c r="AA276" i="1"/>
  <c r="I276" i="1"/>
  <c r="Z276" i="1"/>
  <c r="AD276" i="1"/>
  <c r="AB276" i="1"/>
  <c r="AC276" i="1" s="1"/>
  <c r="AE276" i="1" s="1"/>
  <c r="W277" i="1" l="1"/>
  <c r="H277" i="1"/>
  <c r="S278" i="1" s="1"/>
  <c r="K276" i="1"/>
  <c r="J276" i="1"/>
  <c r="M276" i="1"/>
  <c r="N276" i="1" s="1"/>
  <c r="O276" i="1" s="1"/>
  <c r="P276" i="1" s="1"/>
  <c r="Q276" i="1" s="1"/>
  <c r="L276" i="1"/>
  <c r="R280" i="1"/>
  <c r="T278" i="1" l="1"/>
  <c r="U278" i="1" s="1"/>
  <c r="V278" i="1" s="1"/>
  <c r="X278" i="1" s="1"/>
  <c r="Y278" i="1"/>
  <c r="AA277" i="1"/>
  <c r="AD277" i="1"/>
  <c r="Z277" i="1"/>
  <c r="I277" i="1"/>
  <c r="AB277" i="1"/>
  <c r="AC277" i="1" s="1"/>
  <c r="AE277" i="1" s="1"/>
  <c r="W278" i="1" l="1"/>
  <c r="AA278" i="1" s="1"/>
  <c r="H278" i="1"/>
  <c r="S279" i="1" s="1"/>
  <c r="J277" i="1"/>
  <c r="R281" i="1"/>
  <c r="K277" i="1"/>
  <c r="L277" i="1"/>
  <c r="M277" i="1"/>
  <c r="N277" i="1" s="1"/>
  <c r="O277" i="1" s="1"/>
  <c r="P277" i="1" s="1"/>
  <c r="Q277" i="1" s="1"/>
  <c r="T279" i="1" l="1"/>
  <c r="U279" i="1" s="1"/>
  <c r="Y279" i="1"/>
  <c r="Z278" i="1"/>
  <c r="AD278" i="1"/>
  <c r="I278" i="1"/>
  <c r="AB278" i="1"/>
  <c r="AC278" i="1" s="1"/>
  <c r="AE278" i="1" s="1"/>
  <c r="V279" i="1" l="1"/>
  <c r="X279" i="1" s="1"/>
  <c r="W279" i="1"/>
  <c r="K278" i="1"/>
  <c r="R282" i="1"/>
  <c r="J278" i="1"/>
  <c r="M278" i="1"/>
  <c r="N278" i="1" s="1"/>
  <c r="O278" i="1" s="1"/>
  <c r="P278" i="1" s="1"/>
  <c r="Q278" i="1" s="1"/>
  <c r="L278" i="1"/>
  <c r="H279" i="1"/>
  <c r="S280" i="1" s="1"/>
  <c r="Y280" i="1" l="1"/>
  <c r="T280" i="1"/>
  <c r="U280" i="1" s="1"/>
  <c r="V280" i="1" s="1"/>
  <c r="X280" i="1" s="1"/>
  <c r="AA279" i="1"/>
  <c r="AB279" i="1" s="1"/>
  <c r="AC279" i="1" s="1"/>
  <c r="AE279" i="1" s="1"/>
  <c r="Z279" i="1"/>
  <c r="I279" i="1"/>
  <c r="AD279" i="1"/>
  <c r="W280" i="1" l="1"/>
  <c r="AA280" i="1" s="1"/>
  <c r="J279" i="1"/>
  <c r="K279" i="1"/>
  <c r="R283" i="1"/>
  <c r="M279" i="1"/>
  <c r="N279" i="1" s="1"/>
  <c r="O279" i="1" s="1"/>
  <c r="P279" i="1" s="1"/>
  <c r="Q279" i="1" s="1"/>
  <c r="L279" i="1"/>
  <c r="H280" i="1"/>
  <c r="S281" i="1" s="1"/>
  <c r="T281" i="1" l="1"/>
  <c r="U281" i="1" s="1"/>
  <c r="Y281" i="1"/>
  <c r="I280" i="1"/>
  <c r="Z280" i="1"/>
  <c r="AD280" i="1"/>
  <c r="AB280" i="1"/>
  <c r="AC280" i="1" s="1"/>
  <c r="AE280" i="1" s="1"/>
  <c r="V281" i="1" l="1"/>
  <c r="X281" i="1" s="1"/>
  <c r="W281" i="1"/>
  <c r="H281" i="1"/>
  <c r="S282" i="1" s="1"/>
  <c r="M280" i="1"/>
  <c r="N280" i="1" s="1"/>
  <c r="O280" i="1" s="1"/>
  <c r="P280" i="1" s="1"/>
  <c r="Q280" i="1" s="1"/>
  <c r="L280" i="1"/>
  <c r="R284" i="1"/>
  <c r="K280" i="1"/>
  <c r="J280" i="1"/>
  <c r="T282" i="1" l="1"/>
  <c r="U282" i="1" s="1"/>
  <c r="V282" i="1" s="1"/>
  <c r="X282" i="1" s="1"/>
  <c r="Y282" i="1"/>
  <c r="AA281" i="1"/>
  <c r="AD281" i="1"/>
  <c r="Z281" i="1"/>
  <c r="I281" i="1"/>
  <c r="AB281" i="1"/>
  <c r="AC281" i="1" s="1"/>
  <c r="AE281" i="1" s="1"/>
  <c r="W282" i="1" l="1"/>
  <c r="AA282" i="1" s="1"/>
  <c r="H282" i="1"/>
  <c r="S283" i="1" s="1"/>
  <c r="L281" i="1"/>
  <c r="J281" i="1"/>
  <c r="R285" i="1"/>
  <c r="K281" i="1"/>
  <c r="M281" i="1"/>
  <c r="N281" i="1" s="1"/>
  <c r="O281" i="1" s="1"/>
  <c r="P281" i="1" s="1"/>
  <c r="Q281" i="1" s="1"/>
  <c r="Y283" i="1" l="1"/>
  <c r="T283" i="1"/>
  <c r="U283" i="1" s="1"/>
  <c r="Z282" i="1"/>
  <c r="AD282" i="1"/>
  <c r="I282" i="1"/>
  <c r="AB282" i="1"/>
  <c r="AC282" i="1" s="1"/>
  <c r="AE282" i="1" s="1"/>
  <c r="V283" i="1" l="1"/>
  <c r="X283" i="1" s="1"/>
  <c r="W283" i="1"/>
  <c r="H283" i="1"/>
  <c r="S284" i="1" s="1"/>
  <c r="L282" i="1"/>
  <c r="R286" i="1"/>
  <c r="K282" i="1"/>
  <c r="M282" i="1"/>
  <c r="N282" i="1" s="1"/>
  <c r="O282" i="1" s="1"/>
  <c r="P282" i="1" s="1"/>
  <c r="Q282" i="1" s="1"/>
  <c r="J282" i="1"/>
  <c r="T284" i="1" l="1"/>
  <c r="U284" i="1" s="1"/>
  <c r="V284" i="1" s="1"/>
  <c r="X284" i="1" s="1"/>
  <c r="Y284" i="1"/>
  <c r="AA283" i="1"/>
  <c r="AB283" i="1" s="1"/>
  <c r="AC283" i="1" s="1"/>
  <c r="AE283" i="1" s="1"/>
  <c r="Z283" i="1"/>
  <c r="AD283" i="1"/>
  <c r="I283" i="1"/>
  <c r="W284" i="1" l="1"/>
  <c r="AA284" i="1" s="1"/>
  <c r="H284" i="1"/>
  <c r="S285" i="1" s="1"/>
  <c r="R287" i="1"/>
  <c r="K283" i="1"/>
  <c r="J283" i="1"/>
  <c r="L283" i="1"/>
  <c r="M283" i="1"/>
  <c r="N283" i="1" s="1"/>
  <c r="O283" i="1" s="1"/>
  <c r="P283" i="1" s="1"/>
  <c r="Q283" i="1" s="1"/>
  <c r="T285" i="1" l="1"/>
  <c r="Y285" i="1"/>
  <c r="AD284" i="1"/>
  <c r="I284" i="1"/>
  <c r="Z284" i="1"/>
  <c r="AB284" i="1"/>
  <c r="AC284" i="1" s="1"/>
  <c r="AE284" i="1" s="1"/>
  <c r="U285" i="1" l="1"/>
  <c r="W285" i="1" s="1"/>
  <c r="M284" i="1"/>
  <c r="N284" i="1" s="1"/>
  <c r="O284" i="1" s="1"/>
  <c r="P284" i="1" s="1"/>
  <c r="Q284" i="1" s="1"/>
  <c r="R288" i="1"/>
  <c r="J284" i="1"/>
  <c r="K284" i="1"/>
  <c r="L284" i="1"/>
  <c r="H285" i="1"/>
  <c r="S286" i="1" s="1"/>
  <c r="V285" i="1" l="1"/>
  <c r="X285" i="1" s="1"/>
  <c r="T286" i="1"/>
  <c r="U286" i="1" s="1"/>
  <c r="V286" i="1" s="1"/>
  <c r="Y286" i="1"/>
  <c r="AA285" i="1"/>
  <c r="I285" i="1"/>
  <c r="Z285" i="1"/>
  <c r="AD285" i="1"/>
  <c r="AB285" i="1"/>
  <c r="AC285" i="1" s="1"/>
  <c r="AE285" i="1" s="1"/>
  <c r="X286" i="1" l="1"/>
  <c r="W286" i="1"/>
  <c r="AA286" i="1" s="1"/>
  <c r="H286" i="1"/>
  <c r="S287" i="1" s="1"/>
  <c r="L285" i="1"/>
  <c r="K285" i="1"/>
  <c r="J285" i="1"/>
  <c r="R289" i="1"/>
  <c r="M285" i="1"/>
  <c r="N285" i="1" s="1"/>
  <c r="O285" i="1" s="1"/>
  <c r="P285" i="1" s="1"/>
  <c r="Q285" i="1" s="1"/>
  <c r="Y287" i="1" l="1"/>
  <c r="T287" i="1"/>
  <c r="U287" i="1" s="1"/>
  <c r="Z286" i="1"/>
  <c r="AD286" i="1"/>
  <c r="I286" i="1"/>
  <c r="AB286" i="1"/>
  <c r="AC286" i="1" s="1"/>
  <c r="AE286" i="1" s="1"/>
  <c r="V287" i="1" l="1"/>
  <c r="X287" i="1" s="1"/>
  <c r="W287" i="1"/>
  <c r="H287" i="1"/>
  <c r="S288" i="1" s="1"/>
  <c r="M286" i="1"/>
  <c r="N286" i="1" s="1"/>
  <c r="O286" i="1" s="1"/>
  <c r="P286" i="1" s="1"/>
  <c r="Q286" i="1" s="1"/>
  <c r="K286" i="1"/>
  <c r="R290" i="1"/>
  <c r="J286" i="1"/>
  <c r="L286" i="1"/>
  <c r="T288" i="1" l="1"/>
  <c r="U288" i="1" s="1"/>
  <c r="V288" i="1" s="1"/>
  <c r="X288" i="1" s="1"/>
  <c r="Y288" i="1"/>
  <c r="AA287" i="1"/>
  <c r="I287" i="1"/>
  <c r="AD287" i="1"/>
  <c r="Z287" i="1"/>
  <c r="AB287" i="1"/>
  <c r="AC287" i="1" s="1"/>
  <c r="AE287" i="1" s="1"/>
  <c r="W288" i="1" l="1"/>
  <c r="AA288" i="1" s="1"/>
  <c r="H288" i="1"/>
  <c r="S289" i="1" s="1"/>
  <c r="M287" i="1"/>
  <c r="N287" i="1" s="1"/>
  <c r="O287" i="1" s="1"/>
  <c r="P287" i="1" s="1"/>
  <c r="Q287" i="1" s="1"/>
  <c r="K287" i="1"/>
  <c r="J287" i="1"/>
  <c r="R291" i="1"/>
  <c r="L287" i="1"/>
  <c r="T289" i="1" l="1"/>
  <c r="U289" i="1" s="1"/>
  <c r="Y289" i="1"/>
  <c r="Z288" i="1"/>
  <c r="I288" i="1"/>
  <c r="AD288" i="1"/>
  <c r="AB288" i="1"/>
  <c r="AC288" i="1" s="1"/>
  <c r="AE288" i="1" s="1"/>
  <c r="V289" i="1" l="1"/>
  <c r="X289" i="1" s="1"/>
  <c r="W289" i="1"/>
  <c r="J288" i="1"/>
  <c r="R292" i="1"/>
  <c r="L288" i="1"/>
  <c r="M288" i="1"/>
  <c r="N288" i="1" s="1"/>
  <c r="O288" i="1" s="1"/>
  <c r="P288" i="1" s="1"/>
  <c r="Q288" i="1" s="1"/>
  <c r="K288" i="1"/>
  <c r="H289" i="1"/>
  <c r="S290" i="1" s="1"/>
  <c r="Y290" i="1" l="1"/>
  <c r="T290" i="1"/>
  <c r="U290" i="1" s="1"/>
  <c r="V290" i="1" s="1"/>
  <c r="X290" i="1" s="1"/>
  <c r="AA289" i="1"/>
  <c r="AD289" i="1"/>
  <c r="I289" i="1"/>
  <c r="Z289" i="1"/>
  <c r="AB289" i="1"/>
  <c r="AC289" i="1" s="1"/>
  <c r="AE289" i="1" s="1"/>
  <c r="W290" i="1" l="1"/>
  <c r="H290" i="1"/>
  <c r="S291" i="1" s="1"/>
  <c r="R293" i="1"/>
  <c r="J289" i="1"/>
  <c r="K289" i="1"/>
  <c r="L289" i="1"/>
  <c r="M289" i="1"/>
  <c r="N289" i="1" s="1"/>
  <c r="O289" i="1" s="1"/>
  <c r="P289" i="1" s="1"/>
  <c r="Q289" i="1" s="1"/>
  <c r="T291" i="1" l="1"/>
  <c r="U291" i="1" s="1"/>
  <c r="V291" i="1" s="1"/>
  <c r="X291" i="1" s="1"/>
  <c r="Y291" i="1"/>
  <c r="AA290" i="1"/>
  <c r="I290" i="1"/>
  <c r="Z290" i="1"/>
  <c r="AD290" i="1"/>
  <c r="AB290" i="1"/>
  <c r="AC290" i="1" s="1"/>
  <c r="AE290" i="1" s="1"/>
  <c r="W291" i="1" l="1"/>
  <c r="AA291" i="1" s="1"/>
  <c r="H291" i="1"/>
  <c r="S292" i="1" s="1"/>
  <c r="K290" i="1"/>
  <c r="R294" i="1"/>
  <c r="L290" i="1"/>
  <c r="M290" i="1"/>
  <c r="N290" i="1" s="1"/>
  <c r="O290" i="1" s="1"/>
  <c r="P290" i="1" s="1"/>
  <c r="Q290" i="1" s="1"/>
  <c r="J290" i="1"/>
  <c r="T292" i="1" l="1"/>
  <c r="U292" i="1" s="1"/>
  <c r="Y292" i="1"/>
  <c r="AD291" i="1"/>
  <c r="I291" i="1"/>
  <c r="Z291" i="1"/>
  <c r="AB291" i="1"/>
  <c r="AC291" i="1" s="1"/>
  <c r="AE291" i="1" s="1"/>
  <c r="V292" i="1" l="1"/>
  <c r="X292" i="1" s="1"/>
  <c r="W292" i="1"/>
  <c r="R295" i="1"/>
  <c r="L291" i="1"/>
  <c r="J291" i="1"/>
  <c r="M291" i="1"/>
  <c r="N291" i="1" s="1"/>
  <c r="O291" i="1" s="1"/>
  <c r="P291" i="1" s="1"/>
  <c r="Q291" i="1" s="1"/>
  <c r="K291" i="1"/>
  <c r="H292" i="1"/>
  <c r="S293" i="1" s="1"/>
  <c r="Y293" i="1" l="1"/>
  <c r="T293" i="1"/>
  <c r="U293" i="1" s="1"/>
  <c r="V293" i="1" s="1"/>
  <c r="X293" i="1" s="1"/>
  <c r="AA292" i="1"/>
  <c r="Z292" i="1"/>
  <c r="I292" i="1"/>
  <c r="AD292" i="1"/>
  <c r="AB292" i="1"/>
  <c r="AC292" i="1" s="1"/>
  <c r="AE292" i="1" s="1"/>
  <c r="W293" i="1" l="1"/>
  <c r="H293" i="1"/>
  <c r="S294" i="1" s="1"/>
  <c r="M292" i="1"/>
  <c r="N292" i="1" s="1"/>
  <c r="O292" i="1" s="1"/>
  <c r="P292" i="1" s="1"/>
  <c r="Q292" i="1" s="1"/>
  <c r="J292" i="1"/>
  <c r="K292" i="1"/>
  <c r="R296" i="1"/>
  <c r="L292" i="1"/>
  <c r="Y294" i="1" l="1"/>
  <c r="T294" i="1"/>
  <c r="AA293" i="1"/>
  <c r="AB293" i="1" s="1"/>
  <c r="AC293" i="1" s="1"/>
  <c r="AE293" i="1" s="1"/>
  <c r="AD293" i="1"/>
  <c r="Z293" i="1"/>
  <c r="I293" i="1"/>
  <c r="U294" i="1" l="1"/>
  <c r="W294" i="1" s="1"/>
  <c r="H294" i="1"/>
  <c r="S295" i="1" s="1"/>
  <c r="R297" i="1"/>
  <c r="M293" i="1"/>
  <c r="N293" i="1" s="1"/>
  <c r="O293" i="1" s="1"/>
  <c r="P293" i="1" s="1"/>
  <c r="Q293" i="1" s="1"/>
  <c r="L293" i="1"/>
  <c r="K293" i="1"/>
  <c r="J293" i="1"/>
  <c r="V294" i="1" l="1"/>
  <c r="X294" i="1" s="1"/>
  <c r="T295" i="1"/>
  <c r="U295" i="1" s="1"/>
  <c r="V295" i="1" s="1"/>
  <c r="X295" i="1" s="1"/>
  <c r="Y295" i="1"/>
  <c r="AA294" i="1"/>
  <c r="Z294" i="1"/>
  <c r="I294" i="1"/>
  <c r="AD294" i="1"/>
  <c r="AB294" i="1"/>
  <c r="AC294" i="1" s="1"/>
  <c r="AE294" i="1" s="1"/>
  <c r="W295" i="1" l="1"/>
  <c r="AA295" i="1" s="1"/>
  <c r="K294" i="1"/>
  <c r="R298" i="1"/>
  <c r="J294" i="1"/>
  <c r="L294" i="1"/>
  <c r="M294" i="1"/>
  <c r="N294" i="1" s="1"/>
  <c r="O294" i="1" s="1"/>
  <c r="P294" i="1" s="1"/>
  <c r="Q294" i="1" s="1"/>
  <c r="H295" i="1"/>
  <c r="S296" i="1" s="1"/>
  <c r="T296" i="1" l="1"/>
  <c r="U296" i="1" s="1"/>
  <c r="Y296" i="1"/>
  <c r="Z295" i="1"/>
  <c r="I295" i="1"/>
  <c r="AD295" i="1"/>
  <c r="AB295" i="1"/>
  <c r="AC295" i="1" s="1"/>
  <c r="AE295" i="1" s="1"/>
  <c r="V296" i="1" l="1"/>
  <c r="X296" i="1" s="1"/>
  <c r="W296" i="1"/>
  <c r="H296" i="1"/>
  <c r="S297" i="1" s="1"/>
  <c r="J295" i="1"/>
  <c r="R299" i="1"/>
  <c r="L295" i="1"/>
  <c r="M295" i="1"/>
  <c r="N295" i="1" s="1"/>
  <c r="O295" i="1" s="1"/>
  <c r="P295" i="1" s="1"/>
  <c r="Q295" i="1" s="1"/>
  <c r="K295" i="1"/>
  <c r="T297" i="1" l="1"/>
  <c r="U297" i="1" s="1"/>
  <c r="V297" i="1" s="1"/>
  <c r="X297" i="1" s="1"/>
  <c r="Y297" i="1"/>
  <c r="AA296" i="1"/>
  <c r="Z296" i="1"/>
  <c r="AD296" i="1"/>
  <c r="I296" i="1"/>
  <c r="AB296" i="1"/>
  <c r="AC296" i="1" s="1"/>
  <c r="AE296" i="1" s="1"/>
  <c r="W297" i="1" l="1"/>
  <c r="AA297" i="1" s="1"/>
  <c r="H297" i="1"/>
  <c r="S298" i="1" s="1"/>
  <c r="M296" i="1"/>
  <c r="N296" i="1" s="1"/>
  <c r="O296" i="1" s="1"/>
  <c r="P296" i="1" s="1"/>
  <c r="Q296" i="1" s="1"/>
  <c r="J296" i="1"/>
  <c r="L296" i="1"/>
  <c r="K296" i="1"/>
  <c r="R300" i="1"/>
  <c r="T298" i="1" l="1"/>
  <c r="U298" i="1" s="1"/>
  <c r="Y298" i="1"/>
  <c r="AD297" i="1"/>
  <c r="I297" i="1"/>
  <c r="Z297" i="1"/>
  <c r="AB297" i="1"/>
  <c r="AC297" i="1" s="1"/>
  <c r="AE297" i="1" s="1"/>
  <c r="V298" i="1" l="1"/>
  <c r="X298" i="1" s="1"/>
  <c r="W298" i="1"/>
  <c r="R301" i="1"/>
  <c r="K297" i="1"/>
  <c r="L297" i="1"/>
  <c r="J297" i="1"/>
  <c r="M297" i="1"/>
  <c r="N297" i="1" s="1"/>
  <c r="O297" i="1" s="1"/>
  <c r="P297" i="1" s="1"/>
  <c r="Q297" i="1" s="1"/>
  <c r="H298" i="1"/>
  <c r="S299" i="1" s="1"/>
  <c r="T299" i="1" l="1"/>
  <c r="Y299" i="1"/>
  <c r="AA298" i="1"/>
  <c r="AD298" i="1"/>
  <c r="I298" i="1"/>
  <c r="Z298" i="1"/>
  <c r="AB298" i="1"/>
  <c r="AC298" i="1" s="1"/>
  <c r="AE298" i="1" s="1"/>
  <c r="U299" i="1" l="1"/>
  <c r="W299" i="1" s="1"/>
  <c r="H299" i="1"/>
  <c r="S300" i="1" s="1"/>
  <c r="K298" i="1"/>
  <c r="L298" i="1"/>
  <c r="J298" i="1"/>
  <c r="M298" i="1"/>
  <c r="N298" i="1" s="1"/>
  <c r="O298" i="1" s="1"/>
  <c r="P298" i="1" s="1"/>
  <c r="Q298" i="1" s="1"/>
  <c r="R302" i="1"/>
  <c r="V299" i="1" l="1"/>
  <c r="X299" i="1" s="1"/>
  <c r="Y300" i="1"/>
  <c r="T300" i="1"/>
  <c r="U300" i="1" s="1"/>
  <c r="V300" i="1" s="1"/>
  <c r="AA299" i="1"/>
  <c r="AD299" i="1"/>
  <c r="I299" i="1"/>
  <c r="Z299" i="1"/>
  <c r="AB299" i="1"/>
  <c r="AC299" i="1" s="1"/>
  <c r="AE299" i="1" s="1"/>
  <c r="X300" i="1" l="1"/>
  <c r="W300" i="1"/>
  <c r="H300" i="1"/>
  <c r="S301" i="1" s="1"/>
  <c r="L299" i="1"/>
  <c r="K299" i="1"/>
  <c r="M299" i="1"/>
  <c r="N299" i="1" s="1"/>
  <c r="O299" i="1" s="1"/>
  <c r="P299" i="1" s="1"/>
  <c r="Q299" i="1" s="1"/>
  <c r="J299" i="1"/>
  <c r="R303" i="1"/>
  <c r="T301" i="1" l="1"/>
  <c r="U301" i="1" s="1"/>
  <c r="V301" i="1" s="1"/>
  <c r="X301" i="1" s="1"/>
  <c r="Y301" i="1"/>
  <c r="AA300" i="1"/>
  <c r="AD300" i="1"/>
  <c r="Z300" i="1"/>
  <c r="I300" i="1"/>
  <c r="AB300" i="1"/>
  <c r="AC300" i="1" s="1"/>
  <c r="AE300" i="1" s="1"/>
  <c r="W301" i="1" l="1"/>
  <c r="AA301" i="1" s="1"/>
  <c r="H301" i="1"/>
  <c r="S302" i="1" s="1"/>
  <c r="J300" i="1"/>
  <c r="R304" i="1"/>
  <c r="K300" i="1"/>
  <c r="L300" i="1"/>
  <c r="M300" i="1"/>
  <c r="N300" i="1" s="1"/>
  <c r="O300" i="1" s="1"/>
  <c r="P300" i="1" s="1"/>
  <c r="Q300" i="1" s="1"/>
  <c r="T302" i="1" l="1"/>
  <c r="U302" i="1" s="1"/>
  <c r="Y302" i="1"/>
  <c r="I301" i="1"/>
  <c r="AD301" i="1"/>
  <c r="Z301" i="1"/>
  <c r="AB301" i="1"/>
  <c r="AC301" i="1" s="1"/>
  <c r="AE301" i="1" s="1"/>
  <c r="V302" i="1" l="1"/>
  <c r="X302" i="1" s="1"/>
  <c r="W302" i="1"/>
  <c r="H302" i="1"/>
  <c r="S303" i="1" s="1"/>
  <c r="R305" i="1"/>
  <c r="L301" i="1"/>
  <c r="K301" i="1"/>
  <c r="J301" i="1"/>
  <c r="M301" i="1"/>
  <c r="N301" i="1" s="1"/>
  <c r="O301" i="1" s="1"/>
  <c r="P301" i="1" s="1"/>
  <c r="Q301" i="1" s="1"/>
  <c r="T303" i="1" l="1"/>
  <c r="U303" i="1" s="1"/>
  <c r="V303" i="1" s="1"/>
  <c r="X303" i="1" s="1"/>
  <c r="Y303" i="1"/>
  <c r="AA302" i="1"/>
  <c r="AB302" i="1" s="1"/>
  <c r="AC302" i="1" s="1"/>
  <c r="AE302" i="1" s="1"/>
  <c r="I302" i="1"/>
  <c r="Z302" i="1"/>
  <c r="AD302" i="1"/>
  <c r="W303" i="1" l="1"/>
  <c r="AA303" i="1" s="1"/>
  <c r="H303" i="1"/>
  <c r="S304" i="1" s="1"/>
  <c r="M302" i="1"/>
  <c r="N302" i="1" s="1"/>
  <c r="O302" i="1" s="1"/>
  <c r="P302" i="1" s="1"/>
  <c r="Q302" i="1" s="1"/>
  <c r="K302" i="1"/>
  <c r="L302" i="1"/>
  <c r="J302" i="1"/>
  <c r="R306" i="1"/>
  <c r="T304" i="1" l="1"/>
  <c r="U304" i="1" s="1"/>
  <c r="Y304" i="1"/>
  <c r="I303" i="1"/>
  <c r="AD303" i="1"/>
  <c r="Z303" i="1"/>
  <c r="AB303" i="1"/>
  <c r="AC303" i="1" s="1"/>
  <c r="AE303" i="1" s="1"/>
  <c r="V304" i="1" l="1"/>
  <c r="X304" i="1" s="1"/>
  <c r="W304" i="1"/>
  <c r="H304" i="1"/>
  <c r="S305" i="1" s="1"/>
  <c r="K303" i="1"/>
  <c r="M303" i="1"/>
  <c r="N303" i="1" s="1"/>
  <c r="O303" i="1" s="1"/>
  <c r="P303" i="1" s="1"/>
  <c r="Q303" i="1" s="1"/>
  <c r="R307" i="1"/>
  <c r="J303" i="1"/>
  <c r="L303" i="1"/>
  <c r="Y305" i="1" l="1"/>
  <c r="T305" i="1"/>
  <c r="U305" i="1" s="1"/>
  <c r="V305" i="1" s="1"/>
  <c r="X305" i="1" s="1"/>
  <c r="AA304" i="1"/>
  <c r="I304" i="1"/>
  <c r="AD304" i="1"/>
  <c r="Z304" i="1"/>
  <c r="AB304" i="1"/>
  <c r="AC304" i="1" s="1"/>
  <c r="AE304" i="1" s="1"/>
  <c r="W305" i="1" l="1"/>
  <c r="H305" i="1"/>
  <c r="S306" i="1" s="1"/>
  <c r="R308" i="1"/>
  <c r="J304" i="1"/>
  <c r="K304" i="1"/>
  <c r="M304" i="1"/>
  <c r="N304" i="1" s="1"/>
  <c r="O304" i="1" s="1"/>
  <c r="P304" i="1" s="1"/>
  <c r="Q304" i="1" s="1"/>
  <c r="L304" i="1"/>
  <c r="T306" i="1" l="1"/>
  <c r="U306" i="1" s="1"/>
  <c r="V306" i="1" s="1"/>
  <c r="X306" i="1" s="1"/>
  <c r="Y306" i="1"/>
  <c r="AA305" i="1"/>
  <c r="AD305" i="1"/>
  <c r="I305" i="1"/>
  <c r="Z305" i="1"/>
  <c r="AB305" i="1"/>
  <c r="AC305" i="1" s="1"/>
  <c r="AE305" i="1" s="1"/>
  <c r="W306" i="1" l="1"/>
  <c r="AA306" i="1" s="1"/>
  <c r="H306" i="1"/>
  <c r="S307" i="1" s="1"/>
  <c r="R309" i="1"/>
  <c r="J305" i="1"/>
  <c r="M305" i="1"/>
  <c r="N305" i="1" s="1"/>
  <c r="O305" i="1" s="1"/>
  <c r="P305" i="1" s="1"/>
  <c r="Q305" i="1" s="1"/>
  <c r="K305" i="1"/>
  <c r="L305" i="1"/>
  <c r="T307" i="1" l="1"/>
  <c r="U307" i="1" s="1"/>
  <c r="Y307" i="1"/>
  <c r="Z306" i="1"/>
  <c r="I306" i="1"/>
  <c r="AD306" i="1"/>
  <c r="AB306" i="1"/>
  <c r="AC306" i="1" s="1"/>
  <c r="AE306" i="1" s="1"/>
  <c r="V307" i="1" l="1"/>
  <c r="X307" i="1" s="1"/>
  <c r="W307" i="1"/>
  <c r="H307" i="1"/>
  <c r="S308" i="1" s="1"/>
  <c r="M306" i="1"/>
  <c r="N306" i="1" s="1"/>
  <c r="O306" i="1" s="1"/>
  <c r="P306" i="1" s="1"/>
  <c r="Q306" i="1" s="1"/>
  <c r="R310" i="1"/>
  <c r="J306" i="1"/>
  <c r="K306" i="1"/>
  <c r="L306" i="1"/>
  <c r="AA307" i="1" l="1"/>
  <c r="T308" i="1"/>
  <c r="U308" i="1" s="1"/>
  <c r="V308" i="1" s="1"/>
  <c r="X308" i="1" s="1"/>
  <c r="Y308" i="1"/>
  <c r="AD307" i="1"/>
  <c r="Z307" i="1"/>
  <c r="I307" i="1"/>
  <c r="AB307" i="1"/>
  <c r="AC307" i="1" s="1"/>
  <c r="AE307" i="1" s="1"/>
  <c r="W308" i="1" l="1"/>
  <c r="H308" i="1"/>
  <c r="S309" i="1" s="1"/>
  <c r="L307" i="1"/>
  <c r="K307" i="1"/>
  <c r="J307" i="1"/>
  <c r="M307" i="1"/>
  <c r="N307" i="1" s="1"/>
  <c r="O307" i="1" s="1"/>
  <c r="P307" i="1" s="1"/>
  <c r="Q307" i="1" s="1"/>
  <c r="R311" i="1"/>
  <c r="T309" i="1" l="1"/>
  <c r="U309" i="1" s="1"/>
  <c r="V309" i="1" s="1"/>
  <c r="X309" i="1" s="1"/>
  <c r="Y309" i="1"/>
  <c r="AA308" i="1"/>
  <c r="Z308" i="1"/>
  <c r="I308" i="1"/>
  <c r="AD308" i="1"/>
  <c r="AB308" i="1"/>
  <c r="AC308" i="1" s="1"/>
  <c r="AE308" i="1" s="1"/>
  <c r="W309" i="1" l="1"/>
  <c r="AA309" i="1" s="1"/>
  <c r="H309" i="1"/>
  <c r="S310" i="1" s="1"/>
  <c r="K308" i="1"/>
  <c r="J308" i="1"/>
  <c r="M308" i="1"/>
  <c r="N308" i="1" s="1"/>
  <c r="O308" i="1" s="1"/>
  <c r="P308" i="1" s="1"/>
  <c r="Q308" i="1" s="1"/>
  <c r="R312" i="1"/>
  <c r="L308" i="1"/>
  <c r="T310" i="1" l="1"/>
  <c r="U310" i="1" s="1"/>
  <c r="Y310" i="1"/>
  <c r="I309" i="1"/>
  <c r="AD309" i="1"/>
  <c r="Z309" i="1"/>
  <c r="AB309" i="1"/>
  <c r="AC309" i="1" s="1"/>
  <c r="AE309" i="1" s="1"/>
  <c r="V310" i="1" l="1"/>
  <c r="X310" i="1" s="1"/>
  <c r="W310" i="1"/>
  <c r="H310" i="1"/>
  <c r="S311" i="1" s="1"/>
  <c r="K309" i="1"/>
  <c r="L309" i="1"/>
  <c r="J309" i="1"/>
  <c r="M309" i="1"/>
  <c r="N309" i="1" s="1"/>
  <c r="O309" i="1" s="1"/>
  <c r="P309" i="1" s="1"/>
  <c r="Q309" i="1" s="1"/>
  <c r="R313" i="1"/>
  <c r="Y311" i="1" l="1"/>
  <c r="T311" i="1"/>
  <c r="U311" i="1" s="1"/>
  <c r="V311" i="1" s="1"/>
  <c r="X311" i="1" s="1"/>
  <c r="AA310" i="1"/>
  <c r="Z310" i="1"/>
  <c r="AD310" i="1"/>
  <c r="I310" i="1"/>
  <c r="AB310" i="1"/>
  <c r="AC310" i="1" s="1"/>
  <c r="AE310" i="1" s="1"/>
  <c r="W311" i="1" l="1"/>
  <c r="H311" i="1"/>
  <c r="S312" i="1" s="1"/>
  <c r="R314" i="1"/>
  <c r="K310" i="1"/>
  <c r="M310" i="1"/>
  <c r="N310" i="1" s="1"/>
  <c r="O310" i="1" s="1"/>
  <c r="P310" i="1" s="1"/>
  <c r="Q310" i="1" s="1"/>
  <c r="J310" i="1"/>
  <c r="L310" i="1"/>
  <c r="T312" i="1" l="1"/>
  <c r="U312" i="1" s="1"/>
  <c r="V312" i="1" s="1"/>
  <c r="X312" i="1" s="1"/>
  <c r="Y312" i="1"/>
  <c r="AA311" i="1"/>
  <c r="AB311" i="1" s="1"/>
  <c r="AC311" i="1" s="1"/>
  <c r="AE311" i="1" s="1"/>
  <c r="I311" i="1"/>
  <c r="Z311" i="1"/>
  <c r="AD311" i="1"/>
  <c r="W312" i="1" l="1"/>
  <c r="AA312" i="1" s="1"/>
  <c r="H312" i="1"/>
  <c r="S313" i="1" s="1"/>
  <c r="L311" i="1"/>
  <c r="M311" i="1"/>
  <c r="N311" i="1" s="1"/>
  <c r="O311" i="1" s="1"/>
  <c r="P311" i="1" s="1"/>
  <c r="Q311" i="1" s="1"/>
  <c r="K311" i="1"/>
  <c r="R315" i="1"/>
  <c r="J311" i="1"/>
  <c r="Y313" i="1" l="1"/>
  <c r="T313" i="1"/>
  <c r="U313" i="1" s="1"/>
  <c r="I312" i="1"/>
  <c r="Z312" i="1"/>
  <c r="AD312" i="1"/>
  <c r="AB312" i="1"/>
  <c r="AC312" i="1" s="1"/>
  <c r="AE312" i="1" s="1"/>
  <c r="V313" i="1" l="1"/>
  <c r="X313" i="1" s="1"/>
  <c r="W313" i="1"/>
  <c r="H313" i="1"/>
  <c r="S314" i="1" s="1"/>
  <c r="M312" i="1"/>
  <c r="N312" i="1" s="1"/>
  <c r="O312" i="1" s="1"/>
  <c r="P312" i="1" s="1"/>
  <c r="Q312" i="1" s="1"/>
  <c r="L312" i="1"/>
  <c r="J312" i="1"/>
  <c r="K312" i="1"/>
  <c r="R316" i="1"/>
  <c r="Y314" i="1" l="1"/>
  <c r="T314" i="1"/>
  <c r="U314" i="1" s="1"/>
  <c r="V314" i="1" s="1"/>
  <c r="X314" i="1" s="1"/>
  <c r="AA313" i="1"/>
  <c r="AD313" i="1"/>
  <c r="Z313" i="1"/>
  <c r="I313" i="1"/>
  <c r="AB313" i="1"/>
  <c r="AC313" i="1" s="1"/>
  <c r="AE313" i="1" s="1"/>
  <c r="W314" i="1" l="1"/>
  <c r="M313" i="1"/>
  <c r="N313" i="1" s="1"/>
  <c r="O313" i="1" s="1"/>
  <c r="P313" i="1" s="1"/>
  <c r="Q313" i="1" s="1"/>
  <c r="L313" i="1"/>
  <c r="K313" i="1"/>
  <c r="R317" i="1"/>
  <c r="J313" i="1"/>
  <c r="H314" i="1"/>
  <c r="S315" i="1" s="1"/>
  <c r="T315" i="1" l="1"/>
  <c r="U315" i="1" s="1"/>
  <c r="V315" i="1" s="1"/>
  <c r="X315" i="1" s="1"/>
  <c r="Y315" i="1"/>
  <c r="AA314" i="1"/>
  <c r="AD314" i="1"/>
  <c r="I314" i="1"/>
  <c r="Z314" i="1"/>
  <c r="AB314" i="1"/>
  <c r="AC314" i="1" s="1"/>
  <c r="AE314" i="1" s="1"/>
  <c r="W315" i="1" l="1"/>
  <c r="L314" i="1"/>
  <c r="J314" i="1"/>
  <c r="M314" i="1"/>
  <c r="N314" i="1" s="1"/>
  <c r="O314" i="1" s="1"/>
  <c r="P314" i="1" s="1"/>
  <c r="Q314" i="1" s="1"/>
  <c r="K314" i="1"/>
  <c r="R318" i="1"/>
  <c r="H315" i="1"/>
  <c r="S316" i="1" s="1"/>
  <c r="T316" i="1" l="1"/>
  <c r="U316" i="1" s="1"/>
  <c r="V316" i="1" s="1"/>
  <c r="X316" i="1" s="1"/>
  <c r="Y316" i="1"/>
  <c r="AA315" i="1"/>
  <c r="AD315" i="1"/>
  <c r="I315" i="1"/>
  <c r="Z315" i="1"/>
  <c r="AB315" i="1"/>
  <c r="AC315" i="1" s="1"/>
  <c r="AE315" i="1" s="1"/>
  <c r="W316" i="1" l="1"/>
  <c r="AA316" i="1" s="1"/>
  <c r="M315" i="1"/>
  <c r="N315" i="1" s="1"/>
  <c r="O315" i="1" s="1"/>
  <c r="P315" i="1" s="1"/>
  <c r="Q315" i="1" s="1"/>
  <c r="R319" i="1"/>
  <c r="L315" i="1"/>
  <c r="J315" i="1"/>
  <c r="K315" i="1"/>
  <c r="H316" i="1"/>
  <c r="S317" i="1" s="1"/>
  <c r="T317" i="1" l="1"/>
  <c r="U317" i="1" s="1"/>
  <c r="Y317" i="1"/>
  <c r="Z316" i="1"/>
  <c r="I316" i="1"/>
  <c r="AD316" i="1"/>
  <c r="AB316" i="1"/>
  <c r="AC316" i="1" s="1"/>
  <c r="AE316" i="1" s="1"/>
  <c r="V317" i="1" l="1"/>
  <c r="X317" i="1" s="1"/>
  <c r="W317" i="1"/>
  <c r="H317" i="1"/>
  <c r="S318" i="1" s="1"/>
  <c r="R320" i="1"/>
  <c r="M316" i="1"/>
  <c r="N316" i="1" s="1"/>
  <c r="O316" i="1" s="1"/>
  <c r="P316" i="1" s="1"/>
  <c r="Q316" i="1" s="1"/>
  <c r="L316" i="1"/>
  <c r="J316" i="1"/>
  <c r="K316" i="1"/>
  <c r="T318" i="1" l="1"/>
  <c r="U318" i="1" s="1"/>
  <c r="V318" i="1" s="1"/>
  <c r="X318" i="1" s="1"/>
  <c r="Y318" i="1"/>
  <c r="AA317" i="1"/>
  <c r="Z317" i="1"/>
  <c r="I317" i="1"/>
  <c r="AD317" i="1"/>
  <c r="AB317" i="1"/>
  <c r="AC317" i="1" s="1"/>
  <c r="AE317" i="1" s="1"/>
  <c r="W318" i="1" l="1"/>
  <c r="AA318" i="1" s="1"/>
  <c r="H318" i="1"/>
  <c r="S319" i="1" s="1"/>
  <c r="R321" i="1"/>
  <c r="L317" i="1"/>
  <c r="J317" i="1"/>
  <c r="K317" i="1"/>
  <c r="M317" i="1"/>
  <c r="N317" i="1" s="1"/>
  <c r="O317" i="1" s="1"/>
  <c r="P317" i="1" s="1"/>
  <c r="Q317" i="1" s="1"/>
  <c r="T319" i="1" l="1"/>
  <c r="Y319" i="1"/>
  <c r="AD318" i="1"/>
  <c r="Z318" i="1"/>
  <c r="I318" i="1"/>
  <c r="AB318" i="1"/>
  <c r="AC318" i="1" s="1"/>
  <c r="AE318" i="1" s="1"/>
  <c r="U319" i="1" l="1"/>
  <c r="W319" i="1" s="1"/>
  <c r="H319" i="1"/>
  <c r="S320" i="1" s="1"/>
  <c r="L318" i="1"/>
  <c r="K318" i="1"/>
  <c r="J318" i="1"/>
  <c r="M318" i="1"/>
  <c r="N318" i="1" s="1"/>
  <c r="O318" i="1" s="1"/>
  <c r="P318" i="1" s="1"/>
  <c r="Q318" i="1" s="1"/>
  <c r="R322" i="1"/>
  <c r="V319" i="1" l="1"/>
  <c r="X319" i="1" s="1"/>
  <c r="T320" i="1"/>
  <c r="U320" i="1" s="1"/>
  <c r="V320" i="1" s="1"/>
  <c r="X320" i="1" s="1"/>
  <c r="Y320" i="1"/>
  <c r="AA319" i="1"/>
  <c r="Z319" i="1"/>
  <c r="AD319" i="1"/>
  <c r="I319" i="1"/>
  <c r="AB319" i="1"/>
  <c r="AC319" i="1" s="1"/>
  <c r="AE319" i="1" s="1"/>
  <c r="W320" i="1" l="1"/>
  <c r="AA320" i="1" s="1"/>
  <c r="H320" i="1"/>
  <c r="S321" i="1" s="1"/>
  <c r="J319" i="1"/>
  <c r="M319" i="1"/>
  <c r="N319" i="1" s="1"/>
  <c r="O319" i="1" s="1"/>
  <c r="P319" i="1" s="1"/>
  <c r="Q319" i="1" s="1"/>
  <c r="K319" i="1"/>
  <c r="L319" i="1"/>
  <c r="R323" i="1"/>
  <c r="T321" i="1" l="1"/>
  <c r="U321" i="1" s="1"/>
  <c r="Y321" i="1"/>
  <c r="AD320" i="1"/>
  <c r="Z320" i="1"/>
  <c r="I320" i="1"/>
  <c r="AB320" i="1"/>
  <c r="AC320" i="1" s="1"/>
  <c r="AE320" i="1" s="1"/>
  <c r="V321" i="1" l="1"/>
  <c r="X321" i="1" s="1"/>
  <c r="W321" i="1"/>
  <c r="H321" i="1"/>
  <c r="S322" i="1" s="1"/>
  <c r="K320" i="1"/>
  <c r="M320" i="1"/>
  <c r="N320" i="1" s="1"/>
  <c r="O320" i="1" s="1"/>
  <c r="P320" i="1" s="1"/>
  <c r="Q320" i="1" s="1"/>
  <c r="R324" i="1"/>
  <c r="L320" i="1"/>
  <c r="J320" i="1"/>
  <c r="AA321" i="1" l="1"/>
  <c r="Y322" i="1"/>
  <c r="T322" i="1"/>
  <c r="U322" i="1" s="1"/>
  <c r="V322" i="1" s="1"/>
  <c r="X322" i="1" s="1"/>
  <c r="AD321" i="1"/>
  <c r="I321" i="1"/>
  <c r="Z321" i="1"/>
  <c r="AB321" i="1"/>
  <c r="AC321" i="1" s="1"/>
  <c r="AE321" i="1" s="1"/>
  <c r="W322" i="1" l="1"/>
  <c r="H322" i="1"/>
  <c r="S323" i="1" s="1"/>
  <c r="M321" i="1"/>
  <c r="N321" i="1" s="1"/>
  <c r="O321" i="1" s="1"/>
  <c r="P321" i="1" s="1"/>
  <c r="Q321" i="1" s="1"/>
  <c r="J321" i="1"/>
  <c r="K321" i="1"/>
  <c r="L321" i="1"/>
  <c r="R325" i="1"/>
  <c r="T323" i="1" l="1"/>
  <c r="U323" i="1" s="1"/>
  <c r="V323" i="1" s="1"/>
  <c r="X323" i="1" s="1"/>
  <c r="Y323" i="1"/>
  <c r="AA322" i="1"/>
  <c r="I322" i="1"/>
  <c r="Z322" i="1"/>
  <c r="AD322" i="1"/>
  <c r="AB322" i="1"/>
  <c r="AC322" i="1" s="1"/>
  <c r="AE322" i="1" s="1"/>
  <c r="W323" i="1" l="1"/>
  <c r="AA323" i="1" s="1"/>
  <c r="H323" i="1"/>
  <c r="S324" i="1" s="1"/>
  <c r="M322" i="1"/>
  <c r="N322" i="1" s="1"/>
  <c r="O322" i="1" s="1"/>
  <c r="P322" i="1" s="1"/>
  <c r="Q322" i="1" s="1"/>
  <c r="R326" i="1"/>
  <c r="K322" i="1"/>
  <c r="L322" i="1"/>
  <c r="J322" i="1"/>
  <c r="Y324" i="1" l="1"/>
  <c r="T324" i="1"/>
  <c r="U324" i="1" s="1"/>
  <c r="I323" i="1"/>
  <c r="Z323" i="1"/>
  <c r="AD323" i="1"/>
  <c r="AB323" i="1"/>
  <c r="AC323" i="1" s="1"/>
  <c r="AE323" i="1" s="1"/>
  <c r="V324" i="1" l="1"/>
  <c r="X324" i="1" s="1"/>
  <c r="W324" i="1"/>
  <c r="H324" i="1"/>
  <c r="S325" i="1" s="1"/>
  <c r="R327" i="1"/>
  <c r="J323" i="1"/>
  <c r="K323" i="1"/>
  <c r="L323" i="1"/>
  <c r="M323" i="1"/>
  <c r="N323" i="1" s="1"/>
  <c r="O323" i="1" s="1"/>
  <c r="P323" i="1" s="1"/>
  <c r="Q323" i="1" s="1"/>
  <c r="T325" i="1" l="1"/>
  <c r="U325" i="1" s="1"/>
  <c r="V325" i="1" s="1"/>
  <c r="X325" i="1" s="1"/>
  <c r="Y325" i="1"/>
  <c r="AA324" i="1"/>
  <c r="AB324" i="1" s="1"/>
  <c r="AC324" i="1" s="1"/>
  <c r="AE324" i="1" s="1"/>
  <c r="Z324" i="1"/>
  <c r="AD324" i="1"/>
  <c r="I324" i="1"/>
  <c r="W325" i="1" l="1"/>
  <c r="AA325" i="1" s="1"/>
  <c r="H325" i="1"/>
  <c r="S326" i="1" s="1"/>
  <c r="M324" i="1"/>
  <c r="N324" i="1" s="1"/>
  <c r="O324" i="1" s="1"/>
  <c r="P324" i="1" s="1"/>
  <c r="Q324" i="1" s="1"/>
  <c r="J324" i="1"/>
  <c r="K324" i="1"/>
  <c r="R328" i="1"/>
  <c r="L324" i="1"/>
  <c r="T326" i="1" l="1"/>
  <c r="U326" i="1" s="1"/>
  <c r="Y326" i="1"/>
  <c r="Z325" i="1"/>
  <c r="AD325" i="1"/>
  <c r="I325" i="1"/>
  <c r="AB325" i="1"/>
  <c r="AC325" i="1" s="1"/>
  <c r="AE325" i="1" s="1"/>
  <c r="V326" i="1" l="1"/>
  <c r="X326" i="1" s="1"/>
  <c r="W326" i="1"/>
  <c r="H326" i="1"/>
  <c r="S327" i="1" s="1"/>
  <c r="K325" i="1"/>
  <c r="M325" i="1"/>
  <c r="N325" i="1" s="1"/>
  <c r="O325" i="1" s="1"/>
  <c r="P325" i="1" s="1"/>
  <c r="Q325" i="1" s="1"/>
  <c r="L325" i="1"/>
  <c r="R329" i="1"/>
  <c r="J325" i="1"/>
  <c r="Y327" i="1" l="1"/>
  <c r="T327" i="1"/>
  <c r="U327" i="1" s="1"/>
  <c r="V327" i="1" s="1"/>
  <c r="X327" i="1" s="1"/>
  <c r="AA326" i="1"/>
  <c r="AD326" i="1"/>
  <c r="I326" i="1"/>
  <c r="Z326" i="1"/>
  <c r="AB326" i="1"/>
  <c r="AC326" i="1" s="1"/>
  <c r="AE326" i="1" s="1"/>
  <c r="W327" i="1" l="1"/>
  <c r="AA327" i="1" s="1"/>
  <c r="H327" i="1"/>
  <c r="S328" i="1" s="1"/>
  <c r="L326" i="1"/>
  <c r="K326" i="1"/>
  <c r="J326" i="1"/>
  <c r="R330" i="1"/>
  <c r="M326" i="1"/>
  <c r="N326" i="1" s="1"/>
  <c r="O326" i="1" s="1"/>
  <c r="P326" i="1" s="1"/>
  <c r="Q326" i="1" s="1"/>
  <c r="T328" i="1" l="1"/>
  <c r="U328" i="1" s="1"/>
  <c r="Y328" i="1"/>
  <c r="AD327" i="1"/>
  <c r="Z327" i="1"/>
  <c r="I327" i="1"/>
  <c r="AB327" i="1"/>
  <c r="AC327" i="1" s="1"/>
  <c r="AE327" i="1" s="1"/>
  <c r="V328" i="1" l="1"/>
  <c r="X328" i="1" s="1"/>
  <c r="W328" i="1"/>
  <c r="H328" i="1"/>
  <c r="S329" i="1" s="1"/>
  <c r="L327" i="1"/>
  <c r="M327" i="1"/>
  <c r="N327" i="1" s="1"/>
  <c r="O327" i="1" s="1"/>
  <c r="P327" i="1" s="1"/>
  <c r="Q327" i="1" s="1"/>
  <c r="J327" i="1"/>
  <c r="K327" i="1"/>
  <c r="R331" i="1"/>
  <c r="Y329" i="1" l="1"/>
  <c r="T329" i="1"/>
  <c r="U329" i="1" s="1"/>
  <c r="V329" i="1" s="1"/>
  <c r="X329" i="1" s="1"/>
  <c r="AA328" i="1"/>
  <c r="I328" i="1"/>
  <c r="AD328" i="1"/>
  <c r="Z328" i="1"/>
  <c r="AB328" i="1"/>
  <c r="AC328" i="1" s="1"/>
  <c r="AE328" i="1" s="1"/>
  <c r="W329" i="1" l="1"/>
  <c r="H329" i="1"/>
  <c r="S330" i="1" s="1"/>
  <c r="R332" i="1"/>
  <c r="K328" i="1"/>
  <c r="M328" i="1"/>
  <c r="N328" i="1" s="1"/>
  <c r="O328" i="1" s="1"/>
  <c r="P328" i="1" s="1"/>
  <c r="Q328" i="1" s="1"/>
  <c r="J328" i="1"/>
  <c r="L328" i="1"/>
  <c r="Y330" i="1" l="1"/>
  <c r="T330" i="1"/>
  <c r="U330" i="1" s="1"/>
  <c r="V330" i="1" s="1"/>
  <c r="X330" i="1" s="1"/>
  <c r="AA329" i="1"/>
  <c r="Z329" i="1"/>
  <c r="I329" i="1"/>
  <c r="AD329" i="1"/>
  <c r="AB329" i="1"/>
  <c r="AC329" i="1" s="1"/>
  <c r="AE329" i="1" s="1"/>
  <c r="W330" i="1" l="1"/>
  <c r="H330" i="1"/>
  <c r="S331" i="1" s="1"/>
  <c r="M329" i="1"/>
  <c r="N329" i="1" s="1"/>
  <c r="O329" i="1" s="1"/>
  <c r="P329" i="1" s="1"/>
  <c r="Q329" i="1" s="1"/>
  <c r="R333" i="1"/>
  <c r="J329" i="1"/>
  <c r="L329" i="1"/>
  <c r="K329" i="1"/>
  <c r="T331" i="1" l="1"/>
  <c r="U331" i="1" s="1"/>
  <c r="V331" i="1" s="1"/>
  <c r="X331" i="1" s="1"/>
  <c r="Y331" i="1"/>
  <c r="AA330" i="1"/>
  <c r="I330" i="1"/>
  <c r="AD330" i="1"/>
  <c r="Z330" i="1"/>
  <c r="AB330" i="1"/>
  <c r="AC330" i="1" s="1"/>
  <c r="AE330" i="1" s="1"/>
  <c r="W331" i="1" l="1"/>
  <c r="AA331" i="1" s="1"/>
  <c r="H331" i="1"/>
  <c r="S332" i="1" s="1"/>
  <c r="J330" i="1"/>
  <c r="R334" i="1"/>
  <c r="M330" i="1"/>
  <c r="N330" i="1" s="1"/>
  <c r="O330" i="1" s="1"/>
  <c r="P330" i="1" s="1"/>
  <c r="Q330" i="1" s="1"/>
  <c r="K330" i="1"/>
  <c r="L330" i="1"/>
  <c r="Y332" i="1" l="1"/>
  <c r="T332" i="1"/>
  <c r="U332" i="1" s="1"/>
  <c r="AD331" i="1"/>
  <c r="Z331" i="1"/>
  <c r="I331" i="1"/>
  <c r="AB331" i="1"/>
  <c r="AC331" i="1" s="1"/>
  <c r="AE331" i="1" s="1"/>
  <c r="V332" i="1" l="1"/>
  <c r="X332" i="1" s="1"/>
  <c r="W332" i="1"/>
  <c r="H332" i="1"/>
  <c r="S333" i="1" s="1"/>
  <c r="R335" i="1"/>
  <c r="M331" i="1"/>
  <c r="N331" i="1" s="1"/>
  <c r="O331" i="1" s="1"/>
  <c r="P331" i="1" s="1"/>
  <c r="Q331" i="1" s="1"/>
  <c r="L331" i="1"/>
  <c r="K331" i="1"/>
  <c r="J331" i="1"/>
  <c r="T333" i="1" l="1"/>
  <c r="U333" i="1" s="1"/>
  <c r="V333" i="1" s="1"/>
  <c r="X333" i="1" s="1"/>
  <c r="Y333" i="1"/>
  <c r="AA332" i="1"/>
  <c r="AB332" i="1" s="1"/>
  <c r="AC332" i="1" s="1"/>
  <c r="AE332" i="1" s="1"/>
  <c r="Z332" i="1"/>
  <c r="AD332" i="1"/>
  <c r="I332" i="1"/>
  <c r="W333" i="1" l="1"/>
  <c r="AA333" i="1" s="1"/>
  <c r="H333" i="1"/>
  <c r="S334" i="1" s="1"/>
  <c r="L332" i="1"/>
  <c r="J332" i="1"/>
  <c r="K332" i="1"/>
  <c r="M332" i="1"/>
  <c r="N332" i="1" s="1"/>
  <c r="O332" i="1" s="1"/>
  <c r="P332" i="1" s="1"/>
  <c r="Q332" i="1" s="1"/>
  <c r="R336" i="1"/>
  <c r="Y334" i="1" l="1"/>
  <c r="T334" i="1"/>
  <c r="U334" i="1" s="1"/>
  <c r="AD333" i="1"/>
  <c r="I333" i="1"/>
  <c r="Z333" i="1"/>
  <c r="AB333" i="1"/>
  <c r="AC333" i="1" s="1"/>
  <c r="AE333" i="1" s="1"/>
  <c r="V334" i="1" l="1"/>
  <c r="X334" i="1" s="1"/>
  <c r="W334" i="1"/>
  <c r="H334" i="1"/>
  <c r="S335" i="1" s="1"/>
  <c r="R337" i="1"/>
  <c r="M333" i="1"/>
  <c r="N333" i="1" s="1"/>
  <c r="O333" i="1" s="1"/>
  <c r="P333" i="1" s="1"/>
  <c r="Q333" i="1" s="1"/>
  <c r="K333" i="1"/>
  <c r="J333" i="1"/>
  <c r="L333" i="1"/>
  <c r="Y335" i="1" l="1"/>
  <c r="T335" i="1"/>
  <c r="U335" i="1" s="1"/>
  <c r="V335" i="1" s="1"/>
  <c r="X335" i="1" s="1"/>
  <c r="AA334" i="1"/>
  <c r="AD334" i="1"/>
  <c r="Z334" i="1"/>
  <c r="I334" i="1"/>
  <c r="AB334" i="1"/>
  <c r="AC334" i="1" s="1"/>
  <c r="AE334" i="1" s="1"/>
  <c r="W335" i="1" l="1"/>
  <c r="H335" i="1"/>
  <c r="S336" i="1" s="1"/>
  <c r="L334" i="1"/>
  <c r="M334" i="1"/>
  <c r="N334" i="1" s="1"/>
  <c r="O334" i="1" s="1"/>
  <c r="P334" i="1" s="1"/>
  <c r="Q334" i="1" s="1"/>
  <c r="K334" i="1"/>
  <c r="J334" i="1"/>
  <c r="R338" i="1"/>
  <c r="Y336" i="1" l="1"/>
  <c r="T336" i="1"/>
  <c r="U336" i="1" s="1"/>
  <c r="V336" i="1" s="1"/>
  <c r="X336" i="1" s="1"/>
  <c r="AA335" i="1"/>
  <c r="I335" i="1"/>
  <c r="AD335" i="1"/>
  <c r="Z335" i="1"/>
  <c r="AB335" i="1"/>
  <c r="AC335" i="1" s="1"/>
  <c r="AE335" i="1" s="1"/>
  <c r="W336" i="1" l="1"/>
  <c r="H336" i="1"/>
  <c r="S337" i="1" s="1"/>
  <c r="R339" i="1"/>
  <c r="L335" i="1"/>
  <c r="J335" i="1"/>
  <c r="K335" i="1"/>
  <c r="M335" i="1"/>
  <c r="N335" i="1" s="1"/>
  <c r="O335" i="1" s="1"/>
  <c r="P335" i="1" s="1"/>
  <c r="Q335" i="1" s="1"/>
  <c r="T337" i="1" l="1"/>
  <c r="U337" i="1" s="1"/>
  <c r="V337" i="1" s="1"/>
  <c r="X337" i="1" s="1"/>
  <c r="Y337" i="1"/>
  <c r="AA336" i="1"/>
  <c r="AD336" i="1"/>
  <c r="Z336" i="1"/>
  <c r="I336" i="1"/>
  <c r="AB336" i="1"/>
  <c r="AC336" i="1" s="1"/>
  <c r="AE336" i="1" s="1"/>
  <c r="W337" i="1" l="1"/>
  <c r="AA337" i="1" s="1"/>
  <c r="H337" i="1"/>
  <c r="S338" i="1" s="1"/>
  <c r="M336" i="1"/>
  <c r="N336" i="1" s="1"/>
  <c r="O336" i="1" s="1"/>
  <c r="P336" i="1" s="1"/>
  <c r="Q336" i="1" s="1"/>
  <c r="K336" i="1"/>
  <c r="J336" i="1"/>
  <c r="L336" i="1"/>
  <c r="R340" i="1"/>
  <c r="Y338" i="1" l="1"/>
  <c r="T338" i="1"/>
  <c r="AD337" i="1"/>
  <c r="Z337" i="1"/>
  <c r="I337" i="1"/>
  <c r="AB337" i="1"/>
  <c r="AC337" i="1" s="1"/>
  <c r="AE337" i="1" s="1"/>
  <c r="U338" i="1" l="1"/>
  <c r="W338" i="1" s="1"/>
  <c r="H338" i="1"/>
  <c r="S339" i="1" s="1"/>
  <c r="K337" i="1"/>
  <c r="R341" i="1"/>
  <c r="M337" i="1"/>
  <c r="N337" i="1" s="1"/>
  <c r="O337" i="1" s="1"/>
  <c r="P337" i="1" s="1"/>
  <c r="Q337" i="1" s="1"/>
  <c r="J337" i="1"/>
  <c r="L337" i="1"/>
  <c r="V338" i="1" l="1"/>
  <c r="X338" i="1" s="1"/>
  <c r="T339" i="1"/>
  <c r="U339" i="1" s="1"/>
  <c r="V339" i="1" s="1"/>
  <c r="X339" i="1" s="1"/>
  <c r="Y339" i="1"/>
  <c r="AA338" i="1"/>
  <c r="AD338" i="1"/>
  <c r="Z338" i="1"/>
  <c r="I338" i="1"/>
  <c r="AB338" i="1"/>
  <c r="AC338" i="1" s="1"/>
  <c r="AE338" i="1" s="1"/>
  <c r="W339" i="1" l="1"/>
  <c r="AA339" i="1" s="1"/>
  <c r="H339" i="1"/>
  <c r="S340" i="1" s="1"/>
  <c r="L338" i="1"/>
  <c r="R342" i="1"/>
  <c r="K338" i="1"/>
  <c r="M338" i="1"/>
  <c r="N338" i="1" s="1"/>
  <c r="O338" i="1" s="1"/>
  <c r="P338" i="1" s="1"/>
  <c r="Q338" i="1" s="1"/>
  <c r="J338" i="1"/>
  <c r="Y340" i="1" l="1"/>
  <c r="T340" i="1"/>
  <c r="U340" i="1" s="1"/>
  <c r="Z339" i="1"/>
  <c r="AD339" i="1"/>
  <c r="I339" i="1"/>
  <c r="AB339" i="1"/>
  <c r="AC339" i="1" s="1"/>
  <c r="AE339" i="1" s="1"/>
  <c r="V340" i="1" l="1"/>
  <c r="X340" i="1" s="1"/>
  <c r="W340" i="1"/>
  <c r="H340" i="1"/>
  <c r="S341" i="1" s="1"/>
  <c r="L339" i="1"/>
  <c r="K339" i="1"/>
  <c r="M339" i="1"/>
  <c r="N339" i="1" s="1"/>
  <c r="O339" i="1" s="1"/>
  <c r="P339" i="1" s="1"/>
  <c r="Q339" i="1" s="1"/>
  <c r="R343" i="1"/>
  <c r="J339" i="1"/>
  <c r="T341" i="1" l="1"/>
  <c r="U341" i="1" s="1"/>
  <c r="V341" i="1" s="1"/>
  <c r="X341" i="1" s="1"/>
  <c r="Y341" i="1"/>
  <c r="AA340" i="1"/>
  <c r="I340" i="1"/>
  <c r="Z340" i="1"/>
  <c r="AD340" i="1"/>
  <c r="AB340" i="1"/>
  <c r="AC340" i="1" s="1"/>
  <c r="AE340" i="1" s="1"/>
  <c r="W341" i="1" l="1"/>
  <c r="AA341" i="1" s="1"/>
  <c r="H341" i="1"/>
  <c r="S342" i="1" s="1"/>
  <c r="M340" i="1"/>
  <c r="N340" i="1" s="1"/>
  <c r="O340" i="1" s="1"/>
  <c r="P340" i="1" s="1"/>
  <c r="Q340" i="1" s="1"/>
  <c r="L340" i="1"/>
  <c r="J340" i="1"/>
  <c r="K340" i="1"/>
  <c r="R344" i="1"/>
  <c r="T342" i="1" l="1"/>
  <c r="U342" i="1" s="1"/>
  <c r="Y342" i="1"/>
  <c r="I341" i="1"/>
  <c r="AD341" i="1"/>
  <c r="Z341" i="1"/>
  <c r="AB341" i="1"/>
  <c r="AC341" i="1" s="1"/>
  <c r="AE341" i="1" s="1"/>
  <c r="V342" i="1" l="1"/>
  <c r="X342" i="1" s="1"/>
  <c r="W342" i="1"/>
  <c r="H342" i="1"/>
  <c r="S343" i="1" s="1"/>
  <c r="R345" i="1"/>
  <c r="K341" i="1"/>
  <c r="M341" i="1"/>
  <c r="N341" i="1" s="1"/>
  <c r="O341" i="1" s="1"/>
  <c r="P341" i="1" s="1"/>
  <c r="Q341" i="1" s="1"/>
  <c r="J341" i="1"/>
  <c r="L341" i="1"/>
  <c r="Y343" i="1" l="1"/>
  <c r="T343" i="1"/>
  <c r="U343" i="1" s="1"/>
  <c r="V343" i="1" s="1"/>
  <c r="X343" i="1" s="1"/>
  <c r="AA342" i="1"/>
  <c r="AD342" i="1"/>
  <c r="Z342" i="1"/>
  <c r="I342" i="1"/>
  <c r="AB342" i="1"/>
  <c r="AC342" i="1" s="1"/>
  <c r="AE342" i="1" s="1"/>
  <c r="W343" i="1" l="1"/>
  <c r="H343" i="1"/>
  <c r="S344" i="1" s="1"/>
  <c r="K342" i="1"/>
  <c r="J342" i="1"/>
  <c r="M342" i="1"/>
  <c r="N342" i="1" s="1"/>
  <c r="O342" i="1" s="1"/>
  <c r="P342" i="1" s="1"/>
  <c r="Q342" i="1" s="1"/>
  <c r="L342" i="1"/>
  <c r="R346" i="1"/>
  <c r="Y344" i="1" l="1"/>
  <c r="T344" i="1"/>
  <c r="U344" i="1" s="1"/>
  <c r="V344" i="1" s="1"/>
  <c r="X344" i="1" s="1"/>
  <c r="AA343" i="1"/>
  <c r="Z343" i="1"/>
  <c r="AD343" i="1"/>
  <c r="I343" i="1"/>
  <c r="AB343" i="1"/>
  <c r="AC343" i="1" s="1"/>
  <c r="AE343" i="1" s="1"/>
  <c r="W344" i="1" l="1"/>
  <c r="R347" i="1"/>
  <c r="L343" i="1"/>
  <c r="M343" i="1"/>
  <c r="N343" i="1" s="1"/>
  <c r="O343" i="1" s="1"/>
  <c r="P343" i="1" s="1"/>
  <c r="Q343" i="1" s="1"/>
  <c r="J343" i="1"/>
  <c r="K343" i="1"/>
  <c r="H344" i="1"/>
  <c r="S345" i="1" s="1"/>
  <c r="T345" i="1" l="1"/>
  <c r="Y345" i="1"/>
  <c r="AA344" i="1"/>
  <c r="Z344" i="1"/>
  <c r="AD344" i="1"/>
  <c r="I344" i="1"/>
  <c r="AB344" i="1"/>
  <c r="AC344" i="1" s="1"/>
  <c r="AE344" i="1" s="1"/>
  <c r="U345" i="1" l="1"/>
  <c r="W345" i="1" s="1"/>
  <c r="H345" i="1"/>
  <c r="S346" i="1" s="1"/>
  <c r="K344" i="1"/>
  <c r="J344" i="1"/>
  <c r="M344" i="1"/>
  <c r="N344" i="1" s="1"/>
  <c r="O344" i="1" s="1"/>
  <c r="P344" i="1" s="1"/>
  <c r="Q344" i="1" s="1"/>
  <c r="R348" i="1"/>
  <c r="L344" i="1"/>
  <c r="V345" i="1" l="1"/>
  <c r="X345" i="1" s="1"/>
  <c r="Y346" i="1"/>
  <c r="T346" i="1"/>
  <c r="U346" i="1" s="1"/>
  <c r="V346" i="1" s="1"/>
  <c r="AA345" i="1"/>
  <c r="I345" i="1"/>
  <c r="Z345" i="1"/>
  <c r="AD345" i="1"/>
  <c r="AB345" i="1"/>
  <c r="AC345" i="1" s="1"/>
  <c r="AE345" i="1" s="1"/>
  <c r="X346" i="1" l="1"/>
  <c r="W346" i="1"/>
  <c r="H346" i="1"/>
  <c r="S347" i="1" s="1"/>
  <c r="J345" i="1"/>
  <c r="M345" i="1"/>
  <c r="N345" i="1" s="1"/>
  <c r="O345" i="1" s="1"/>
  <c r="P345" i="1" s="1"/>
  <c r="Q345" i="1" s="1"/>
  <c r="K345" i="1"/>
  <c r="L345" i="1"/>
  <c r="R349" i="1"/>
  <c r="T347" i="1" l="1"/>
  <c r="U347" i="1" s="1"/>
  <c r="V347" i="1" s="1"/>
  <c r="X347" i="1" s="1"/>
  <c r="Y347" i="1"/>
  <c r="AA346" i="1"/>
  <c r="Z346" i="1"/>
  <c r="I346" i="1"/>
  <c r="AD346" i="1"/>
  <c r="AB346" i="1"/>
  <c r="AC346" i="1" s="1"/>
  <c r="AE346" i="1" s="1"/>
  <c r="W347" i="1" l="1"/>
  <c r="AA347" i="1" s="1"/>
  <c r="H347" i="1"/>
  <c r="S348" i="1" s="1"/>
  <c r="K346" i="1"/>
  <c r="R350" i="1"/>
  <c r="L346" i="1"/>
  <c r="J346" i="1"/>
  <c r="M346" i="1"/>
  <c r="N346" i="1" s="1"/>
  <c r="O346" i="1" s="1"/>
  <c r="P346" i="1" s="1"/>
  <c r="Q346" i="1" s="1"/>
  <c r="Y348" i="1" l="1"/>
  <c r="T348" i="1"/>
  <c r="AD347" i="1"/>
  <c r="I347" i="1"/>
  <c r="Z347" i="1"/>
  <c r="AB347" i="1"/>
  <c r="AC347" i="1" s="1"/>
  <c r="AE347" i="1" s="1"/>
  <c r="U348" i="1" l="1"/>
  <c r="W348" i="1" s="1"/>
  <c r="H348" i="1"/>
  <c r="S349" i="1" s="1"/>
  <c r="M347" i="1"/>
  <c r="N347" i="1" s="1"/>
  <c r="O347" i="1" s="1"/>
  <c r="P347" i="1" s="1"/>
  <c r="Q347" i="1" s="1"/>
  <c r="K347" i="1"/>
  <c r="J347" i="1"/>
  <c r="L347" i="1"/>
  <c r="R351" i="1"/>
  <c r="V348" i="1" l="1"/>
  <c r="X348" i="1" s="1"/>
  <c r="Y349" i="1"/>
  <c r="T349" i="1"/>
  <c r="U349" i="1" s="1"/>
  <c r="V349" i="1" s="1"/>
  <c r="AA348" i="1"/>
  <c r="AD348" i="1"/>
  <c r="Z348" i="1"/>
  <c r="I348" i="1"/>
  <c r="AB348" i="1"/>
  <c r="AC348" i="1" s="1"/>
  <c r="AE348" i="1" s="1"/>
  <c r="X349" i="1" l="1"/>
  <c r="W349" i="1"/>
  <c r="H349" i="1"/>
  <c r="S350" i="1" s="1"/>
  <c r="M348" i="1"/>
  <c r="N348" i="1" s="1"/>
  <c r="O348" i="1" s="1"/>
  <c r="P348" i="1" s="1"/>
  <c r="Q348" i="1" s="1"/>
  <c r="L348" i="1"/>
  <c r="K348" i="1"/>
  <c r="R352" i="1"/>
  <c r="J348" i="1"/>
  <c r="T350" i="1" l="1"/>
  <c r="U350" i="1" s="1"/>
  <c r="V350" i="1" s="1"/>
  <c r="X350" i="1" s="1"/>
  <c r="Y350" i="1"/>
  <c r="AA349" i="1"/>
  <c r="AD349" i="1"/>
  <c r="Z349" i="1"/>
  <c r="I349" i="1"/>
  <c r="AB349" i="1"/>
  <c r="AC349" i="1" s="1"/>
  <c r="AE349" i="1" s="1"/>
  <c r="W350" i="1" l="1"/>
  <c r="AA350" i="1" s="1"/>
  <c r="M349" i="1"/>
  <c r="N349" i="1" s="1"/>
  <c r="O349" i="1" s="1"/>
  <c r="P349" i="1" s="1"/>
  <c r="Q349" i="1" s="1"/>
  <c r="L349" i="1"/>
  <c r="K349" i="1"/>
  <c r="J349" i="1"/>
  <c r="R353" i="1"/>
  <c r="H350" i="1"/>
  <c r="S351" i="1" s="1"/>
  <c r="T351" i="1" l="1"/>
  <c r="U351" i="1" s="1"/>
  <c r="Y351" i="1"/>
  <c r="I350" i="1"/>
  <c r="AD350" i="1"/>
  <c r="Z350" i="1"/>
  <c r="AB350" i="1"/>
  <c r="AC350" i="1" s="1"/>
  <c r="AE350" i="1" s="1"/>
  <c r="V351" i="1" l="1"/>
  <c r="X351" i="1" s="1"/>
  <c r="W351" i="1"/>
  <c r="H351" i="1"/>
  <c r="S352" i="1" s="1"/>
  <c r="R354" i="1"/>
  <c r="M350" i="1"/>
  <c r="N350" i="1" s="1"/>
  <c r="O350" i="1" s="1"/>
  <c r="P350" i="1" s="1"/>
  <c r="Q350" i="1" s="1"/>
  <c r="J350" i="1"/>
  <c r="L350" i="1"/>
  <c r="K350" i="1"/>
  <c r="T352" i="1" l="1"/>
  <c r="Y352" i="1"/>
  <c r="AA351" i="1"/>
  <c r="AD351" i="1"/>
  <c r="Z351" i="1"/>
  <c r="I351" i="1"/>
  <c r="AB351" i="1"/>
  <c r="AC351" i="1" s="1"/>
  <c r="AE351" i="1" s="1"/>
  <c r="U352" i="1" l="1"/>
  <c r="W352" i="1" s="1"/>
  <c r="H352" i="1"/>
  <c r="S353" i="1" s="1"/>
  <c r="K351" i="1"/>
  <c r="J351" i="1"/>
  <c r="R355" i="1"/>
  <c r="L351" i="1"/>
  <c r="M351" i="1"/>
  <c r="N351" i="1" s="1"/>
  <c r="O351" i="1" s="1"/>
  <c r="P351" i="1" s="1"/>
  <c r="Q351" i="1" s="1"/>
  <c r="V352" i="1" l="1"/>
  <c r="X352" i="1" s="1"/>
  <c r="Y353" i="1"/>
  <c r="T353" i="1"/>
  <c r="U353" i="1" s="1"/>
  <c r="V353" i="1" s="1"/>
  <c r="AA352" i="1"/>
  <c r="Z352" i="1"/>
  <c r="I352" i="1"/>
  <c r="AD352" i="1"/>
  <c r="AB352" i="1"/>
  <c r="AC352" i="1" s="1"/>
  <c r="AE352" i="1" s="1"/>
  <c r="X353" i="1" l="1"/>
  <c r="W353" i="1"/>
  <c r="H353" i="1"/>
  <c r="S354" i="1" s="1"/>
  <c r="J352" i="1"/>
  <c r="K352" i="1"/>
  <c r="L352" i="1"/>
  <c r="M352" i="1"/>
  <c r="N352" i="1" s="1"/>
  <c r="O352" i="1" s="1"/>
  <c r="P352" i="1" s="1"/>
  <c r="Q352" i="1" s="1"/>
  <c r="R356" i="1"/>
  <c r="AA353" i="1" l="1"/>
  <c r="AB353" i="1" s="1"/>
  <c r="AC353" i="1" s="1"/>
  <c r="AE353" i="1" s="1"/>
  <c r="Y354" i="1"/>
  <c r="T354" i="1"/>
  <c r="U354" i="1" s="1"/>
  <c r="V354" i="1" s="1"/>
  <c r="X354" i="1" s="1"/>
  <c r="AD353" i="1"/>
  <c r="Z353" i="1"/>
  <c r="I353" i="1"/>
  <c r="W354" i="1" l="1"/>
  <c r="H354" i="1"/>
  <c r="S355" i="1" s="1"/>
  <c r="M353" i="1"/>
  <c r="N353" i="1" s="1"/>
  <c r="O353" i="1" s="1"/>
  <c r="P353" i="1" s="1"/>
  <c r="Q353" i="1" s="1"/>
  <c r="J353" i="1"/>
  <c r="K353" i="1"/>
  <c r="L353" i="1"/>
  <c r="R357" i="1"/>
  <c r="Y355" i="1" l="1"/>
  <c r="T355" i="1"/>
  <c r="U355" i="1" s="1"/>
  <c r="V355" i="1" s="1"/>
  <c r="X355" i="1" s="1"/>
  <c r="AA354" i="1"/>
  <c r="I354" i="1"/>
  <c r="AD354" i="1"/>
  <c r="Z354" i="1"/>
  <c r="AB354" i="1"/>
  <c r="AC354" i="1" s="1"/>
  <c r="AE354" i="1" s="1"/>
  <c r="W355" i="1" l="1"/>
  <c r="H355" i="1"/>
  <c r="S356" i="1" s="1"/>
  <c r="R358" i="1"/>
  <c r="M354" i="1"/>
  <c r="N354" i="1" s="1"/>
  <c r="O354" i="1" s="1"/>
  <c r="P354" i="1" s="1"/>
  <c r="Q354" i="1" s="1"/>
  <c r="K354" i="1"/>
  <c r="L354" i="1"/>
  <c r="J354" i="1"/>
  <c r="T356" i="1" l="1"/>
  <c r="U356" i="1" s="1"/>
  <c r="V356" i="1" s="1"/>
  <c r="X356" i="1" s="1"/>
  <c r="Y356" i="1"/>
  <c r="AA355" i="1"/>
  <c r="AB355" i="1" s="1"/>
  <c r="AC355" i="1" s="1"/>
  <c r="AE355" i="1" s="1"/>
  <c r="Z355" i="1"/>
  <c r="AD355" i="1"/>
  <c r="I355" i="1"/>
  <c r="W356" i="1" l="1"/>
  <c r="AA356" i="1" s="1"/>
  <c r="H356" i="1"/>
  <c r="S357" i="1" s="1"/>
  <c r="L355" i="1"/>
  <c r="J355" i="1"/>
  <c r="R359" i="1"/>
  <c r="M355" i="1"/>
  <c r="N355" i="1" s="1"/>
  <c r="O355" i="1" s="1"/>
  <c r="P355" i="1" s="1"/>
  <c r="Q355" i="1" s="1"/>
  <c r="K355" i="1"/>
  <c r="Y357" i="1" l="1"/>
  <c r="T357" i="1"/>
  <c r="U357" i="1" s="1"/>
  <c r="I356" i="1"/>
  <c r="Z356" i="1"/>
  <c r="AD356" i="1"/>
  <c r="AB356" i="1"/>
  <c r="AC356" i="1" s="1"/>
  <c r="AE356" i="1" s="1"/>
  <c r="V357" i="1" l="1"/>
  <c r="X357" i="1" s="1"/>
  <c r="W357" i="1"/>
  <c r="H357" i="1"/>
  <c r="S358" i="1" s="1"/>
  <c r="L356" i="1"/>
  <c r="K356" i="1"/>
  <c r="M356" i="1"/>
  <c r="N356" i="1" s="1"/>
  <c r="O356" i="1" s="1"/>
  <c r="P356" i="1" s="1"/>
  <c r="Q356" i="1" s="1"/>
  <c r="J356" i="1"/>
  <c r="R360" i="1"/>
  <c r="T358" i="1" l="1"/>
  <c r="U358" i="1" s="1"/>
  <c r="V358" i="1" s="1"/>
  <c r="X358" i="1" s="1"/>
  <c r="Y358" i="1"/>
  <c r="AA357" i="1"/>
  <c r="AB357" i="1" s="1"/>
  <c r="AC357" i="1" s="1"/>
  <c r="AE357" i="1" s="1"/>
  <c r="Z357" i="1"/>
  <c r="AD357" i="1"/>
  <c r="I357" i="1"/>
  <c r="W358" i="1" l="1"/>
  <c r="AA358" i="1" s="1"/>
  <c r="H358" i="1"/>
  <c r="S359" i="1" s="1"/>
  <c r="M357" i="1"/>
  <c r="N357" i="1" s="1"/>
  <c r="O357" i="1" s="1"/>
  <c r="P357" i="1" s="1"/>
  <c r="Q357" i="1" s="1"/>
  <c r="L357" i="1"/>
  <c r="R361" i="1"/>
  <c r="J357" i="1"/>
  <c r="K357" i="1"/>
  <c r="T359" i="1" l="1"/>
  <c r="U359" i="1" s="1"/>
  <c r="Y359" i="1"/>
  <c r="Z358" i="1"/>
  <c r="I358" i="1"/>
  <c r="AD358" i="1"/>
  <c r="AB358" i="1"/>
  <c r="AC358" i="1" s="1"/>
  <c r="AE358" i="1" s="1"/>
  <c r="V359" i="1" l="1"/>
  <c r="X359" i="1" s="1"/>
  <c r="W359" i="1"/>
  <c r="H359" i="1"/>
  <c r="S360" i="1" s="1"/>
  <c r="R362" i="1"/>
  <c r="K358" i="1"/>
  <c r="J358" i="1"/>
  <c r="M358" i="1"/>
  <c r="N358" i="1" s="1"/>
  <c r="O358" i="1" s="1"/>
  <c r="P358" i="1" s="1"/>
  <c r="Q358" i="1" s="1"/>
  <c r="L358" i="1"/>
  <c r="T360" i="1" l="1"/>
  <c r="U360" i="1" s="1"/>
  <c r="V360" i="1" s="1"/>
  <c r="X360" i="1" s="1"/>
  <c r="Y360" i="1"/>
  <c r="AA359" i="1"/>
  <c r="AB359" i="1" s="1"/>
  <c r="AC359" i="1" s="1"/>
  <c r="AE359" i="1" s="1"/>
  <c r="AD359" i="1"/>
  <c r="I359" i="1"/>
  <c r="Z359" i="1"/>
  <c r="W360" i="1" l="1"/>
  <c r="AA360" i="1" s="1"/>
  <c r="H360" i="1"/>
  <c r="S361" i="1" s="1"/>
  <c r="R363" i="1"/>
  <c r="L359" i="1"/>
  <c r="M359" i="1"/>
  <c r="N359" i="1" s="1"/>
  <c r="O359" i="1" s="1"/>
  <c r="P359" i="1" s="1"/>
  <c r="Q359" i="1" s="1"/>
  <c r="J359" i="1"/>
  <c r="K359" i="1"/>
  <c r="T361" i="1" l="1"/>
  <c r="U361" i="1" s="1"/>
  <c r="Y361" i="1"/>
  <c r="AD360" i="1"/>
  <c r="Z360" i="1"/>
  <c r="I360" i="1"/>
  <c r="AB360" i="1"/>
  <c r="AC360" i="1" s="1"/>
  <c r="AE360" i="1" s="1"/>
  <c r="V361" i="1" l="1"/>
  <c r="X361" i="1" s="1"/>
  <c r="W361" i="1"/>
  <c r="H361" i="1"/>
  <c r="S362" i="1" s="1"/>
  <c r="M360" i="1"/>
  <c r="N360" i="1" s="1"/>
  <c r="O360" i="1" s="1"/>
  <c r="P360" i="1" s="1"/>
  <c r="Q360" i="1" s="1"/>
  <c r="L360" i="1"/>
  <c r="K360" i="1"/>
  <c r="R364" i="1"/>
  <c r="J360" i="1"/>
  <c r="T362" i="1" l="1"/>
  <c r="U362" i="1" s="1"/>
  <c r="V362" i="1" s="1"/>
  <c r="X362" i="1" s="1"/>
  <c r="Y362" i="1"/>
  <c r="AA361" i="1"/>
  <c r="I361" i="1"/>
  <c r="Z361" i="1"/>
  <c r="AD361" i="1"/>
  <c r="AB361" i="1"/>
  <c r="AC361" i="1" s="1"/>
  <c r="AE361" i="1" s="1"/>
  <c r="W362" i="1" l="1"/>
  <c r="AA362" i="1" s="1"/>
  <c r="H362" i="1"/>
  <c r="S363" i="1" s="1"/>
  <c r="J361" i="1"/>
  <c r="K361" i="1"/>
  <c r="L361" i="1"/>
  <c r="M361" i="1"/>
  <c r="N361" i="1" s="1"/>
  <c r="O361" i="1" s="1"/>
  <c r="P361" i="1" s="1"/>
  <c r="Q361" i="1" s="1"/>
  <c r="R365" i="1"/>
  <c r="Y363" i="1" l="1"/>
  <c r="T363" i="1"/>
  <c r="U363" i="1" s="1"/>
  <c r="I362" i="1"/>
  <c r="Z362" i="1"/>
  <c r="AD362" i="1"/>
  <c r="AB362" i="1"/>
  <c r="AC362" i="1" s="1"/>
  <c r="AE362" i="1" s="1"/>
  <c r="V363" i="1" l="1"/>
  <c r="X363" i="1" s="1"/>
  <c r="W363" i="1"/>
  <c r="H363" i="1"/>
  <c r="S364" i="1" s="1"/>
  <c r="L362" i="1"/>
  <c r="M362" i="1"/>
  <c r="N362" i="1" s="1"/>
  <c r="O362" i="1" s="1"/>
  <c r="P362" i="1" s="1"/>
  <c r="Q362" i="1" s="1"/>
  <c r="K362" i="1"/>
  <c r="R366" i="1"/>
  <c r="J362" i="1"/>
  <c r="AA363" i="1" l="1"/>
  <c r="AB363" i="1" s="1"/>
  <c r="AC363" i="1" s="1"/>
  <c r="AE363" i="1" s="1"/>
  <c r="Y364" i="1"/>
  <c r="T364" i="1"/>
  <c r="U364" i="1" s="1"/>
  <c r="V364" i="1" s="1"/>
  <c r="X364" i="1" s="1"/>
  <c r="Z363" i="1"/>
  <c r="AD363" i="1"/>
  <c r="I363" i="1"/>
  <c r="W364" i="1" l="1"/>
  <c r="H364" i="1"/>
  <c r="S365" i="1" s="1"/>
  <c r="R367" i="1"/>
  <c r="M363" i="1"/>
  <c r="N363" i="1" s="1"/>
  <c r="O363" i="1" s="1"/>
  <c r="P363" i="1" s="1"/>
  <c r="Q363" i="1" s="1"/>
  <c r="K363" i="1"/>
  <c r="L363" i="1"/>
  <c r="J363" i="1"/>
  <c r="T365" i="1" l="1"/>
  <c r="U365" i="1" s="1"/>
  <c r="V365" i="1" s="1"/>
  <c r="X365" i="1" s="1"/>
  <c r="Y365" i="1"/>
  <c r="AA364" i="1"/>
  <c r="AB364" i="1" s="1"/>
  <c r="AC364" i="1" s="1"/>
  <c r="AE364" i="1" s="1"/>
  <c r="I364" i="1"/>
  <c r="Z364" i="1"/>
  <c r="AD364" i="1"/>
  <c r="W365" i="1" l="1"/>
  <c r="AA365" i="1" s="1"/>
  <c r="H365" i="1"/>
  <c r="S366" i="1" s="1"/>
  <c r="J364" i="1"/>
  <c r="K364" i="1"/>
  <c r="M364" i="1"/>
  <c r="N364" i="1" s="1"/>
  <c r="O364" i="1" s="1"/>
  <c r="P364" i="1" s="1"/>
  <c r="Q364" i="1" s="1"/>
  <c r="L364" i="1"/>
  <c r="R368" i="1"/>
  <c r="T366" i="1" l="1"/>
  <c r="U366" i="1" s="1"/>
  <c r="Y366" i="1"/>
  <c r="Z365" i="1"/>
  <c r="I365" i="1"/>
  <c r="AD365" i="1"/>
  <c r="AB365" i="1"/>
  <c r="AC365" i="1" s="1"/>
  <c r="AE365" i="1" s="1"/>
  <c r="V366" i="1" l="1"/>
  <c r="X366" i="1" s="1"/>
  <c r="W366" i="1"/>
  <c r="M365" i="1"/>
  <c r="N365" i="1" s="1"/>
  <c r="O365" i="1" s="1"/>
  <c r="P365" i="1" s="1"/>
  <c r="Q365" i="1" s="1"/>
  <c r="K365" i="1"/>
  <c r="J365" i="1"/>
  <c r="L365" i="1"/>
  <c r="R369" i="1"/>
  <c r="H366" i="1"/>
  <c r="S367" i="1" s="1"/>
  <c r="T367" i="1" l="1"/>
  <c r="Y367" i="1"/>
  <c r="AA366" i="1"/>
  <c r="I366" i="1"/>
  <c r="AD366" i="1"/>
  <c r="Z366" i="1"/>
  <c r="AB366" i="1"/>
  <c r="AC366" i="1" s="1"/>
  <c r="AE366" i="1" s="1"/>
  <c r="U367" i="1" l="1"/>
  <c r="W367" i="1" s="1"/>
  <c r="H367" i="1"/>
  <c r="S368" i="1" s="1"/>
  <c r="K366" i="1"/>
  <c r="M366" i="1"/>
  <c r="N366" i="1" s="1"/>
  <c r="O366" i="1" s="1"/>
  <c r="P366" i="1" s="1"/>
  <c r="Q366" i="1" s="1"/>
  <c r="L366" i="1"/>
  <c r="R370" i="1"/>
  <c r="J366" i="1"/>
  <c r="V367" i="1" l="1"/>
  <c r="X367" i="1" s="1"/>
  <c r="Y368" i="1"/>
  <c r="T368" i="1"/>
  <c r="U368" i="1" s="1"/>
  <c r="V368" i="1" s="1"/>
  <c r="X368" i="1" s="1"/>
  <c r="AA367" i="1"/>
  <c r="Z367" i="1"/>
  <c r="I367" i="1"/>
  <c r="AD367" i="1"/>
  <c r="AB367" i="1"/>
  <c r="AC367" i="1" s="1"/>
  <c r="AE367" i="1" s="1"/>
  <c r="W368" i="1" l="1"/>
  <c r="L367" i="1"/>
  <c r="J367" i="1"/>
  <c r="K367" i="1"/>
  <c r="M367" i="1"/>
  <c r="N367" i="1" s="1"/>
  <c r="O367" i="1" s="1"/>
  <c r="P367" i="1" s="1"/>
  <c r="Q367" i="1" s="1"/>
  <c r="R371" i="1"/>
  <c r="H368" i="1"/>
  <c r="S369" i="1" s="1"/>
  <c r="Y369" i="1" l="1"/>
  <c r="T369" i="1"/>
  <c r="U369" i="1" s="1"/>
  <c r="V369" i="1" s="1"/>
  <c r="X369" i="1" s="1"/>
  <c r="AA368" i="1"/>
  <c r="Z368" i="1"/>
  <c r="AD368" i="1"/>
  <c r="I368" i="1"/>
  <c r="AB368" i="1"/>
  <c r="AC368" i="1" s="1"/>
  <c r="AE368" i="1" s="1"/>
  <c r="W369" i="1" l="1"/>
  <c r="H369" i="1"/>
  <c r="S370" i="1" s="1"/>
  <c r="R372" i="1"/>
  <c r="J368" i="1"/>
  <c r="M368" i="1"/>
  <c r="N368" i="1" s="1"/>
  <c r="O368" i="1" s="1"/>
  <c r="P368" i="1" s="1"/>
  <c r="Q368" i="1" s="1"/>
  <c r="K368" i="1"/>
  <c r="L368" i="1"/>
  <c r="T370" i="1" l="1"/>
  <c r="Y370" i="1"/>
  <c r="AA369" i="1"/>
  <c r="AD369" i="1"/>
  <c r="I369" i="1"/>
  <c r="Z369" i="1"/>
  <c r="AB369" i="1"/>
  <c r="AC369" i="1" s="1"/>
  <c r="AE369" i="1" s="1"/>
  <c r="U370" i="1" l="1"/>
  <c r="W370" i="1" s="1"/>
  <c r="H370" i="1"/>
  <c r="S371" i="1" s="1"/>
  <c r="L369" i="1"/>
  <c r="R373" i="1"/>
  <c r="K369" i="1"/>
  <c r="M369" i="1"/>
  <c r="N369" i="1" s="1"/>
  <c r="O369" i="1" s="1"/>
  <c r="P369" i="1" s="1"/>
  <c r="Q369" i="1" s="1"/>
  <c r="J369" i="1"/>
  <c r="V370" i="1" l="1"/>
  <c r="X370" i="1" s="1"/>
  <c r="T371" i="1"/>
  <c r="U371" i="1" s="1"/>
  <c r="V371" i="1" s="1"/>
  <c r="Y371" i="1"/>
  <c r="AA370" i="1"/>
  <c r="I370" i="1"/>
  <c r="Z370" i="1"/>
  <c r="AD370" i="1"/>
  <c r="AB370" i="1"/>
  <c r="AC370" i="1" s="1"/>
  <c r="AE370" i="1" s="1"/>
  <c r="X371" i="1" l="1"/>
  <c r="W371" i="1"/>
  <c r="AA371" i="1" s="1"/>
  <c r="H371" i="1"/>
  <c r="S372" i="1" s="1"/>
  <c r="K370" i="1"/>
  <c r="J370" i="1"/>
  <c r="R374" i="1"/>
  <c r="L370" i="1"/>
  <c r="M370" i="1"/>
  <c r="N370" i="1" s="1"/>
  <c r="O370" i="1" s="1"/>
  <c r="P370" i="1" s="1"/>
  <c r="Q370" i="1" s="1"/>
  <c r="Y372" i="1" l="1"/>
  <c r="T372" i="1"/>
  <c r="U372" i="1" s="1"/>
  <c r="AD371" i="1"/>
  <c r="I371" i="1"/>
  <c r="Z371" i="1"/>
  <c r="AB371" i="1"/>
  <c r="AC371" i="1" s="1"/>
  <c r="AE371" i="1" s="1"/>
  <c r="V372" i="1" l="1"/>
  <c r="X372" i="1" s="1"/>
  <c r="W372" i="1"/>
  <c r="H372" i="1"/>
  <c r="S373" i="1" s="1"/>
  <c r="K371" i="1"/>
  <c r="J371" i="1"/>
  <c r="R375" i="1"/>
  <c r="M371" i="1"/>
  <c r="N371" i="1" s="1"/>
  <c r="O371" i="1" s="1"/>
  <c r="P371" i="1" s="1"/>
  <c r="Q371" i="1" s="1"/>
  <c r="L371" i="1"/>
  <c r="Y373" i="1" l="1"/>
  <c r="T373" i="1"/>
  <c r="U373" i="1" s="1"/>
  <c r="V373" i="1" s="1"/>
  <c r="X373" i="1" s="1"/>
  <c r="AA372" i="1"/>
  <c r="I372" i="1"/>
  <c r="AD372" i="1"/>
  <c r="Z372" i="1"/>
  <c r="AB372" i="1"/>
  <c r="AC372" i="1" s="1"/>
  <c r="AE372" i="1" s="1"/>
  <c r="W373" i="1" l="1"/>
  <c r="H373" i="1"/>
  <c r="S374" i="1" s="1"/>
  <c r="M372" i="1"/>
  <c r="N372" i="1" s="1"/>
  <c r="O372" i="1" s="1"/>
  <c r="P372" i="1" s="1"/>
  <c r="Q372" i="1" s="1"/>
  <c r="L372" i="1"/>
  <c r="R376" i="1"/>
  <c r="K372" i="1"/>
  <c r="J372" i="1"/>
  <c r="T374" i="1" l="1"/>
  <c r="U374" i="1" s="1"/>
  <c r="V374" i="1" s="1"/>
  <c r="X374" i="1" s="1"/>
  <c r="Y374" i="1"/>
  <c r="AA373" i="1"/>
  <c r="AD373" i="1"/>
  <c r="Z373" i="1"/>
  <c r="I373" i="1"/>
  <c r="AB373" i="1"/>
  <c r="AC373" i="1" s="1"/>
  <c r="AE373" i="1" s="1"/>
  <c r="W374" i="1" l="1"/>
  <c r="AA374" i="1" s="1"/>
  <c r="H374" i="1"/>
  <c r="S375" i="1" s="1"/>
  <c r="J373" i="1"/>
  <c r="L373" i="1"/>
  <c r="K373" i="1"/>
  <c r="R377" i="1"/>
  <c r="M373" i="1"/>
  <c r="N373" i="1" s="1"/>
  <c r="O373" i="1" s="1"/>
  <c r="P373" i="1" s="1"/>
  <c r="Q373" i="1" s="1"/>
  <c r="T375" i="1" l="1"/>
  <c r="U375" i="1" s="1"/>
  <c r="Y375" i="1"/>
  <c r="I374" i="1"/>
  <c r="Z374" i="1"/>
  <c r="AD374" i="1"/>
  <c r="AB374" i="1"/>
  <c r="AC374" i="1" s="1"/>
  <c r="AE374" i="1" s="1"/>
  <c r="V375" i="1" l="1"/>
  <c r="X375" i="1" s="1"/>
  <c r="W375" i="1"/>
  <c r="H375" i="1"/>
  <c r="S376" i="1" s="1"/>
  <c r="R378" i="1"/>
  <c r="K374" i="1"/>
  <c r="J374" i="1"/>
  <c r="M374" i="1"/>
  <c r="N374" i="1" s="1"/>
  <c r="O374" i="1" s="1"/>
  <c r="P374" i="1" s="1"/>
  <c r="Q374" i="1" s="1"/>
  <c r="L374" i="1"/>
  <c r="T376" i="1" l="1"/>
  <c r="U376" i="1" s="1"/>
  <c r="V376" i="1" s="1"/>
  <c r="X376" i="1" s="1"/>
  <c r="Y376" i="1"/>
  <c r="AA375" i="1"/>
  <c r="I375" i="1"/>
  <c r="AD375" i="1"/>
  <c r="Z375" i="1"/>
  <c r="AB375" i="1"/>
  <c r="AC375" i="1" s="1"/>
  <c r="AE375" i="1" s="1"/>
  <c r="W376" i="1" l="1"/>
  <c r="AA376" i="1" s="1"/>
  <c r="H376" i="1"/>
  <c r="S377" i="1" s="1"/>
  <c r="J375" i="1"/>
  <c r="K375" i="1"/>
  <c r="L375" i="1"/>
  <c r="M375" i="1"/>
  <c r="N375" i="1" s="1"/>
  <c r="O375" i="1" s="1"/>
  <c r="P375" i="1" s="1"/>
  <c r="Q375" i="1" s="1"/>
  <c r="R379" i="1"/>
  <c r="Y377" i="1" l="1"/>
  <c r="T377" i="1"/>
  <c r="U377" i="1" s="1"/>
  <c r="I376" i="1"/>
  <c r="AD376" i="1"/>
  <c r="Z376" i="1"/>
  <c r="AB376" i="1"/>
  <c r="AC376" i="1" s="1"/>
  <c r="AE376" i="1" s="1"/>
  <c r="V377" i="1" l="1"/>
  <c r="X377" i="1" s="1"/>
  <c r="W377" i="1"/>
  <c r="H377" i="1"/>
  <c r="S378" i="1" s="1"/>
  <c r="L376" i="1"/>
  <c r="M376" i="1"/>
  <c r="N376" i="1" s="1"/>
  <c r="O376" i="1" s="1"/>
  <c r="P376" i="1" s="1"/>
  <c r="Q376" i="1" s="1"/>
  <c r="K376" i="1"/>
  <c r="R380" i="1"/>
  <c r="J376" i="1"/>
  <c r="T378" i="1" l="1"/>
  <c r="U378" i="1" s="1"/>
  <c r="V378" i="1" s="1"/>
  <c r="X378" i="1" s="1"/>
  <c r="Y378" i="1"/>
  <c r="AA377" i="1"/>
  <c r="Z377" i="1"/>
  <c r="I377" i="1"/>
  <c r="AD377" i="1"/>
  <c r="AB377" i="1"/>
  <c r="AC377" i="1" s="1"/>
  <c r="AE377" i="1" s="1"/>
  <c r="W378" i="1" l="1"/>
  <c r="AA378" i="1" s="1"/>
  <c r="K377" i="1"/>
  <c r="L377" i="1"/>
  <c r="J377" i="1"/>
  <c r="M377" i="1"/>
  <c r="N377" i="1" s="1"/>
  <c r="O377" i="1" s="1"/>
  <c r="P377" i="1" s="1"/>
  <c r="Q377" i="1" s="1"/>
  <c r="R381" i="1"/>
  <c r="H378" i="1"/>
  <c r="S379" i="1" s="1"/>
  <c r="Y379" i="1" l="1"/>
  <c r="T379" i="1"/>
  <c r="U379" i="1" s="1"/>
  <c r="I378" i="1"/>
  <c r="AD378" i="1"/>
  <c r="Z378" i="1"/>
  <c r="AB378" i="1"/>
  <c r="AC378" i="1" s="1"/>
  <c r="AE378" i="1" s="1"/>
  <c r="V379" i="1" l="1"/>
  <c r="X379" i="1" s="1"/>
  <c r="W379" i="1"/>
  <c r="H379" i="1"/>
  <c r="S380" i="1" s="1"/>
  <c r="M378" i="1"/>
  <c r="N378" i="1" s="1"/>
  <c r="O378" i="1" s="1"/>
  <c r="P378" i="1" s="1"/>
  <c r="Q378" i="1" s="1"/>
  <c r="J378" i="1"/>
  <c r="L378" i="1"/>
  <c r="K378" i="1"/>
  <c r="R382" i="1"/>
  <c r="T380" i="1" l="1"/>
  <c r="U380" i="1" s="1"/>
  <c r="V380" i="1" s="1"/>
  <c r="X380" i="1" s="1"/>
  <c r="Y380" i="1"/>
  <c r="AA379" i="1"/>
  <c r="AB379" i="1" s="1"/>
  <c r="AC379" i="1" s="1"/>
  <c r="AE379" i="1" s="1"/>
  <c r="Z379" i="1"/>
  <c r="AD379" i="1"/>
  <c r="I379" i="1"/>
  <c r="W380" i="1" l="1"/>
  <c r="AA380" i="1" s="1"/>
  <c r="H380" i="1"/>
  <c r="S381" i="1" s="1"/>
  <c r="J379" i="1"/>
  <c r="M379" i="1"/>
  <c r="N379" i="1" s="1"/>
  <c r="O379" i="1" s="1"/>
  <c r="P379" i="1" s="1"/>
  <c r="Q379" i="1" s="1"/>
  <c r="R383" i="1"/>
  <c r="L379" i="1"/>
  <c r="K379" i="1"/>
  <c r="T381" i="1" l="1"/>
  <c r="U381" i="1" s="1"/>
  <c r="Y381" i="1"/>
  <c r="AD380" i="1"/>
  <c r="I380" i="1"/>
  <c r="Z380" i="1"/>
  <c r="AB380" i="1"/>
  <c r="AC380" i="1" s="1"/>
  <c r="AE380" i="1" s="1"/>
  <c r="V381" i="1" l="1"/>
  <c r="X381" i="1" s="1"/>
  <c r="W381" i="1"/>
  <c r="H381" i="1"/>
  <c r="S382" i="1" s="1"/>
  <c r="M380" i="1"/>
  <c r="N380" i="1" s="1"/>
  <c r="O380" i="1" s="1"/>
  <c r="P380" i="1" s="1"/>
  <c r="Q380" i="1" s="1"/>
  <c r="K380" i="1"/>
  <c r="J380" i="1"/>
  <c r="R384" i="1"/>
  <c r="L380" i="1"/>
  <c r="AA381" i="1" l="1"/>
  <c r="AB381" i="1" s="1"/>
  <c r="AC381" i="1" s="1"/>
  <c r="AE381" i="1" s="1"/>
  <c r="Y382" i="1"/>
  <c r="T382" i="1"/>
  <c r="U382" i="1" s="1"/>
  <c r="V382" i="1" s="1"/>
  <c r="X382" i="1" s="1"/>
  <c r="AD381" i="1"/>
  <c r="Z381" i="1"/>
  <c r="I381" i="1"/>
  <c r="W382" i="1" l="1"/>
  <c r="H382" i="1"/>
  <c r="S383" i="1" s="1"/>
  <c r="J381" i="1"/>
  <c r="K381" i="1"/>
  <c r="M381" i="1"/>
  <c r="N381" i="1" s="1"/>
  <c r="O381" i="1" s="1"/>
  <c r="P381" i="1" s="1"/>
  <c r="Q381" i="1" s="1"/>
  <c r="L381" i="1"/>
  <c r="R385" i="1"/>
  <c r="Y383" i="1" l="1"/>
  <c r="T383" i="1"/>
  <c r="U383" i="1" s="1"/>
  <c r="V383" i="1" s="1"/>
  <c r="X383" i="1" s="1"/>
  <c r="AA382" i="1"/>
  <c r="I382" i="1"/>
  <c r="AD382" i="1"/>
  <c r="Z382" i="1"/>
  <c r="AB382" i="1"/>
  <c r="AC382" i="1" s="1"/>
  <c r="AE382" i="1" s="1"/>
  <c r="W383" i="1" l="1"/>
  <c r="H383" i="1"/>
  <c r="S384" i="1" s="1"/>
  <c r="L382" i="1"/>
  <c r="M382" i="1"/>
  <c r="N382" i="1" s="1"/>
  <c r="O382" i="1" s="1"/>
  <c r="P382" i="1" s="1"/>
  <c r="Q382" i="1" s="1"/>
  <c r="R386" i="1"/>
  <c r="K382" i="1"/>
  <c r="J382" i="1"/>
  <c r="T384" i="1" l="1"/>
  <c r="Y384" i="1"/>
  <c r="AA383" i="1"/>
  <c r="Z383" i="1"/>
  <c r="I383" i="1"/>
  <c r="AD383" i="1"/>
  <c r="AB383" i="1"/>
  <c r="AC383" i="1" s="1"/>
  <c r="AE383" i="1" s="1"/>
  <c r="U384" i="1" l="1"/>
  <c r="W384" i="1" s="1"/>
  <c r="J383" i="1"/>
  <c r="L383" i="1"/>
  <c r="R387" i="1"/>
  <c r="K383" i="1"/>
  <c r="M383" i="1"/>
  <c r="N383" i="1" s="1"/>
  <c r="O383" i="1" s="1"/>
  <c r="P383" i="1" s="1"/>
  <c r="Q383" i="1" s="1"/>
  <c r="H384" i="1"/>
  <c r="S385" i="1" s="1"/>
  <c r="V384" i="1" l="1"/>
  <c r="X384" i="1" s="1"/>
  <c r="Y385" i="1"/>
  <c r="T385" i="1"/>
  <c r="U385" i="1" s="1"/>
  <c r="V385" i="1" s="1"/>
  <c r="AA384" i="1"/>
  <c r="AD384" i="1"/>
  <c r="Z384" i="1"/>
  <c r="I384" i="1"/>
  <c r="AB384" i="1"/>
  <c r="AC384" i="1" s="1"/>
  <c r="AE384" i="1" s="1"/>
  <c r="X385" i="1" l="1"/>
  <c r="W385" i="1"/>
  <c r="H385" i="1"/>
  <c r="S386" i="1" s="1"/>
  <c r="M384" i="1"/>
  <c r="N384" i="1" s="1"/>
  <c r="O384" i="1" s="1"/>
  <c r="P384" i="1" s="1"/>
  <c r="Q384" i="1" s="1"/>
  <c r="R388" i="1"/>
  <c r="K384" i="1"/>
  <c r="J384" i="1"/>
  <c r="L384" i="1"/>
  <c r="T386" i="1" l="1"/>
  <c r="U386" i="1" s="1"/>
  <c r="V386" i="1" s="1"/>
  <c r="X386" i="1" s="1"/>
  <c r="Y386" i="1"/>
  <c r="AA385" i="1"/>
  <c r="Z385" i="1"/>
  <c r="AD385" i="1"/>
  <c r="I385" i="1"/>
  <c r="AB385" i="1"/>
  <c r="AC385" i="1" s="1"/>
  <c r="AE385" i="1" s="1"/>
  <c r="W386" i="1" l="1"/>
  <c r="AA386" i="1" s="1"/>
  <c r="H386" i="1"/>
  <c r="S387" i="1" s="1"/>
  <c r="R389" i="1"/>
  <c r="K385" i="1"/>
  <c r="L385" i="1"/>
  <c r="M385" i="1"/>
  <c r="N385" i="1" s="1"/>
  <c r="O385" i="1" s="1"/>
  <c r="P385" i="1" s="1"/>
  <c r="Q385" i="1" s="1"/>
  <c r="J385" i="1"/>
  <c r="T387" i="1" l="1"/>
  <c r="U387" i="1" s="1"/>
  <c r="Y387" i="1"/>
  <c r="AD386" i="1"/>
  <c r="Z386" i="1"/>
  <c r="I386" i="1"/>
  <c r="AB386" i="1"/>
  <c r="AC386" i="1" s="1"/>
  <c r="AE386" i="1" s="1"/>
  <c r="V387" i="1" l="1"/>
  <c r="X387" i="1" s="1"/>
  <c r="W387" i="1"/>
  <c r="H387" i="1"/>
  <c r="S388" i="1" s="1"/>
  <c r="R390" i="1"/>
  <c r="J386" i="1"/>
  <c r="L386" i="1"/>
  <c r="K386" i="1"/>
  <c r="M386" i="1"/>
  <c r="N386" i="1" s="1"/>
  <c r="O386" i="1" s="1"/>
  <c r="P386" i="1" s="1"/>
  <c r="Q386" i="1" s="1"/>
  <c r="Y388" i="1" l="1"/>
  <c r="T388" i="1"/>
  <c r="U388" i="1" s="1"/>
  <c r="V388" i="1" s="1"/>
  <c r="X388" i="1" s="1"/>
  <c r="AA387" i="1"/>
  <c r="I387" i="1"/>
  <c r="AD387" i="1"/>
  <c r="Z387" i="1"/>
  <c r="AB387" i="1"/>
  <c r="AC387" i="1" s="1"/>
  <c r="AE387" i="1" s="1"/>
  <c r="W388" i="1" l="1"/>
  <c r="H388" i="1"/>
  <c r="S389" i="1" s="1"/>
  <c r="M387" i="1"/>
  <c r="N387" i="1" s="1"/>
  <c r="O387" i="1" s="1"/>
  <c r="P387" i="1" s="1"/>
  <c r="Q387" i="1" s="1"/>
  <c r="L387" i="1"/>
  <c r="R391" i="1"/>
  <c r="J387" i="1"/>
  <c r="K387" i="1"/>
  <c r="Y389" i="1" l="1"/>
  <c r="T389" i="1"/>
  <c r="U389" i="1" s="1"/>
  <c r="V389" i="1" s="1"/>
  <c r="X389" i="1" s="1"/>
  <c r="AA388" i="1"/>
  <c r="Z388" i="1"/>
  <c r="AD388" i="1"/>
  <c r="I388" i="1"/>
  <c r="AB388" i="1"/>
  <c r="AC388" i="1" s="1"/>
  <c r="AE388" i="1" s="1"/>
  <c r="W389" i="1" l="1"/>
  <c r="H389" i="1"/>
  <c r="S390" i="1" s="1"/>
  <c r="M388" i="1"/>
  <c r="N388" i="1" s="1"/>
  <c r="O388" i="1" s="1"/>
  <c r="P388" i="1" s="1"/>
  <c r="Q388" i="1" s="1"/>
  <c r="L388" i="1"/>
  <c r="J388" i="1"/>
  <c r="R392" i="1"/>
  <c r="K388" i="1"/>
  <c r="T390" i="1" l="1"/>
  <c r="U390" i="1" s="1"/>
  <c r="V390" i="1" s="1"/>
  <c r="X390" i="1" s="1"/>
  <c r="Y390" i="1"/>
  <c r="AA389" i="1"/>
  <c r="AB389" i="1" s="1"/>
  <c r="AC389" i="1" s="1"/>
  <c r="AE389" i="1" s="1"/>
  <c r="Z389" i="1"/>
  <c r="I389" i="1"/>
  <c r="AD389" i="1"/>
  <c r="W390" i="1" l="1"/>
  <c r="AA390" i="1" s="1"/>
  <c r="H390" i="1"/>
  <c r="S391" i="1" s="1"/>
  <c r="L389" i="1"/>
  <c r="M389" i="1"/>
  <c r="N389" i="1" s="1"/>
  <c r="O389" i="1" s="1"/>
  <c r="P389" i="1" s="1"/>
  <c r="Q389" i="1" s="1"/>
  <c r="K389" i="1"/>
  <c r="R393" i="1"/>
  <c r="J389" i="1"/>
  <c r="Y391" i="1" l="1"/>
  <c r="T391" i="1"/>
  <c r="U391" i="1" s="1"/>
  <c r="Z390" i="1"/>
  <c r="AD390" i="1"/>
  <c r="I390" i="1"/>
  <c r="AB390" i="1"/>
  <c r="AC390" i="1" s="1"/>
  <c r="AE390" i="1" s="1"/>
  <c r="V391" i="1" l="1"/>
  <c r="X391" i="1" s="1"/>
  <c r="W391" i="1"/>
  <c r="H391" i="1"/>
  <c r="S392" i="1" s="1"/>
  <c r="M390" i="1"/>
  <c r="N390" i="1" s="1"/>
  <c r="O390" i="1" s="1"/>
  <c r="P390" i="1" s="1"/>
  <c r="Q390" i="1" s="1"/>
  <c r="K390" i="1"/>
  <c r="J390" i="1"/>
  <c r="L390" i="1"/>
  <c r="R394" i="1"/>
  <c r="T392" i="1" l="1"/>
  <c r="U392" i="1" s="1"/>
  <c r="V392" i="1" s="1"/>
  <c r="X392" i="1" s="1"/>
  <c r="Y392" i="1"/>
  <c r="AA391" i="1"/>
  <c r="Z391" i="1"/>
  <c r="AD391" i="1"/>
  <c r="I391" i="1"/>
  <c r="AB391" i="1"/>
  <c r="AC391" i="1" s="1"/>
  <c r="AE391" i="1" s="1"/>
  <c r="W392" i="1" l="1"/>
  <c r="AA392" i="1" s="1"/>
  <c r="H392" i="1"/>
  <c r="S393" i="1" s="1"/>
  <c r="J391" i="1"/>
  <c r="L391" i="1"/>
  <c r="K391" i="1"/>
  <c r="M391" i="1"/>
  <c r="N391" i="1" s="1"/>
  <c r="O391" i="1" s="1"/>
  <c r="P391" i="1" s="1"/>
  <c r="Q391" i="1" s="1"/>
  <c r="R395" i="1"/>
  <c r="T393" i="1" l="1"/>
  <c r="U393" i="1" s="1"/>
  <c r="Y393" i="1"/>
  <c r="Z392" i="1"/>
  <c r="AD392" i="1"/>
  <c r="I392" i="1"/>
  <c r="AB392" i="1"/>
  <c r="AC392" i="1" s="1"/>
  <c r="AE392" i="1" s="1"/>
  <c r="V393" i="1" l="1"/>
  <c r="X393" i="1" s="1"/>
  <c r="W393" i="1"/>
  <c r="H393" i="1"/>
  <c r="S394" i="1" s="1"/>
  <c r="R396" i="1"/>
  <c r="J392" i="1"/>
  <c r="L392" i="1"/>
  <c r="M392" i="1"/>
  <c r="N392" i="1" s="1"/>
  <c r="O392" i="1" s="1"/>
  <c r="P392" i="1" s="1"/>
  <c r="Q392" i="1" s="1"/>
  <c r="K392" i="1"/>
  <c r="T394" i="1" l="1"/>
  <c r="U394" i="1" s="1"/>
  <c r="V394" i="1" s="1"/>
  <c r="X394" i="1" s="1"/>
  <c r="Y394" i="1"/>
  <c r="AA393" i="1"/>
  <c r="Z393" i="1"/>
  <c r="AD393" i="1"/>
  <c r="I393" i="1"/>
  <c r="AB393" i="1"/>
  <c r="AC393" i="1" s="1"/>
  <c r="AE393" i="1" s="1"/>
  <c r="W394" i="1" l="1"/>
  <c r="AA394" i="1" s="1"/>
  <c r="H394" i="1"/>
  <c r="S395" i="1" s="1"/>
  <c r="R397" i="1"/>
  <c r="L393" i="1"/>
  <c r="M393" i="1"/>
  <c r="N393" i="1" s="1"/>
  <c r="O393" i="1" s="1"/>
  <c r="P393" i="1" s="1"/>
  <c r="Q393" i="1" s="1"/>
  <c r="J393" i="1"/>
  <c r="K393" i="1"/>
  <c r="T395" i="1" l="1"/>
  <c r="U395" i="1" s="1"/>
  <c r="Y395" i="1"/>
  <c r="Z394" i="1"/>
  <c r="I394" i="1"/>
  <c r="AD394" i="1"/>
  <c r="AB394" i="1"/>
  <c r="AC394" i="1" s="1"/>
  <c r="AE394" i="1" s="1"/>
  <c r="V395" i="1" l="1"/>
  <c r="X395" i="1" s="1"/>
  <c r="W395" i="1"/>
  <c r="H395" i="1"/>
  <c r="S396" i="1" s="1"/>
  <c r="K394" i="1"/>
  <c r="R398" i="1"/>
  <c r="L394" i="1"/>
  <c r="J394" i="1"/>
  <c r="M394" i="1"/>
  <c r="N394" i="1" s="1"/>
  <c r="O394" i="1" s="1"/>
  <c r="P394" i="1" s="1"/>
  <c r="Q394" i="1" s="1"/>
  <c r="T396" i="1" l="1"/>
  <c r="Y396" i="1"/>
  <c r="AA395" i="1"/>
  <c r="AD395" i="1"/>
  <c r="Z395" i="1"/>
  <c r="I395" i="1"/>
  <c r="AB395" i="1"/>
  <c r="AC395" i="1" s="1"/>
  <c r="AE395" i="1" s="1"/>
  <c r="U396" i="1" l="1"/>
  <c r="W396" i="1" s="1"/>
  <c r="H396" i="1"/>
  <c r="S397" i="1" s="1"/>
  <c r="L395" i="1"/>
  <c r="K395" i="1"/>
  <c r="M395" i="1"/>
  <c r="N395" i="1" s="1"/>
  <c r="O395" i="1" s="1"/>
  <c r="P395" i="1" s="1"/>
  <c r="Q395" i="1" s="1"/>
  <c r="J395" i="1"/>
  <c r="R399" i="1"/>
  <c r="V396" i="1" l="1"/>
  <c r="X396" i="1" s="1"/>
  <c r="T397" i="1"/>
  <c r="U397" i="1" s="1"/>
  <c r="V397" i="1" s="1"/>
  <c r="Y397" i="1"/>
  <c r="AA396" i="1"/>
  <c r="I396" i="1"/>
  <c r="Z396" i="1"/>
  <c r="AD396" i="1"/>
  <c r="AB396" i="1"/>
  <c r="AC396" i="1" s="1"/>
  <c r="AE396" i="1" s="1"/>
  <c r="X397" i="1" l="1"/>
  <c r="W397" i="1"/>
  <c r="AA397" i="1" s="1"/>
  <c r="H397" i="1"/>
  <c r="S398" i="1" s="1"/>
  <c r="M396" i="1"/>
  <c r="N396" i="1" s="1"/>
  <c r="O396" i="1" s="1"/>
  <c r="P396" i="1" s="1"/>
  <c r="Q396" i="1" s="1"/>
  <c r="J396" i="1"/>
  <c r="L396" i="1"/>
  <c r="R400" i="1"/>
  <c r="K396" i="1"/>
  <c r="Y398" i="1" l="1"/>
  <c r="T398" i="1"/>
  <c r="AD397" i="1"/>
  <c r="I397" i="1"/>
  <c r="Z397" i="1"/>
  <c r="AB397" i="1"/>
  <c r="AC397" i="1" s="1"/>
  <c r="AE397" i="1" s="1"/>
  <c r="U398" i="1" l="1"/>
  <c r="W398" i="1" s="1"/>
  <c r="H398" i="1"/>
  <c r="S399" i="1" s="1"/>
  <c r="R401" i="1"/>
  <c r="J397" i="1"/>
  <c r="M397" i="1"/>
  <c r="N397" i="1" s="1"/>
  <c r="O397" i="1" s="1"/>
  <c r="P397" i="1" s="1"/>
  <c r="Q397" i="1" s="1"/>
  <c r="K397" i="1"/>
  <c r="L397" i="1"/>
  <c r="V398" i="1" l="1"/>
  <c r="X398" i="1" s="1"/>
  <c r="Y399" i="1"/>
  <c r="T399" i="1"/>
  <c r="U399" i="1" s="1"/>
  <c r="V399" i="1" s="1"/>
  <c r="X399" i="1" s="1"/>
  <c r="AA398" i="1"/>
  <c r="AD398" i="1"/>
  <c r="Z398" i="1"/>
  <c r="I398" i="1"/>
  <c r="AB398" i="1"/>
  <c r="AC398" i="1" s="1"/>
  <c r="AE398" i="1" s="1"/>
  <c r="W399" i="1" l="1"/>
  <c r="H399" i="1"/>
  <c r="S400" i="1" s="1"/>
  <c r="R402" i="1"/>
  <c r="J398" i="1"/>
  <c r="M398" i="1"/>
  <c r="N398" i="1" s="1"/>
  <c r="O398" i="1" s="1"/>
  <c r="P398" i="1" s="1"/>
  <c r="Q398" i="1" s="1"/>
  <c r="L398" i="1"/>
  <c r="K398" i="1"/>
  <c r="T400" i="1" l="1"/>
  <c r="U400" i="1" s="1"/>
  <c r="V400" i="1" s="1"/>
  <c r="X400" i="1" s="1"/>
  <c r="Y400" i="1"/>
  <c r="AA399" i="1"/>
  <c r="AD399" i="1"/>
  <c r="I399" i="1"/>
  <c r="Z399" i="1"/>
  <c r="AB399" i="1"/>
  <c r="AC399" i="1" s="1"/>
  <c r="AE399" i="1" s="1"/>
  <c r="W400" i="1" l="1"/>
  <c r="AA400" i="1" s="1"/>
  <c r="M399" i="1"/>
  <c r="N399" i="1" s="1"/>
  <c r="O399" i="1" s="1"/>
  <c r="P399" i="1" s="1"/>
  <c r="Q399" i="1" s="1"/>
  <c r="L399" i="1"/>
  <c r="R403" i="1"/>
  <c r="J399" i="1"/>
  <c r="K399" i="1"/>
  <c r="H400" i="1"/>
  <c r="S401" i="1" s="1"/>
  <c r="Y401" i="1" l="1"/>
  <c r="T401" i="1"/>
  <c r="U401" i="1" s="1"/>
  <c r="I400" i="1"/>
  <c r="AD400" i="1"/>
  <c r="Z400" i="1"/>
  <c r="AB400" i="1"/>
  <c r="AC400" i="1" s="1"/>
  <c r="AE400" i="1" s="1"/>
  <c r="V401" i="1" l="1"/>
  <c r="X401" i="1" s="1"/>
  <c r="W401" i="1"/>
  <c r="H401" i="1"/>
  <c r="S402" i="1" s="1"/>
  <c r="R404" i="1"/>
  <c r="L400" i="1"/>
  <c r="K400" i="1"/>
  <c r="J400" i="1"/>
  <c r="M400" i="1"/>
  <c r="N400" i="1" s="1"/>
  <c r="O400" i="1" s="1"/>
  <c r="P400" i="1" s="1"/>
  <c r="Q400" i="1" s="1"/>
  <c r="AA401" i="1" l="1"/>
  <c r="Y402" i="1"/>
  <c r="T402" i="1"/>
  <c r="U402" i="1" s="1"/>
  <c r="V402" i="1" s="1"/>
  <c r="X402" i="1" s="1"/>
  <c r="Z401" i="1"/>
  <c r="AD401" i="1"/>
  <c r="I401" i="1"/>
  <c r="AB401" i="1"/>
  <c r="AC401" i="1" s="1"/>
  <c r="AE401" i="1" s="1"/>
  <c r="W402" i="1" l="1"/>
  <c r="H402" i="1"/>
  <c r="S403" i="1" s="1"/>
  <c r="J401" i="1"/>
  <c r="L401" i="1"/>
  <c r="R405" i="1"/>
  <c r="K401" i="1"/>
  <c r="M401" i="1"/>
  <c r="N401" i="1" s="1"/>
  <c r="O401" i="1" s="1"/>
  <c r="P401" i="1" s="1"/>
  <c r="Q401" i="1" s="1"/>
  <c r="Y403" i="1" l="1"/>
  <c r="T403" i="1"/>
  <c r="U403" i="1" s="1"/>
  <c r="V403" i="1" s="1"/>
  <c r="X403" i="1" s="1"/>
  <c r="AA402" i="1"/>
  <c r="AD402" i="1"/>
  <c r="Z402" i="1"/>
  <c r="I402" i="1"/>
  <c r="AB402" i="1"/>
  <c r="AC402" i="1" s="1"/>
  <c r="AE402" i="1" s="1"/>
  <c r="W403" i="1" l="1"/>
  <c r="H403" i="1"/>
  <c r="S404" i="1" s="1"/>
  <c r="J402" i="1"/>
  <c r="R406" i="1"/>
  <c r="L402" i="1"/>
  <c r="K402" i="1"/>
  <c r="M402" i="1"/>
  <c r="N402" i="1" s="1"/>
  <c r="O402" i="1" s="1"/>
  <c r="P402" i="1" s="1"/>
  <c r="Q402" i="1" s="1"/>
  <c r="T404" i="1" l="1"/>
  <c r="U404" i="1" s="1"/>
  <c r="V404" i="1" s="1"/>
  <c r="X404" i="1" s="1"/>
  <c r="Y404" i="1"/>
  <c r="AA403" i="1"/>
  <c r="AB403" i="1" s="1"/>
  <c r="AC403" i="1" s="1"/>
  <c r="AE403" i="1" s="1"/>
  <c r="Z403" i="1"/>
  <c r="I403" i="1"/>
  <c r="AD403" i="1"/>
  <c r="W404" i="1" l="1"/>
  <c r="K403" i="1"/>
  <c r="M403" i="1"/>
  <c r="N403" i="1" s="1"/>
  <c r="O403" i="1" s="1"/>
  <c r="P403" i="1" s="1"/>
  <c r="Q403" i="1" s="1"/>
  <c r="J403" i="1"/>
  <c r="L403" i="1"/>
  <c r="R407" i="1"/>
  <c r="H404" i="1"/>
  <c r="S405" i="1" s="1"/>
  <c r="T405" i="1" l="1"/>
  <c r="U405" i="1" s="1"/>
  <c r="V405" i="1" s="1"/>
  <c r="X405" i="1" s="1"/>
  <c r="Y405" i="1"/>
  <c r="AA404" i="1"/>
  <c r="AD404" i="1"/>
  <c r="I404" i="1"/>
  <c r="Z404" i="1"/>
  <c r="AB404" i="1"/>
  <c r="AC404" i="1" s="1"/>
  <c r="AE404" i="1" s="1"/>
  <c r="W405" i="1" l="1"/>
  <c r="AA405" i="1" s="1"/>
  <c r="H405" i="1"/>
  <c r="S406" i="1" s="1"/>
  <c r="J404" i="1"/>
  <c r="L404" i="1"/>
  <c r="M404" i="1"/>
  <c r="N404" i="1" s="1"/>
  <c r="O404" i="1" s="1"/>
  <c r="P404" i="1" s="1"/>
  <c r="Q404" i="1" s="1"/>
  <c r="K404" i="1"/>
  <c r="R408" i="1"/>
  <c r="Y406" i="1" l="1"/>
  <c r="T406" i="1"/>
  <c r="U406" i="1" s="1"/>
  <c r="I405" i="1"/>
  <c r="AD405" i="1"/>
  <c r="Z405" i="1"/>
  <c r="AB405" i="1"/>
  <c r="AC405" i="1" s="1"/>
  <c r="AE405" i="1" s="1"/>
  <c r="V406" i="1" l="1"/>
  <c r="X406" i="1" s="1"/>
  <c r="W406" i="1"/>
  <c r="H406" i="1"/>
  <c r="S407" i="1" s="1"/>
  <c r="R409" i="1"/>
  <c r="L405" i="1"/>
  <c r="K405" i="1"/>
  <c r="J405" i="1"/>
  <c r="M405" i="1"/>
  <c r="N405" i="1" s="1"/>
  <c r="O405" i="1" s="1"/>
  <c r="P405" i="1" s="1"/>
  <c r="Q405" i="1" s="1"/>
  <c r="AA406" i="1" l="1"/>
  <c r="AB406" i="1" s="1"/>
  <c r="AC406" i="1" s="1"/>
  <c r="AE406" i="1" s="1"/>
  <c r="Y407" i="1"/>
  <c r="T407" i="1"/>
  <c r="U407" i="1" s="1"/>
  <c r="V407" i="1" s="1"/>
  <c r="X407" i="1" s="1"/>
  <c r="Z406" i="1"/>
  <c r="AD406" i="1"/>
  <c r="I406" i="1"/>
  <c r="W407" i="1" l="1"/>
  <c r="H407" i="1"/>
  <c r="S408" i="1" s="1"/>
  <c r="R410" i="1"/>
  <c r="J406" i="1"/>
  <c r="K406" i="1"/>
  <c r="L406" i="1"/>
  <c r="M406" i="1"/>
  <c r="N406" i="1" s="1"/>
  <c r="O406" i="1" s="1"/>
  <c r="P406" i="1" s="1"/>
  <c r="Q406" i="1" s="1"/>
  <c r="Y408" i="1" l="1"/>
  <c r="T408" i="1"/>
  <c r="AA407" i="1"/>
  <c r="AD407" i="1"/>
  <c r="I407" i="1"/>
  <c r="Z407" i="1"/>
  <c r="AB407" i="1"/>
  <c r="AC407" i="1" s="1"/>
  <c r="AE407" i="1" s="1"/>
  <c r="U408" i="1" l="1"/>
  <c r="W408" i="1" s="1"/>
  <c r="H408" i="1"/>
  <c r="S409" i="1" s="1"/>
  <c r="R411" i="1"/>
  <c r="L407" i="1"/>
  <c r="J407" i="1"/>
  <c r="K407" i="1"/>
  <c r="M407" i="1"/>
  <c r="N407" i="1" s="1"/>
  <c r="O407" i="1" s="1"/>
  <c r="P407" i="1" s="1"/>
  <c r="Q407" i="1" s="1"/>
  <c r="V408" i="1" l="1"/>
  <c r="X408" i="1" s="1"/>
  <c r="T409" i="1"/>
  <c r="U409" i="1" s="1"/>
  <c r="V409" i="1" s="1"/>
  <c r="X409" i="1" s="1"/>
  <c r="Y409" i="1"/>
  <c r="AA408" i="1"/>
  <c r="Z408" i="1"/>
  <c r="I408" i="1"/>
  <c r="AD408" i="1"/>
  <c r="AB408" i="1"/>
  <c r="AC408" i="1" s="1"/>
  <c r="AE408" i="1" s="1"/>
  <c r="W409" i="1" l="1"/>
  <c r="AA409" i="1" s="1"/>
  <c r="H409" i="1"/>
  <c r="S410" i="1" s="1"/>
  <c r="K408" i="1"/>
  <c r="J408" i="1"/>
  <c r="L408" i="1"/>
  <c r="M408" i="1"/>
  <c r="N408" i="1" s="1"/>
  <c r="O408" i="1" s="1"/>
  <c r="P408" i="1" s="1"/>
  <c r="Q408" i="1" s="1"/>
  <c r="R412" i="1"/>
  <c r="T410" i="1" l="1"/>
  <c r="U410" i="1" s="1"/>
  <c r="Y410" i="1"/>
  <c r="AD409" i="1"/>
  <c r="I409" i="1"/>
  <c r="Z409" i="1"/>
  <c r="AB409" i="1"/>
  <c r="AC409" i="1" s="1"/>
  <c r="AE409" i="1" s="1"/>
  <c r="V410" i="1" l="1"/>
  <c r="X410" i="1" s="1"/>
  <c r="W410" i="1"/>
  <c r="H410" i="1"/>
  <c r="S411" i="1" s="1"/>
  <c r="L409" i="1"/>
  <c r="K409" i="1"/>
  <c r="M409" i="1"/>
  <c r="N409" i="1" s="1"/>
  <c r="O409" i="1" s="1"/>
  <c r="P409" i="1" s="1"/>
  <c r="Q409" i="1" s="1"/>
  <c r="J409" i="1"/>
  <c r="R413" i="1"/>
  <c r="AA410" i="1" l="1"/>
  <c r="AB410" i="1" s="1"/>
  <c r="AC410" i="1" s="1"/>
  <c r="AE410" i="1" s="1"/>
  <c r="Y411" i="1"/>
  <c r="T411" i="1"/>
  <c r="U411" i="1" s="1"/>
  <c r="V411" i="1" s="1"/>
  <c r="X411" i="1" s="1"/>
  <c r="AD410" i="1"/>
  <c r="I410" i="1"/>
  <c r="Z410" i="1"/>
  <c r="W411" i="1" l="1"/>
  <c r="H411" i="1"/>
  <c r="S412" i="1" s="1"/>
  <c r="K410" i="1"/>
  <c r="M410" i="1"/>
  <c r="N410" i="1" s="1"/>
  <c r="O410" i="1" s="1"/>
  <c r="P410" i="1" s="1"/>
  <c r="Q410" i="1" s="1"/>
  <c r="J410" i="1"/>
  <c r="R414" i="1"/>
  <c r="L410" i="1"/>
  <c r="Y412" i="1" l="1"/>
  <c r="T412" i="1"/>
  <c r="U412" i="1" s="1"/>
  <c r="V412" i="1" s="1"/>
  <c r="X412" i="1" s="1"/>
  <c r="AA411" i="1"/>
  <c r="AD411" i="1"/>
  <c r="Z411" i="1"/>
  <c r="I411" i="1"/>
  <c r="AB411" i="1"/>
  <c r="AC411" i="1" s="1"/>
  <c r="AE411" i="1" s="1"/>
  <c r="W412" i="1" l="1"/>
  <c r="H412" i="1"/>
  <c r="S413" i="1" s="1"/>
  <c r="L411" i="1"/>
  <c r="M411" i="1"/>
  <c r="N411" i="1" s="1"/>
  <c r="O411" i="1" s="1"/>
  <c r="P411" i="1" s="1"/>
  <c r="Q411" i="1" s="1"/>
  <c r="J411" i="1"/>
  <c r="K411" i="1"/>
  <c r="R415" i="1"/>
  <c r="Y413" i="1" l="1"/>
  <c r="T413" i="1"/>
  <c r="U413" i="1" s="1"/>
  <c r="V413" i="1" s="1"/>
  <c r="X413" i="1" s="1"/>
  <c r="AA412" i="1"/>
  <c r="Z412" i="1"/>
  <c r="AD412" i="1"/>
  <c r="I412" i="1"/>
  <c r="AB412" i="1"/>
  <c r="AC412" i="1" s="1"/>
  <c r="AE412" i="1" s="1"/>
  <c r="W413" i="1" l="1"/>
  <c r="L412" i="1"/>
  <c r="R416" i="1"/>
  <c r="M412" i="1"/>
  <c r="N412" i="1" s="1"/>
  <c r="O412" i="1" s="1"/>
  <c r="P412" i="1" s="1"/>
  <c r="Q412" i="1" s="1"/>
  <c r="K412" i="1"/>
  <c r="J412" i="1"/>
  <c r="H413" i="1"/>
  <c r="S414" i="1" s="1"/>
  <c r="T414" i="1" l="1"/>
  <c r="U414" i="1" s="1"/>
  <c r="V414" i="1" s="1"/>
  <c r="X414" i="1" s="1"/>
  <c r="Y414" i="1"/>
  <c r="AA413" i="1"/>
  <c r="Z413" i="1"/>
  <c r="AD413" i="1"/>
  <c r="I413" i="1"/>
  <c r="AB413" i="1"/>
  <c r="AC413" i="1" s="1"/>
  <c r="AE413" i="1" s="1"/>
  <c r="W414" i="1" l="1"/>
  <c r="AA414" i="1" s="1"/>
  <c r="H414" i="1"/>
  <c r="S415" i="1" s="1"/>
  <c r="K413" i="1"/>
  <c r="J413" i="1"/>
  <c r="L413" i="1"/>
  <c r="M413" i="1"/>
  <c r="N413" i="1" s="1"/>
  <c r="O413" i="1" s="1"/>
  <c r="P413" i="1" s="1"/>
  <c r="Q413" i="1" s="1"/>
  <c r="R417" i="1"/>
  <c r="Y415" i="1" l="1"/>
  <c r="T415" i="1"/>
  <c r="U415" i="1" s="1"/>
  <c r="AD414" i="1"/>
  <c r="Z414" i="1"/>
  <c r="I414" i="1"/>
  <c r="AB414" i="1"/>
  <c r="AC414" i="1" s="1"/>
  <c r="AE414" i="1" s="1"/>
  <c r="V415" i="1" l="1"/>
  <c r="X415" i="1" s="1"/>
  <c r="W415" i="1"/>
  <c r="H415" i="1"/>
  <c r="S416" i="1" s="1"/>
  <c r="K414" i="1"/>
  <c r="R418" i="1"/>
  <c r="L414" i="1"/>
  <c r="M414" i="1"/>
  <c r="N414" i="1" s="1"/>
  <c r="O414" i="1" s="1"/>
  <c r="P414" i="1" s="1"/>
  <c r="Q414" i="1" s="1"/>
  <c r="J414" i="1"/>
  <c r="T416" i="1" l="1"/>
  <c r="U416" i="1" s="1"/>
  <c r="V416" i="1" s="1"/>
  <c r="X416" i="1" s="1"/>
  <c r="Y416" i="1"/>
  <c r="AA415" i="1"/>
  <c r="Z415" i="1"/>
  <c r="I415" i="1"/>
  <c r="AD415" i="1"/>
  <c r="AB415" i="1"/>
  <c r="AC415" i="1" s="1"/>
  <c r="AE415" i="1" s="1"/>
  <c r="W416" i="1" l="1"/>
  <c r="AA416" i="1" s="1"/>
  <c r="H416" i="1"/>
  <c r="S417" i="1" s="1"/>
  <c r="R419" i="1"/>
  <c r="J415" i="1"/>
  <c r="K415" i="1"/>
  <c r="L415" i="1"/>
  <c r="M415" i="1"/>
  <c r="N415" i="1" s="1"/>
  <c r="O415" i="1" s="1"/>
  <c r="P415" i="1" s="1"/>
  <c r="Q415" i="1" s="1"/>
  <c r="T417" i="1" l="1"/>
  <c r="U417" i="1" s="1"/>
  <c r="Y417" i="1"/>
  <c r="I416" i="1"/>
  <c r="Z416" i="1"/>
  <c r="AD416" i="1"/>
  <c r="AB416" i="1"/>
  <c r="AC416" i="1" s="1"/>
  <c r="AE416" i="1" s="1"/>
  <c r="V417" i="1" l="1"/>
  <c r="X417" i="1" s="1"/>
  <c r="W417" i="1"/>
  <c r="H417" i="1"/>
  <c r="S418" i="1" s="1"/>
  <c r="J416" i="1"/>
  <c r="K416" i="1"/>
  <c r="L416" i="1"/>
  <c r="M416" i="1"/>
  <c r="N416" i="1" s="1"/>
  <c r="O416" i="1" s="1"/>
  <c r="P416" i="1" s="1"/>
  <c r="Q416" i="1" s="1"/>
  <c r="R420" i="1"/>
  <c r="Y418" i="1" l="1"/>
  <c r="T418" i="1"/>
  <c r="U418" i="1" s="1"/>
  <c r="V418" i="1" s="1"/>
  <c r="X418" i="1" s="1"/>
  <c r="AA417" i="1"/>
  <c r="AD417" i="1"/>
  <c r="Z417" i="1"/>
  <c r="I417" i="1"/>
  <c r="AB417" i="1"/>
  <c r="AC417" i="1" s="1"/>
  <c r="AE417" i="1" s="1"/>
  <c r="W418" i="1" l="1"/>
  <c r="H418" i="1"/>
  <c r="S419" i="1" s="1"/>
  <c r="J417" i="1"/>
  <c r="L417" i="1"/>
  <c r="K417" i="1"/>
  <c r="R421" i="1"/>
  <c r="M417" i="1"/>
  <c r="N417" i="1" s="1"/>
  <c r="O417" i="1" s="1"/>
  <c r="P417" i="1" s="1"/>
  <c r="Q417" i="1" s="1"/>
  <c r="Y419" i="1" l="1"/>
  <c r="T419" i="1"/>
  <c r="U419" i="1" s="1"/>
  <c r="V419" i="1" s="1"/>
  <c r="X419" i="1" s="1"/>
  <c r="AA418" i="1"/>
  <c r="I418" i="1"/>
  <c r="AD418" i="1"/>
  <c r="Z418" i="1"/>
  <c r="AB418" i="1"/>
  <c r="AC418" i="1" s="1"/>
  <c r="AE418" i="1" s="1"/>
  <c r="W419" i="1" l="1"/>
  <c r="H419" i="1"/>
  <c r="S420" i="1" s="1"/>
  <c r="K418" i="1"/>
  <c r="M418" i="1"/>
  <c r="N418" i="1" s="1"/>
  <c r="O418" i="1" s="1"/>
  <c r="P418" i="1" s="1"/>
  <c r="Q418" i="1" s="1"/>
  <c r="R422" i="1"/>
  <c r="J418" i="1"/>
  <c r="L418" i="1"/>
  <c r="Y420" i="1" l="1"/>
  <c r="T420" i="1"/>
  <c r="U420" i="1" s="1"/>
  <c r="V420" i="1" s="1"/>
  <c r="X420" i="1" s="1"/>
  <c r="AA419" i="1"/>
  <c r="Z419" i="1"/>
  <c r="I419" i="1"/>
  <c r="AD419" i="1"/>
  <c r="AB419" i="1"/>
  <c r="AC419" i="1" s="1"/>
  <c r="AE419" i="1" s="1"/>
  <c r="W420" i="1" l="1"/>
  <c r="H420" i="1"/>
  <c r="S421" i="1" s="1"/>
  <c r="J419" i="1"/>
  <c r="K419" i="1"/>
  <c r="M419" i="1"/>
  <c r="N419" i="1" s="1"/>
  <c r="O419" i="1" s="1"/>
  <c r="P419" i="1" s="1"/>
  <c r="Q419" i="1" s="1"/>
  <c r="R423" i="1"/>
  <c r="L419" i="1"/>
  <c r="Y421" i="1" l="1"/>
  <c r="T421" i="1"/>
  <c r="U421" i="1" s="1"/>
  <c r="V421" i="1" s="1"/>
  <c r="X421" i="1" s="1"/>
  <c r="AA420" i="1"/>
  <c r="AD420" i="1"/>
  <c r="Z420" i="1"/>
  <c r="I420" i="1"/>
  <c r="AB420" i="1"/>
  <c r="AC420" i="1" s="1"/>
  <c r="AE420" i="1" s="1"/>
  <c r="W421" i="1" l="1"/>
  <c r="H421" i="1"/>
  <c r="S422" i="1" s="1"/>
  <c r="R424" i="1"/>
  <c r="L420" i="1"/>
  <c r="J420" i="1"/>
  <c r="K420" i="1"/>
  <c r="M420" i="1"/>
  <c r="N420" i="1" s="1"/>
  <c r="O420" i="1" s="1"/>
  <c r="P420" i="1" s="1"/>
  <c r="Q420" i="1" s="1"/>
  <c r="Y422" i="1" l="1"/>
  <c r="T422" i="1"/>
  <c r="U422" i="1" s="1"/>
  <c r="V422" i="1" s="1"/>
  <c r="X422" i="1" s="1"/>
  <c r="AA421" i="1"/>
  <c r="Z421" i="1"/>
  <c r="AD421" i="1"/>
  <c r="I421" i="1"/>
  <c r="AB421" i="1"/>
  <c r="AC421" i="1" s="1"/>
  <c r="AE421" i="1" s="1"/>
  <c r="W422" i="1" l="1"/>
  <c r="H422" i="1"/>
  <c r="S423" i="1" s="1"/>
  <c r="K421" i="1"/>
  <c r="L421" i="1"/>
  <c r="R425" i="1"/>
  <c r="J421" i="1"/>
  <c r="M421" i="1"/>
  <c r="N421" i="1" s="1"/>
  <c r="O421" i="1" s="1"/>
  <c r="P421" i="1" s="1"/>
  <c r="Q421" i="1" s="1"/>
  <c r="Y423" i="1" l="1"/>
  <c r="T423" i="1"/>
  <c r="U423" i="1" s="1"/>
  <c r="V423" i="1" s="1"/>
  <c r="X423" i="1" s="1"/>
  <c r="AA422" i="1"/>
  <c r="Z422" i="1"/>
  <c r="I422" i="1"/>
  <c r="AD422" i="1"/>
  <c r="AB422" i="1"/>
  <c r="AC422" i="1" s="1"/>
  <c r="AE422" i="1" s="1"/>
  <c r="W423" i="1" l="1"/>
  <c r="AA423" i="1" s="1"/>
  <c r="K422" i="1"/>
  <c r="M422" i="1"/>
  <c r="N422" i="1" s="1"/>
  <c r="O422" i="1" s="1"/>
  <c r="P422" i="1" s="1"/>
  <c r="Q422" i="1" s="1"/>
  <c r="R426" i="1"/>
  <c r="L422" i="1"/>
  <c r="J422" i="1"/>
  <c r="H423" i="1"/>
  <c r="S424" i="1" s="1"/>
  <c r="T424" i="1" l="1"/>
  <c r="U424" i="1" s="1"/>
  <c r="Y424" i="1"/>
  <c r="Z423" i="1"/>
  <c r="I423" i="1"/>
  <c r="AD423" i="1"/>
  <c r="AB423" i="1"/>
  <c r="AC423" i="1" s="1"/>
  <c r="AE423" i="1" s="1"/>
  <c r="V424" i="1" l="1"/>
  <c r="X424" i="1" s="1"/>
  <c r="W424" i="1"/>
  <c r="H424" i="1"/>
  <c r="S425" i="1" s="1"/>
  <c r="M423" i="1"/>
  <c r="N423" i="1" s="1"/>
  <c r="O423" i="1" s="1"/>
  <c r="P423" i="1" s="1"/>
  <c r="Q423" i="1" s="1"/>
  <c r="K423" i="1"/>
  <c r="R427" i="1"/>
  <c r="L423" i="1"/>
  <c r="J423" i="1"/>
  <c r="Y425" i="1" l="1"/>
  <c r="T425" i="1"/>
  <c r="U425" i="1" s="1"/>
  <c r="V425" i="1" s="1"/>
  <c r="X425" i="1" s="1"/>
  <c r="AA424" i="1"/>
  <c r="AB424" i="1" s="1"/>
  <c r="AC424" i="1" s="1"/>
  <c r="AE424" i="1" s="1"/>
  <c r="AD424" i="1"/>
  <c r="Z424" i="1"/>
  <c r="I424" i="1"/>
  <c r="W425" i="1" l="1"/>
  <c r="H425" i="1"/>
  <c r="S426" i="1" s="1"/>
  <c r="M424" i="1"/>
  <c r="N424" i="1" s="1"/>
  <c r="O424" i="1" s="1"/>
  <c r="P424" i="1" s="1"/>
  <c r="Q424" i="1" s="1"/>
  <c r="J424" i="1"/>
  <c r="K424" i="1"/>
  <c r="L424" i="1"/>
  <c r="R428" i="1"/>
  <c r="Y426" i="1" l="1"/>
  <c r="T426" i="1"/>
  <c r="U426" i="1" s="1"/>
  <c r="V426" i="1" s="1"/>
  <c r="X426" i="1" s="1"/>
  <c r="AA425" i="1"/>
  <c r="Z425" i="1"/>
  <c r="I425" i="1"/>
  <c r="AD425" i="1"/>
  <c r="AB425" i="1"/>
  <c r="AC425" i="1" s="1"/>
  <c r="AE425" i="1" s="1"/>
  <c r="W426" i="1" l="1"/>
  <c r="H426" i="1"/>
  <c r="S427" i="1" s="1"/>
  <c r="J425" i="1"/>
  <c r="R429" i="1"/>
  <c r="L425" i="1"/>
  <c r="M425" i="1"/>
  <c r="N425" i="1" s="1"/>
  <c r="O425" i="1" s="1"/>
  <c r="P425" i="1" s="1"/>
  <c r="Q425" i="1" s="1"/>
  <c r="K425" i="1"/>
  <c r="T427" i="1" l="1"/>
  <c r="U427" i="1" s="1"/>
  <c r="V427" i="1" s="1"/>
  <c r="X427" i="1" s="1"/>
  <c r="Y427" i="1"/>
  <c r="AA426" i="1"/>
  <c r="AD426" i="1"/>
  <c r="Z426" i="1"/>
  <c r="I426" i="1"/>
  <c r="AB426" i="1"/>
  <c r="AC426" i="1" s="1"/>
  <c r="AE426" i="1" s="1"/>
  <c r="W427" i="1" l="1"/>
  <c r="AA427" i="1" s="1"/>
  <c r="H427" i="1"/>
  <c r="S428" i="1" s="1"/>
  <c r="J426" i="1"/>
  <c r="L426" i="1"/>
  <c r="R430" i="1"/>
  <c r="K426" i="1"/>
  <c r="M426" i="1"/>
  <c r="N426" i="1" s="1"/>
  <c r="O426" i="1" s="1"/>
  <c r="P426" i="1" s="1"/>
  <c r="Q426" i="1" s="1"/>
  <c r="T428" i="1" l="1"/>
  <c r="U428" i="1" s="1"/>
  <c r="Y428" i="1"/>
  <c r="Z427" i="1"/>
  <c r="AD427" i="1"/>
  <c r="I427" i="1"/>
  <c r="AB427" i="1"/>
  <c r="AC427" i="1" s="1"/>
  <c r="AE427" i="1" s="1"/>
  <c r="V428" i="1" l="1"/>
  <c r="X428" i="1" s="1"/>
  <c r="W428" i="1"/>
  <c r="H428" i="1"/>
  <c r="S429" i="1" s="1"/>
  <c r="J427" i="1"/>
  <c r="L427" i="1"/>
  <c r="K427" i="1"/>
  <c r="R431" i="1"/>
  <c r="M427" i="1"/>
  <c r="N427" i="1" s="1"/>
  <c r="O427" i="1" s="1"/>
  <c r="P427" i="1" s="1"/>
  <c r="Q427" i="1" s="1"/>
  <c r="Y429" i="1" l="1"/>
  <c r="T429" i="1"/>
  <c r="U429" i="1" s="1"/>
  <c r="V429" i="1" s="1"/>
  <c r="X429" i="1" s="1"/>
  <c r="AA428" i="1"/>
  <c r="AB428" i="1" s="1"/>
  <c r="AC428" i="1" s="1"/>
  <c r="AE428" i="1" s="1"/>
  <c r="I428" i="1"/>
  <c r="AD428" i="1"/>
  <c r="Z428" i="1"/>
  <c r="W429" i="1" l="1"/>
  <c r="H429" i="1"/>
  <c r="S430" i="1" s="1"/>
  <c r="J428" i="1"/>
  <c r="K428" i="1"/>
  <c r="M428" i="1"/>
  <c r="N428" i="1" s="1"/>
  <c r="O428" i="1" s="1"/>
  <c r="P428" i="1" s="1"/>
  <c r="Q428" i="1" s="1"/>
  <c r="L428" i="1"/>
  <c r="R432" i="1"/>
  <c r="Y430" i="1" l="1"/>
  <c r="T430" i="1"/>
  <c r="AA429" i="1"/>
  <c r="Z429" i="1"/>
  <c r="I429" i="1"/>
  <c r="AD429" i="1"/>
  <c r="AB429" i="1"/>
  <c r="AC429" i="1" s="1"/>
  <c r="AE429" i="1" s="1"/>
  <c r="U430" i="1" l="1"/>
  <c r="W430" i="1" s="1"/>
  <c r="H430" i="1"/>
  <c r="S431" i="1" s="1"/>
  <c r="R433" i="1"/>
  <c r="L429" i="1"/>
  <c r="K429" i="1"/>
  <c r="J429" i="1"/>
  <c r="M429" i="1"/>
  <c r="N429" i="1" s="1"/>
  <c r="O429" i="1" s="1"/>
  <c r="P429" i="1" s="1"/>
  <c r="Q429" i="1" s="1"/>
  <c r="V430" i="1" l="1"/>
  <c r="X430" i="1" s="1"/>
  <c r="Y431" i="1"/>
  <c r="T431" i="1"/>
  <c r="U431" i="1" s="1"/>
  <c r="V431" i="1" s="1"/>
  <c r="AA430" i="1"/>
  <c r="AD430" i="1"/>
  <c r="I430" i="1"/>
  <c r="Z430" i="1"/>
  <c r="AB430" i="1"/>
  <c r="AC430" i="1" s="1"/>
  <c r="AE430" i="1" s="1"/>
  <c r="X431" i="1" l="1"/>
  <c r="W431" i="1"/>
  <c r="AA431" i="1" s="1"/>
  <c r="H431" i="1"/>
  <c r="S432" i="1" s="1"/>
  <c r="R434" i="1"/>
  <c r="M430" i="1"/>
  <c r="N430" i="1" s="1"/>
  <c r="O430" i="1" s="1"/>
  <c r="P430" i="1" s="1"/>
  <c r="Q430" i="1" s="1"/>
  <c r="K430" i="1"/>
  <c r="L430" i="1"/>
  <c r="J430" i="1"/>
  <c r="T432" i="1" l="1"/>
  <c r="U432" i="1" s="1"/>
  <c r="Y432" i="1"/>
  <c r="AD431" i="1"/>
  <c r="I431" i="1"/>
  <c r="Z431" i="1"/>
  <c r="AB431" i="1"/>
  <c r="AC431" i="1" s="1"/>
  <c r="AE431" i="1" s="1"/>
  <c r="V432" i="1" l="1"/>
  <c r="X432" i="1" s="1"/>
  <c r="W432" i="1"/>
  <c r="H432" i="1"/>
  <c r="S433" i="1" s="1"/>
  <c r="J431" i="1"/>
  <c r="M431" i="1"/>
  <c r="N431" i="1" s="1"/>
  <c r="O431" i="1" s="1"/>
  <c r="P431" i="1" s="1"/>
  <c r="Q431" i="1" s="1"/>
  <c r="L431" i="1"/>
  <c r="K431" i="1"/>
  <c r="R435" i="1"/>
  <c r="Y433" i="1" l="1"/>
  <c r="T433" i="1"/>
  <c r="U433" i="1" s="1"/>
  <c r="V433" i="1" s="1"/>
  <c r="X433" i="1" s="1"/>
  <c r="AA432" i="1"/>
  <c r="I432" i="1"/>
  <c r="Z432" i="1"/>
  <c r="AD432" i="1"/>
  <c r="AB432" i="1"/>
  <c r="AC432" i="1" s="1"/>
  <c r="AE432" i="1" s="1"/>
  <c r="W433" i="1" l="1"/>
  <c r="H433" i="1"/>
  <c r="S434" i="1" s="1"/>
  <c r="R436" i="1"/>
  <c r="K432" i="1"/>
  <c r="M432" i="1"/>
  <c r="N432" i="1" s="1"/>
  <c r="O432" i="1" s="1"/>
  <c r="P432" i="1" s="1"/>
  <c r="Q432" i="1" s="1"/>
  <c r="J432" i="1"/>
  <c r="L432" i="1"/>
  <c r="T434" i="1" l="1"/>
  <c r="U434" i="1" s="1"/>
  <c r="V434" i="1" s="1"/>
  <c r="X434" i="1" s="1"/>
  <c r="Y434" i="1"/>
  <c r="AA433" i="1"/>
  <c r="Z433" i="1"/>
  <c r="I433" i="1"/>
  <c r="AD433" i="1"/>
  <c r="AB433" i="1"/>
  <c r="AC433" i="1" s="1"/>
  <c r="AE433" i="1" s="1"/>
  <c r="W434" i="1" l="1"/>
  <c r="AA434" i="1" s="1"/>
  <c r="H434" i="1"/>
  <c r="S435" i="1" s="1"/>
  <c r="J433" i="1"/>
  <c r="M433" i="1"/>
  <c r="N433" i="1" s="1"/>
  <c r="O433" i="1" s="1"/>
  <c r="P433" i="1" s="1"/>
  <c r="Q433" i="1" s="1"/>
  <c r="K433" i="1"/>
  <c r="R437" i="1"/>
  <c r="L433" i="1"/>
  <c r="Y435" i="1" l="1"/>
  <c r="T435" i="1"/>
  <c r="AD434" i="1"/>
  <c r="I434" i="1"/>
  <c r="Z434" i="1"/>
  <c r="AB434" i="1"/>
  <c r="AC434" i="1" s="1"/>
  <c r="AE434" i="1" s="1"/>
  <c r="U435" i="1" l="1"/>
  <c r="W435" i="1" s="1"/>
  <c r="H435" i="1"/>
  <c r="S436" i="1" s="1"/>
  <c r="K434" i="1"/>
  <c r="R438" i="1"/>
  <c r="J434" i="1"/>
  <c r="L434" i="1"/>
  <c r="M434" i="1"/>
  <c r="N434" i="1" s="1"/>
  <c r="O434" i="1" s="1"/>
  <c r="P434" i="1" s="1"/>
  <c r="Q434" i="1" s="1"/>
  <c r="V435" i="1" l="1"/>
  <c r="X435" i="1" s="1"/>
  <c r="T436" i="1"/>
  <c r="U436" i="1" s="1"/>
  <c r="V436" i="1" s="1"/>
  <c r="X436" i="1" s="1"/>
  <c r="Y436" i="1"/>
  <c r="AA435" i="1"/>
  <c r="Z435" i="1"/>
  <c r="I435" i="1"/>
  <c r="AD435" i="1"/>
  <c r="AB435" i="1"/>
  <c r="AC435" i="1" s="1"/>
  <c r="AE435" i="1" s="1"/>
  <c r="W436" i="1" l="1"/>
  <c r="AA436" i="1" s="1"/>
  <c r="J435" i="1"/>
  <c r="L435" i="1"/>
  <c r="M435" i="1"/>
  <c r="N435" i="1" s="1"/>
  <c r="O435" i="1" s="1"/>
  <c r="P435" i="1" s="1"/>
  <c r="Q435" i="1" s="1"/>
  <c r="K435" i="1"/>
  <c r="R439" i="1"/>
  <c r="H436" i="1"/>
  <c r="S437" i="1" s="1"/>
  <c r="T437" i="1" l="1"/>
  <c r="Y437" i="1"/>
  <c r="I436" i="1"/>
  <c r="Z436" i="1"/>
  <c r="AD436" i="1"/>
  <c r="AB436" i="1"/>
  <c r="AC436" i="1" s="1"/>
  <c r="AE436" i="1" s="1"/>
  <c r="U437" i="1" l="1"/>
  <c r="W437" i="1" s="1"/>
  <c r="H437" i="1"/>
  <c r="S438" i="1" s="1"/>
  <c r="K436" i="1"/>
  <c r="J436" i="1"/>
  <c r="R440" i="1"/>
  <c r="M436" i="1"/>
  <c r="N436" i="1" s="1"/>
  <c r="O436" i="1" s="1"/>
  <c r="P436" i="1" s="1"/>
  <c r="Q436" i="1" s="1"/>
  <c r="L436" i="1"/>
  <c r="V437" i="1" l="1"/>
  <c r="X437" i="1" s="1"/>
  <c r="Y438" i="1"/>
  <c r="T438" i="1"/>
  <c r="U438" i="1" s="1"/>
  <c r="V438" i="1" s="1"/>
  <c r="AA437" i="1"/>
  <c r="AD437" i="1"/>
  <c r="Z437" i="1"/>
  <c r="I437" i="1"/>
  <c r="AB437" i="1"/>
  <c r="AC437" i="1" s="1"/>
  <c r="AE437" i="1" s="1"/>
  <c r="X438" i="1" l="1"/>
  <c r="W438" i="1"/>
  <c r="H438" i="1"/>
  <c r="S439" i="1" s="1"/>
  <c r="L437" i="1"/>
  <c r="K437" i="1"/>
  <c r="R441" i="1"/>
  <c r="J437" i="1"/>
  <c r="M437" i="1"/>
  <c r="N437" i="1" s="1"/>
  <c r="O437" i="1" s="1"/>
  <c r="P437" i="1" s="1"/>
  <c r="Q437" i="1" s="1"/>
  <c r="Y439" i="1" l="1"/>
  <c r="T439" i="1"/>
  <c r="U439" i="1" s="1"/>
  <c r="V439" i="1" s="1"/>
  <c r="X439" i="1" s="1"/>
  <c r="AA438" i="1"/>
  <c r="AD438" i="1"/>
  <c r="I438" i="1"/>
  <c r="Z438" i="1"/>
  <c r="AB438" i="1"/>
  <c r="AC438" i="1" s="1"/>
  <c r="AE438" i="1" s="1"/>
  <c r="W439" i="1" l="1"/>
  <c r="K438" i="1"/>
  <c r="J438" i="1"/>
  <c r="M438" i="1"/>
  <c r="N438" i="1" s="1"/>
  <c r="O438" i="1" s="1"/>
  <c r="P438" i="1" s="1"/>
  <c r="Q438" i="1" s="1"/>
  <c r="R442" i="1"/>
  <c r="L438" i="1"/>
  <c r="H439" i="1"/>
  <c r="S440" i="1" s="1"/>
  <c r="Y440" i="1" l="1"/>
  <c r="T440" i="1"/>
  <c r="U440" i="1" s="1"/>
  <c r="V440" i="1" s="1"/>
  <c r="X440" i="1" s="1"/>
  <c r="AA439" i="1"/>
  <c r="Z439" i="1"/>
  <c r="AD439" i="1"/>
  <c r="I439" i="1"/>
  <c r="AB439" i="1"/>
  <c r="AC439" i="1" s="1"/>
  <c r="AE439" i="1" s="1"/>
  <c r="W440" i="1" l="1"/>
  <c r="H440" i="1"/>
  <c r="S441" i="1" s="1"/>
  <c r="K439" i="1"/>
  <c r="J439" i="1"/>
  <c r="R443" i="1"/>
  <c r="M439" i="1"/>
  <c r="N439" i="1" s="1"/>
  <c r="O439" i="1" s="1"/>
  <c r="P439" i="1" s="1"/>
  <c r="Q439" i="1" s="1"/>
  <c r="L439" i="1"/>
  <c r="Y441" i="1" l="1"/>
  <c r="T441" i="1"/>
  <c r="U441" i="1" s="1"/>
  <c r="V441" i="1" s="1"/>
  <c r="X441" i="1" s="1"/>
  <c r="AA440" i="1"/>
  <c r="AD440" i="1"/>
  <c r="I440" i="1"/>
  <c r="Z440" i="1"/>
  <c r="AB440" i="1"/>
  <c r="AC440" i="1" s="1"/>
  <c r="AE440" i="1" s="1"/>
  <c r="W441" i="1" l="1"/>
  <c r="H441" i="1"/>
  <c r="S442" i="1" s="1"/>
  <c r="L440" i="1"/>
  <c r="R444" i="1"/>
  <c r="M440" i="1"/>
  <c r="N440" i="1" s="1"/>
  <c r="O440" i="1" s="1"/>
  <c r="P440" i="1" s="1"/>
  <c r="Q440" i="1" s="1"/>
  <c r="K440" i="1"/>
  <c r="J440" i="1"/>
  <c r="T442" i="1" l="1"/>
  <c r="U442" i="1" s="1"/>
  <c r="V442" i="1" s="1"/>
  <c r="X442" i="1" s="1"/>
  <c r="Y442" i="1"/>
  <c r="AA441" i="1"/>
  <c r="AD441" i="1"/>
  <c r="Z441" i="1"/>
  <c r="I441" i="1"/>
  <c r="AB441" i="1"/>
  <c r="AC441" i="1" s="1"/>
  <c r="AE441" i="1" s="1"/>
  <c r="W442" i="1" l="1"/>
  <c r="AA442" i="1" s="1"/>
  <c r="H442" i="1"/>
  <c r="S443" i="1" s="1"/>
  <c r="R445" i="1"/>
  <c r="L441" i="1"/>
  <c r="K441" i="1"/>
  <c r="J441" i="1"/>
  <c r="M441" i="1"/>
  <c r="N441" i="1" s="1"/>
  <c r="O441" i="1" s="1"/>
  <c r="P441" i="1" s="1"/>
  <c r="Q441" i="1" s="1"/>
  <c r="Y443" i="1" l="1"/>
  <c r="T443" i="1"/>
  <c r="Z442" i="1"/>
  <c r="I442" i="1"/>
  <c r="AD442" i="1"/>
  <c r="AB442" i="1"/>
  <c r="AC442" i="1" s="1"/>
  <c r="AE442" i="1" s="1"/>
  <c r="U443" i="1" l="1"/>
  <c r="W443" i="1" s="1"/>
  <c r="L442" i="1"/>
  <c r="R446" i="1"/>
  <c r="J442" i="1"/>
  <c r="K442" i="1"/>
  <c r="M442" i="1"/>
  <c r="N442" i="1" s="1"/>
  <c r="O442" i="1" s="1"/>
  <c r="P442" i="1" s="1"/>
  <c r="Q442" i="1" s="1"/>
  <c r="H443" i="1"/>
  <c r="S444" i="1" s="1"/>
  <c r="V443" i="1" l="1"/>
  <c r="X443" i="1" s="1"/>
  <c r="T444" i="1"/>
  <c r="U444" i="1" s="1"/>
  <c r="V444" i="1" s="1"/>
  <c r="Y444" i="1"/>
  <c r="AA443" i="1"/>
  <c r="AB443" i="1" s="1"/>
  <c r="AC443" i="1" s="1"/>
  <c r="AE443" i="1" s="1"/>
  <c r="Z443" i="1"/>
  <c r="I443" i="1"/>
  <c r="AD443" i="1"/>
  <c r="X444" i="1" l="1"/>
  <c r="W444" i="1"/>
  <c r="AA444" i="1" s="1"/>
  <c r="J443" i="1"/>
  <c r="K443" i="1"/>
  <c r="L443" i="1"/>
  <c r="M443" i="1"/>
  <c r="N443" i="1" s="1"/>
  <c r="O443" i="1" s="1"/>
  <c r="P443" i="1" s="1"/>
  <c r="Q443" i="1" s="1"/>
  <c r="R447" i="1"/>
  <c r="H444" i="1"/>
  <c r="S445" i="1" s="1"/>
  <c r="Y445" i="1" l="1"/>
  <c r="T445" i="1"/>
  <c r="U445" i="1" s="1"/>
  <c r="Z444" i="1"/>
  <c r="AD444" i="1"/>
  <c r="I444" i="1"/>
  <c r="AB444" i="1"/>
  <c r="AC444" i="1" s="1"/>
  <c r="AE444" i="1" s="1"/>
  <c r="V445" i="1" l="1"/>
  <c r="X445" i="1" s="1"/>
  <c r="W445" i="1"/>
  <c r="H445" i="1"/>
  <c r="S446" i="1" s="1"/>
  <c r="M444" i="1"/>
  <c r="N444" i="1" s="1"/>
  <c r="O444" i="1" s="1"/>
  <c r="P444" i="1" s="1"/>
  <c r="Q444" i="1" s="1"/>
  <c r="L444" i="1"/>
  <c r="K444" i="1"/>
  <c r="R448" i="1"/>
  <c r="J444" i="1"/>
  <c r="Y446" i="1" l="1"/>
  <c r="T446" i="1"/>
  <c r="U446" i="1" s="1"/>
  <c r="V446" i="1" s="1"/>
  <c r="X446" i="1" s="1"/>
  <c r="AA445" i="1"/>
  <c r="I445" i="1"/>
  <c r="AD445" i="1"/>
  <c r="Z445" i="1"/>
  <c r="AB445" i="1"/>
  <c r="AC445" i="1" s="1"/>
  <c r="AE445" i="1" s="1"/>
  <c r="W446" i="1" l="1"/>
  <c r="H446" i="1"/>
  <c r="S447" i="1" s="1"/>
  <c r="J445" i="1"/>
  <c r="M445" i="1"/>
  <c r="N445" i="1" s="1"/>
  <c r="O445" i="1" s="1"/>
  <c r="P445" i="1" s="1"/>
  <c r="Q445" i="1" s="1"/>
  <c r="K445" i="1"/>
  <c r="R449" i="1"/>
  <c r="L445" i="1"/>
  <c r="T447" i="1" l="1"/>
  <c r="Y447" i="1"/>
  <c r="AA446" i="1"/>
  <c r="Z446" i="1"/>
  <c r="I446" i="1"/>
  <c r="AD446" i="1"/>
  <c r="AB446" i="1"/>
  <c r="AC446" i="1" s="1"/>
  <c r="AE446" i="1" s="1"/>
  <c r="U447" i="1" l="1"/>
  <c r="W447" i="1" s="1"/>
  <c r="J446" i="1"/>
  <c r="K446" i="1"/>
  <c r="M446" i="1"/>
  <c r="N446" i="1" s="1"/>
  <c r="O446" i="1" s="1"/>
  <c r="P446" i="1" s="1"/>
  <c r="Q446" i="1" s="1"/>
  <c r="L446" i="1"/>
  <c r="R450" i="1"/>
  <c r="H447" i="1"/>
  <c r="S448" i="1" s="1"/>
  <c r="V447" i="1" l="1"/>
  <c r="X447" i="1" s="1"/>
  <c r="T448" i="1"/>
  <c r="U448" i="1" s="1"/>
  <c r="V448" i="1" s="1"/>
  <c r="Y448" i="1"/>
  <c r="AA447" i="1"/>
  <c r="I447" i="1"/>
  <c r="AD447" i="1"/>
  <c r="Z447" i="1"/>
  <c r="AB447" i="1"/>
  <c r="AC447" i="1" s="1"/>
  <c r="AE447" i="1" s="1"/>
  <c r="X448" i="1" l="1"/>
  <c r="W448" i="1"/>
  <c r="AA448" i="1" s="1"/>
  <c r="H15" i="1"/>
  <c r="H448" i="1"/>
  <c r="S449" i="1" s="1"/>
  <c r="K447" i="1"/>
  <c r="L447" i="1"/>
  <c r="J447" i="1"/>
  <c r="R451" i="1"/>
  <c r="M447" i="1"/>
  <c r="N447" i="1" s="1"/>
  <c r="O447" i="1" s="1"/>
  <c r="P447" i="1" s="1"/>
  <c r="Q447" i="1" s="1"/>
  <c r="Y449" i="1" l="1"/>
  <c r="T449" i="1"/>
  <c r="U449" i="1" s="1"/>
  <c r="AD448" i="1"/>
  <c r="Z448" i="1"/>
  <c r="I448" i="1"/>
  <c r="AB448" i="1"/>
  <c r="AC448" i="1" s="1"/>
  <c r="AE448" i="1" s="1"/>
  <c r="V449" i="1" l="1"/>
  <c r="X449" i="1" s="1"/>
  <c r="W449" i="1"/>
  <c r="H449" i="1"/>
  <c r="S450" i="1" s="1"/>
  <c r="M448" i="1"/>
  <c r="N448" i="1" s="1"/>
  <c r="O448" i="1" s="1"/>
  <c r="P448" i="1" s="1"/>
  <c r="Q448" i="1" s="1"/>
  <c r="L448" i="1"/>
  <c r="J448" i="1"/>
  <c r="K448" i="1"/>
  <c r="R452" i="1"/>
  <c r="Y450" i="1" l="1"/>
  <c r="T450" i="1"/>
  <c r="U450" i="1" s="1"/>
  <c r="V450" i="1" s="1"/>
  <c r="X450" i="1" s="1"/>
  <c r="AA449" i="1"/>
  <c r="I449" i="1"/>
  <c r="Z449" i="1"/>
  <c r="AD449" i="1"/>
  <c r="AB449" i="1"/>
  <c r="AC449" i="1" s="1"/>
  <c r="AE449" i="1" s="1"/>
  <c r="W450" i="1" l="1"/>
  <c r="H450" i="1"/>
  <c r="S451" i="1" s="1"/>
  <c r="K449" i="1"/>
  <c r="M449" i="1"/>
  <c r="N449" i="1" s="1"/>
  <c r="O449" i="1" s="1"/>
  <c r="P449" i="1" s="1"/>
  <c r="Q449" i="1" s="1"/>
  <c r="J449" i="1"/>
  <c r="R453" i="1"/>
  <c r="L449" i="1"/>
  <c r="T451" i="1" l="1"/>
  <c r="U451" i="1" s="1"/>
  <c r="V451" i="1" s="1"/>
  <c r="X451" i="1" s="1"/>
  <c r="Y451" i="1"/>
  <c r="AA450" i="1"/>
  <c r="AD450" i="1"/>
  <c r="Z450" i="1"/>
  <c r="I450" i="1"/>
  <c r="AB450" i="1"/>
  <c r="AC450" i="1" s="1"/>
  <c r="AE450" i="1" s="1"/>
  <c r="W451" i="1" l="1"/>
  <c r="AA451" i="1" s="1"/>
  <c r="M450" i="1"/>
  <c r="N450" i="1" s="1"/>
  <c r="O450" i="1" s="1"/>
  <c r="P450" i="1" s="1"/>
  <c r="Q450" i="1" s="1"/>
  <c r="R454" i="1"/>
  <c r="L450" i="1"/>
  <c r="K450" i="1"/>
  <c r="J450" i="1"/>
  <c r="H451" i="1"/>
  <c r="S452" i="1" s="1"/>
  <c r="T452" i="1" l="1"/>
  <c r="U452" i="1" s="1"/>
  <c r="Y452" i="1"/>
  <c r="I451" i="1"/>
  <c r="Z451" i="1"/>
  <c r="AD451" i="1"/>
  <c r="AB451" i="1"/>
  <c r="AC451" i="1" s="1"/>
  <c r="AE451" i="1" s="1"/>
  <c r="V452" i="1" l="1"/>
  <c r="X452" i="1" s="1"/>
  <c r="W452" i="1"/>
  <c r="H452" i="1"/>
  <c r="S453" i="1" s="1"/>
  <c r="L451" i="1"/>
  <c r="K451" i="1"/>
  <c r="J451" i="1"/>
  <c r="M451" i="1"/>
  <c r="N451" i="1" s="1"/>
  <c r="O451" i="1" s="1"/>
  <c r="P451" i="1" s="1"/>
  <c r="Q451" i="1" s="1"/>
  <c r="R455" i="1"/>
  <c r="Y453" i="1" l="1"/>
  <c r="T453" i="1"/>
  <c r="U453" i="1" s="1"/>
  <c r="V453" i="1" s="1"/>
  <c r="X453" i="1" s="1"/>
  <c r="AA452" i="1"/>
  <c r="I452" i="1"/>
  <c r="AD452" i="1"/>
  <c r="Z452" i="1"/>
  <c r="AB452" i="1"/>
  <c r="AC452" i="1" s="1"/>
  <c r="AE452" i="1" s="1"/>
  <c r="W453" i="1" l="1"/>
  <c r="H453" i="1"/>
  <c r="S454" i="1" s="1"/>
  <c r="K452" i="1"/>
  <c r="J452" i="1"/>
  <c r="L452" i="1"/>
  <c r="M452" i="1"/>
  <c r="N452" i="1" s="1"/>
  <c r="O452" i="1" s="1"/>
  <c r="P452" i="1" s="1"/>
  <c r="Q452" i="1" s="1"/>
  <c r="T454" i="1" l="1"/>
  <c r="U454" i="1" s="1"/>
  <c r="V454" i="1" s="1"/>
  <c r="X454" i="1" s="1"/>
  <c r="Y454" i="1"/>
  <c r="AA453" i="1"/>
  <c r="AD453" i="1"/>
  <c r="Z453" i="1"/>
  <c r="I453" i="1"/>
  <c r="AB453" i="1"/>
  <c r="AC453" i="1" s="1"/>
  <c r="AE453" i="1" s="1"/>
  <c r="W454" i="1" l="1"/>
  <c r="AA454" i="1" s="1"/>
  <c r="H454" i="1"/>
  <c r="S455" i="1" s="1"/>
  <c r="K453" i="1"/>
  <c r="L453" i="1"/>
  <c r="J453" i="1"/>
  <c r="M453" i="1"/>
  <c r="N453" i="1" s="1"/>
  <c r="O453" i="1" s="1"/>
  <c r="P453" i="1" s="1"/>
  <c r="Q453" i="1" s="1"/>
  <c r="T455" i="1" l="1"/>
  <c r="U455" i="1" s="1"/>
  <c r="Y455" i="1"/>
  <c r="Z454" i="1"/>
  <c r="I454" i="1"/>
  <c r="AD454" i="1"/>
  <c r="AB454" i="1"/>
  <c r="AC454" i="1" s="1"/>
  <c r="AE454" i="1" s="1"/>
  <c r="V455" i="1" l="1"/>
  <c r="X455" i="1" s="1"/>
  <c r="W455" i="1"/>
  <c r="AA455" i="1" s="1"/>
  <c r="H455" i="1"/>
  <c r="M454" i="1"/>
  <c r="N454" i="1" s="1"/>
  <c r="O454" i="1" s="1"/>
  <c r="P454" i="1" s="1"/>
  <c r="Q454" i="1" s="1"/>
  <c r="K454" i="1"/>
  <c r="J454" i="1"/>
  <c r="L454" i="1"/>
  <c r="AD455" i="1" l="1"/>
  <c r="Z455" i="1"/>
  <c r="I455" i="1"/>
  <c r="AB455" i="1"/>
  <c r="AC455" i="1" s="1"/>
  <c r="AE455" i="1" s="1"/>
  <c r="L455" i="1" l="1"/>
  <c r="M455" i="1"/>
  <c r="N455" i="1" s="1"/>
  <c r="O455" i="1" s="1"/>
  <c r="P455" i="1" s="1"/>
  <c r="Q455" i="1" s="1"/>
  <c r="K455" i="1"/>
  <c r="J455" i="1"/>
  <c r="H16" i="1" s="1"/>
  <c r="H24" i="1" s="1"/>
</calcChain>
</file>

<file path=xl/sharedStrings.xml><?xml version="1.0" encoding="utf-8"?>
<sst xmlns="http://schemas.openxmlformats.org/spreadsheetml/2006/main" count="52" uniqueCount="50">
  <si>
    <t>Tag</t>
  </si>
  <si>
    <t>Gesunde</t>
  </si>
  <si>
    <t>Ansteckbare</t>
  </si>
  <si>
    <t>Tote</t>
  </si>
  <si>
    <t>Immune</t>
  </si>
  <si>
    <t>Behandlung Abgeschlossen</t>
  </si>
  <si>
    <t>Ansteckungszyklus</t>
  </si>
  <si>
    <t>Verbleibende Gesamtbevölkerung</t>
  </si>
  <si>
    <t>Wahrscheinlichkeit einen Ansteckbaren zu treffen</t>
  </si>
  <si>
    <t>Verzögerung bis man ansteckend wird in Tagen</t>
  </si>
  <si>
    <t>Aktiv Infiziert und ansteckend</t>
  </si>
  <si>
    <t>aktiv infizierte aber nicht ansteckend</t>
  </si>
  <si>
    <t>Verschonte</t>
  </si>
  <si>
    <t>Population</t>
  </si>
  <si>
    <t>Durchschnittliche Zeit bis man gesundet oder verstirbt</t>
  </si>
  <si>
    <t>Geschätzte Todesopfer</t>
  </si>
  <si>
    <t>dauer</t>
  </si>
  <si>
    <t>aktiv Infizierte</t>
  </si>
  <si>
    <t>Lukas Steindl</t>
  </si>
  <si>
    <t>Zusätzlich infizierte nach transmissionrate</t>
  </si>
  <si>
    <t>Residuals</t>
  </si>
  <si>
    <t>Anteil jener mit kritischem Verlauf</t>
  </si>
  <si>
    <t>Unkritischer Verlauf</t>
  </si>
  <si>
    <t>Kritischer Verlauf</t>
  </si>
  <si>
    <t>ICU Betten</t>
  </si>
  <si>
    <t>Kritischer Verlauf gut behandelt</t>
  </si>
  <si>
    <t>Kritischer Verlauf schlecht behandelt</t>
  </si>
  <si>
    <t>Anteil der schlecht behandelten</t>
  </si>
  <si>
    <t>Anteil der gut behandelten</t>
  </si>
  <si>
    <t>Delta Behandlung abgeschlossen</t>
  </si>
  <si>
    <t>Immune Kumulativ</t>
  </si>
  <si>
    <t>Zusätzlich gestorben</t>
  </si>
  <si>
    <t>Zusätzlich Immun</t>
  </si>
  <si>
    <t>Predicted</t>
  </si>
  <si>
    <t>Tage ansteckend</t>
  </si>
  <si>
    <t>Autor</t>
  </si>
  <si>
    <t>Datum</t>
  </si>
  <si>
    <t>Actual Deaths</t>
  </si>
  <si>
    <t>Actuals infected</t>
  </si>
  <si>
    <t>Dauer der Pandemie in Österreich</t>
  </si>
  <si>
    <t>Datum des ersten Falls</t>
  </si>
  <si>
    <t>Total Sum of Squares</t>
  </si>
  <si>
    <t>Tag an dem die Maßnahmen gesetzt wurden</t>
  </si>
  <si>
    <t>28.3.2020</t>
  </si>
  <si>
    <t>Zu beginn infiziert</t>
  </si>
  <si>
    <t>Todesrate bei kritischem Verlauf gut behandelt</t>
  </si>
  <si>
    <t>Todesrate bei kritischem Verlauf schlecht behandelt</t>
  </si>
  <si>
    <t>Effektiv</t>
  </si>
  <si>
    <t>Ansteckungen pro ansteckend Infizierten pro Tag Vor Maßnahme</t>
  </si>
  <si>
    <t>Ansteckungen pro ansteckend Infizierten pro Tag nach Maßnahme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</si>
</sst>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5"/>
      <color rgb="FF24292E"/>
      <name val="Segoe UI"/>
      <family val="2"/>
    </font>
    <font>
      <sz val="6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0" applyNumberFormat="1"/>
    <xf numFmtId="164" fontId="0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14" fontId="5" fillId="0" borderId="0" xfId="0" applyNumberFormat="1" applyFont="1"/>
    <xf numFmtId="0" fontId="6" fillId="3" borderId="0" xfId="0" applyFont="1" applyFill="1" applyAlignment="1">
      <alignment horizontal="left" vertical="center"/>
    </xf>
    <xf numFmtId="14" fontId="0" fillId="0" borderId="0" xfId="0" applyNumberFormat="1"/>
    <xf numFmtId="14" fontId="0" fillId="2" borderId="0" xfId="0" applyNumberFormat="1" applyFill="1"/>
    <xf numFmtId="0" fontId="2" fillId="0" borderId="0" xfId="0" applyFont="1"/>
    <xf numFmtId="14" fontId="2" fillId="0" borderId="0" xfId="0" applyNumberFormat="1" applyFont="1"/>
    <xf numFmtId="9" fontId="2" fillId="0" borderId="0" xfId="0" applyNumberFormat="1" applyFont="1"/>
    <xf numFmtId="0" fontId="7" fillId="3" borderId="1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3" fillId="0" borderId="0" xfId="0" applyNumberFormat="1" applyFont="1" applyFill="1" applyBorder="1"/>
    <xf numFmtId="0" fontId="0" fillId="0" borderId="0" xfId="0" applyFill="1" applyBorder="1"/>
    <xf numFmtId="0" fontId="6" fillId="0" borderId="0" xfId="0" applyFont="1" applyFill="1" applyBorder="1" applyAlignment="1">
      <alignment horizontal="left" vertical="center"/>
    </xf>
    <xf numFmtId="14" fontId="5" fillId="0" borderId="0" xfId="0" applyNumberFormat="1" applyFont="1" applyFill="1" applyBorder="1"/>
    <xf numFmtId="0" fontId="0" fillId="2" borderId="0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Verlaufsprognose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4776862407063"/>
          <c:y val="0.14809823024833768"/>
          <c:w val="0.81706091878069309"/>
          <c:h val="0.6959212225666519"/>
        </c:manualLayout>
      </c:layout>
      <c:areaChart>
        <c:grouping val="stacked"/>
        <c:varyColors val="0"/>
        <c:ser>
          <c:idx val="3"/>
          <c:order val="0"/>
          <c:tx>
            <c:strRef>
              <c:f>Tabelle1!$N$26</c:f>
              <c:strCache>
                <c:ptCount val="1"/>
                <c:pt idx="0">
                  <c:v>Kritischer Verlauf gut behandelt</c:v>
                </c:pt>
              </c:strCache>
            </c:strRef>
          </c:tx>
          <c:spPr>
            <a:solidFill>
              <a:srgbClr val="FF4343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Tabelle1!$N$27:$N$210</c:f>
              <c:numCache>
                <c:formatCode>General</c:formatCode>
                <c:ptCount val="184"/>
                <c:pt idx="0">
                  <c:v>4.8100000000000005</c:v>
                </c:pt>
                <c:pt idx="1">
                  <c:v>4.8100000000000005</c:v>
                </c:pt>
                <c:pt idx="2">
                  <c:v>4.8100000000000005</c:v>
                </c:pt>
                <c:pt idx="3">
                  <c:v>4.8100000000000005</c:v>
                </c:pt>
                <c:pt idx="4">
                  <c:v>4.8100000000000005</c:v>
                </c:pt>
                <c:pt idx="5">
                  <c:v>4.8100000000000005</c:v>
                </c:pt>
                <c:pt idx="6">
                  <c:v>7.9364855399375003</c:v>
                </c:pt>
                <c:pt idx="7">
                  <c:v>11.062961680877846</c:v>
                </c:pt>
                <c:pt idx="8">
                  <c:v>14.189428422849293</c:v>
                </c:pt>
                <c:pt idx="9">
                  <c:v>17.315885765880097</c:v>
                </c:pt>
                <c:pt idx="10">
                  <c:v>20.442333709998515</c:v>
                </c:pt>
                <c:pt idx="11">
                  <c:v>23.568772255232801</c:v>
                </c:pt>
                <c:pt idx="12">
                  <c:v>28.727370947929554</c:v>
                </c:pt>
                <c:pt idx="13">
                  <c:v>35.918097409372663</c:v>
                </c:pt>
                <c:pt idx="14">
                  <c:v>40.330907348429527</c:v>
                </c:pt>
                <c:pt idx="15">
                  <c:v>51.585692506093871</c:v>
                </c:pt>
                <c:pt idx="16">
                  <c:v>64.872427425556111</c:v>
                </c:pt>
                <c:pt idx="17">
                  <c:v>80.191032081987586</c:v>
                </c:pt>
                <c:pt idx="18">
                  <c:v>98.862210676283397</c:v>
                </c:pt>
                <c:pt idx="19">
                  <c:v>122.20653869561244</c:v>
                </c:pt>
                <c:pt idx="20">
                  <c:v>145.29182000452545</c:v>
                </c:pt>
                <c:pt idx="21">
                  <c:v>175.69084786873489</c:v>
                </c:pt>
                <c:pt idx="22">
                  <c:v>214.72343841854217</c:v>
                </c:pt>
                <c:pt idx="23">
                  <c:v>263.7089677868841</c:v>
                </c:pt>
                <c:pt idx="24">
                  <c:v>324.82452263811894</c:v>
                </c:pt>
                <c:pt idx="25">
                  <c:v>401.10440170468007</c:v>
                </c:pt>
                <c:pt idx="26">
                  <c:v>490.34478232402739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B-4B8B-AD28-DA5A2623C221}"/>
            </c:ext>
          </c:extLst>
        </c:ser>
        <c:ser>
          <c:idx val="5"/>
          <c:order val="1"/>
          <c:tx>
            <c:strRef>
              <c:f>Tabelle1!$O$26</c:f>
              <c:strCache>
                <c:ptCount val="1"/>
                <c:pt idx="0">
                  <c:v>Kritischer Verlauf schlecht behandelt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Tabelle1!$O$27:$O$210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97.292954856026654</c:v>
                </c:pt>
                <c:pt idx="28">
                  <c:v>227.55058128288385</c:v>
                </c:pt>
                <c:pt idx="29">
                  <c:v>237.37592355997856</c:v>
                </c:pt>
                <c:pt idx="30">
                  <c:v>250.05390773115221</c:v>
                </c:pt>
                <c:pt idx="31">
                  <c:v>266.79621289876457</c:v>
                </c:pt>
                <c:pt idx="32">
                  <c:v>287.31728192219782</c:v>
                </c:pt>
                <c:pt idx="33">
                  <c:v>311.71068989744765</c:v>
                </c:pt>
                <c:pt idx="34">
                  <c:v>343.64332465850759</c:v>
                </c:pt>
                <c:pt idx="35">
                  <c:v>369.04265934860189</c:v>
                </c:pt>
                <c:pt idx="36">
                  <c:v>386.81622377916324</c:v>
                </c:pt>
                <c:pt idx="37">
                  <c:v>395.96862109846347</c:v>
                </c:pt>
                <c:pt idx="38">
                  <c:v>394.62369880639676</c:v>
                </c:pt>
                <c:pt idx="39">
                  <c:v>380.05525990840249</c:v>
                </c:pt>
                <c:pt idx="40">
                  <c:v>353.03551540806973</c:v>
                </c:pt>
                <c:pt idx="41">
                  <c:v>308.29360412103529</c:v>
                </c:pt>
                <c:pt idx="42">
                  <c:v>239.61693452999646</c:v>
                </c:pt>
                <c:pt idx="43">
                  <c:v>290.05681170488685</c:v>
                </c:pt>
                <c:pt idx="44">
                  <c:v>335.49836726182855</c:v>
                </c:pt>
                <c:pt idx="45">
                  <c:v>373.67432966379988</c:v>
                </c:pt>
                <c:pt idx="46">
                  <c:v>402.5558061322763</c:v>
                </c:pt>
                <c:pt idx="47">
                  <c:v>419.31464200181949</c:v>
                </c:pt>
                <c:pt idx="48">
                  <c:v>420.18047518252979</c:v>
                </c:pt>
                <c:pt idx="49">
                  <c:v>424.28308979946769</c:v>
                </c:pt>
                <c:pt idx="50">
                  <c:v>430.99522210483758</c:v>
                </c:pt>
                <c:pt idx="51">
                  <c:v>439.41224682894801</c:v>
                </c:pt>
                <c:pt idx="52">
                  <c:v>448.49097574501343</c:v>
                </c:pt>
                <c:pt idx="53">
                  <c:v>456.95582956921339</c:v>
                </c:pt>
                <c:pt idx="54">
                  <c:v>462.93858727200586</c:v>
                </c:pt>
                <c:pt idx="55">
                  <c:v>467.22066885907907</c:v>
                </c:pt>
                <c:pt idx="56">
                  <c:v>470.62078109503966</c:v>
                </c:pt>
                <c:pt idx="57">
                  <c:v>473.96504553849002</c:v>
                </c:pt>
                <c:pt idx="58">
                  <c:v>478.13586733559566</c:v>
                </c:pt>
                <c:pt idx="59">
                  <c:v>484.13976284129865</c:v>
                </c:pt>
                <c:pt idx="60">
                  <c:v>492.7726030155751</c:v>
                </c:pt>
                <c:pt idx="61">
                  <c:v>505.31292868091896</c:v>
                </c:pt>
                <c:pt idx="62">
                  <c:v>523.59983472272324</c:v>
                </c:pt>
                <c:pt idx="63">
                  <c:v>538.12563613194106</c:v>
                </c:pt>
                <c:pt idx="64">
                  <c:v>549.35566606785642</c:v>
                </c:pt>
                <c:pt idx="65">
                  <c:v>558.01610336062527</c:v>
                </c:pt>
                <c:pt idx="66">
                  <c:v>565.05804728251223</c:v>
                </c:pt>
                <c:pt idx="67">
                  <c:v>571.75951305395233</c:v>
                </c:pt>
                <c:pt idx="68">
                  <c:v>579.84494440476601</c:v>
                </c:pt>
                <c:pt idx="69">
                  <c:v>588.75674797960323</c:v>
                </c:pt>
                <c:pt idx="70">
                  <c:v>598.02456224268053</c:v>
                </c:pt>
                <c:pt idx="71">
                  <c:v>607.30805337796801</c:v>
                </c:pt>
                <c:pt idx="72">
                  <c:v>616.42575955302868</c:v>
                </c:pt>
                <c:pt idx="73">
                  <c:v>625.3994895942817</c:v>
                </c:pt>
                <c:pt idx="74">
                  <c:v>634.53687530205229</c:v>
                </c:pt>
                <c:pt idx="75">
                  <c:v>644.03877080901952</c:v>
                </c:pt>
                <c:pt idx="76">
                  <c:v>654.00324930221177</c:v>
                </c:pt>
                <c:pt idx="77">
                  <c:v>664.43536885329854</c:v>
                </c:pt>
                <c:pt idx="78">
                  <c:v>675.25622390972626</c:v>
                </c:pt>
                <c:pt idx="79">
                  <c:v>686.30852355176989</c:v>
                </c:pt>
                <c:pt idx="80">
                  <c:v>697.39608844137547</c:v>
                </c:pt>
                <c:pt idx="81">
                  <c:v>708.23696778162525</c:v>
                </c:pt>
                <c:pt idx="82">
                  <c:v>718.41070692920221</c:v>
                </c:pt>
                <c:pt idx="83">
                  <c:v>728.25374351088294</c:v>
                </c:pt>
                <c:pt idx="84">
                  <c:v>738.05910443573043</c:v>
                </c:pt>
                <c:pt idx="85">
                  <c:v>748.04946047909402</c:v>
                </c:pt>
                <c:pt idx="86">
                  <c:v>758.35619189277872</c:v>
                </c:pt>
                <c:pt idx="87">
                  <c:v>768.98664200601206</c:v>
                </c:pt>
                <c:pt idx="88">
                  <c:v>779.77771372024131</c:v>
                </c:pt>
                <c:pt idx="89">
                  <c:v>790.63737438875501</c:v>
                </c:pt>
                <c:pt idx="90">
                  <c:v>801.53423842164852</c:v>
                </c:pt>
                <c:pt idx="91">
                  <c:v>812.481621820599</c:v>
                </c:pt>
                <c:pt idx="92">
                  <c:v>823.51765924875963</c:v>
                </c:pt>
                <c:pt idx="93">
                  <c:v>834.67931683893698</c:v>
                </c:pt>
                <c:pt idx="94">
                  <c:v>845.96619606976947</c:v>
                </c:pt>
                <c:pt idx="95">
                  <c:v>857.35467404211317</c:v>
                </c:pt>
                <c:pt idx="96">
                  <c:v>868.81089287931422</c:v>
                </c:pt>
                <c:pt idx="97">
                  <c:v>880.30170440737061</c:v>
                </c:pt>
                <c:pt idx="98">
                  <c:v>891.8032317559605</c:v>
                </c:pt>
                <c:pt idx="99">
                  <c:v>903.30699296818534</c:v>
                </c:pt>
                <c:pt idx="100">
                  <c:v>914.8200231169651</c:v>
                </c:pt>
                <c:pt idx="101">
                  <c:v>926.36983643953818</c:v>
                </c:pt>
                <c:pt idx="102">
                  <c:v>938.01459697856603</c:v>
                </c:pt>
                <c:pt idx="103">
                  <c:v>949.7831462456395</c:v>
                </c:pt>
                <c:pt idx="104">
                  <c:v>961.67919486013579</c:v>
                </c:pt>
                <c:pt idx="105">
                  <c:v>973.68813129152204</c:v>
                </c:pt>
                <c:pt idx="106">
                  <c:v>985.78549427049802</c:v>
                </c:pt>
                <c:pt idx="107">
                  <c:v>997.94842565591875</c:v>
                </c:pt>
                <c:pt idx="108">
                  <c:v>1010.1715941219711</c:v>
                </c:pt>
                <c:pt idx="109">
                  <c:v>1022.459238537801</c:v>
                </c:pt>
                <c:pt idx="110">
                  <c:v>1034.818374284687</c:v>
                </c:pt>
                <c:pt idx="111">
                  <c:v>1047.2538056744288</c:v>
                </c:pt>
                <c:pt idx="112">
                  <c:v>1059.765385543539</c:v>
                </c:pt>
                <c:pt idx="113">
                  <c:v>1072.3482378471533</c:v>
                </c:pt>
                <c:pt idx="114">
                  <c:v>1084.9971003487663</c:v>
                </c:pt>
                <c:pt idx="115">
                  <c:v>1097.7089159978768</c:v>
                </c:pt>
                <c:pt idx="116">
                  <c:v>1110.4838574544485</c:v>
                </c:pt>
                <c:pt idx="117">
                  <c:v>1123.3250903421749</c:v>
                </c:pt>
                <c:pt idx="118">
                  <c:v>1136.2376499592194</c:v>
                </c:pt>
                <c:pt idx="119">
                  <c:v>1149.2268523349812</c:v>
                </c:pt>
                <c:pt idx="120">
                  <c:v>1162.2970390065191</c:v>
                </c:pt>
                <c:pt idx="121">
                  <c:v>1175.4501343848276</c:v>
                </c:pt>
                <c:pt idx="122">
                  <c:v>1188.6834806610634</c:v>
                </c:pt>
                <c:pt idx="123">
                  <c:v>1201.992392111561</c:v>
                </c:pt>
                <c:pt idx="124">
                  <c:v>1215.3722878633039</c:v>
                </c:pt>
                <c:pt idx="125">
                  <c:v>1228.8201602532729</c:v>
                </c:pt>
                <c:pt idx="126">
                  <c:v>1242.3352744170616</c:v>
                </c:pt>
                <c:pt idx="127">
                  <c:v>1255.9188499481422</c:v>
                </c:pt>
                <c:pt idx="128">
                  <c:v>1269.5723161319936</c:v>
                </c:pt>
                <c:pt idx="129">
                  <c:v>1283.296397352681</c:v>
                </c:pt>
                <c:pt idx="130">
                  <c:v>1297.0909028215335</c:v>
                </c:pt>
                <c:pt idx="131">
                  <c:v>1310.9550251426324</c:v>
                </c:pt>
                <c:pt idx="132">
                  <c:v>1324.8879095383543</c:v>
                </c:pt>
                <c:pt idx="133">
                  <c:v>1338.889179922636</c:v>
                </c:pt>
                <c:pt idx="134">
                  <c:v>1352.9589852459867</c:v>
                </c:pt>
                <c:pt idx="135">
                  <c:v>1367.0977699577031</c:v>
                </c:pt>
                <c:pt idx="136">
                  <c:v>1381.3059477398338</c:v>
                </c:pt>
                <c:pt idx="137">
                  <c:v>1395.583618019152</c:v>
                </c:pt>
                <c:pt idx="138">
                  <c:v>1409.9304156462765</c:v>
                </c:pt>
                <c:pt idx="139">
                  <c:v>1424.3455268422081</c:v>
                </c:pt>
                <c:pt idx="140">
                  <c:v>1438.8278073476645</c:v>
                </c:pt>
                <c:pt idx="141">
                  <c:v>1453.3759958214275</c:v>
                </c:pt>
                <c:pt idx="142">
                  <c:v>1467.9890717062688</c:v>
                </c:pt>
                <c:pt idx="143">
                  <c:v>1482.6663897748185</c:v>
                </c:pt>
                <c:pt idx="144">
                  <c:v>1497.4076351754495</c:v>
                </c:pt>
                <c:pt idx="145">
                  <c:v>1512.2126644148941</c:v>
                </c:pt>
                <c:pt idx="146">
                  <c:v>1527.0813008031755</c:v>
                </c:pt>
                <c:pt idx="147">
                  <c:v>1542.0131718163734</c:v>
                </c:pt>
                <c:pt idx="148">
                  <c:v>1557.0077116371349</c:v>
                </c:pt>
                <c:pt idx="149">
                  <c:v>1572.064246014424</c:v>
                </c:pt>
                <c:pt idx="150">
                  <c:v>1587.1820900208459</c:v>
                </c:pt>
                <c:pt idx="151">
                  <c:v>1602.360609853175</c:v>
                </c:pt>
                <c:pt idx="152">
                  <c:v>1617.599223940837</c:v>
                </c:pt>
                <c:pt idx="153">
                  <c:v>1632.8973501101677</c:v>
                </c:pt>
                <c:pt idx="154">
                  <c:v>1648.254349392781</c:v>
                </c:pt>
                <c:pt idx="155">
                  <c:v>1663.6694945237864</c:v>
                </c:pt>
                <c:pt idx="156">
                  <c:v>1679.1419716592759</c:v>
                </c:pt>
                <c:pt idx="157">
                  <c:v>1694.6709090741642</c:v>
                </c:pt>
                <c:pt idx="158">
                  <c:v>1710.255417657193</c:v>
                </c:pt>
                <c:pt idx="159">
                  <c:v>1725.8946259810177</c:v>
                </c:pt>
                <c:pt idx="160">
                  <c:v>1741.5877017119815</c:v>
                </c:pt>
                <c:pt idx="161">
                  <c:v>1757.3338538623193</c:v>
                </c:pt>
                <c:pt idx="162">
                  <c:v>1773.1323072006221</c:v>
                </c:pt>
                <c:pt idx="163">
                  <c:v>1788.9822684156798</c:v>
                </c:pt>
                <c:pt idx="164">
                  <c:v>1804.8828989903955</c:v>
                </c:pt>
                <c:pt idx="165">
                  <c:v>1820.8333032648261</c:v>
                </c:pt>
                <c:pt idx="166">
                  <c:v>1836.8325341604382</c:v>
                </c:pt>
                <c:pt idx="167">
                  <c:v>1852.879611776224</c:v>
                </c:pt>
                <c:pt idx="168">
                  <c:v>1868.9735397755335</c:v>
                </c:pt>
                <c:pt idx="169">
                  <c:v>1885.1133125006691</c:v>
                </c:pt>
                <c:pt idx="170">
                  <c:v>1901.2979123445502</c:v>
                </c:pt>
                <c:pt idx="171">
                  <c:v>1917.5263013791205</c:v>
                </c:pt>
                <c:pt idx="172">
                  <c:v>1933.797413353253</c:v>
                </c:pt>
                <c:pt idx="173">
                  <c:v>1950.1101512630321</c:v>
                </c:pt>
                <c:pt idx="174">
                  <c:v>1966.4633905739579</c:v>
                </c:pt>
                <c:pt idx="175">
                  <c:v>1982.8559854421142</c:v>
                </c:pt>
                <c:pt idx="176">
                  <c:v>1999.2867745876083</c:v>
                </c:pt>
                <c:pt idx="177">
                  <c:v>2015.7545842791183</c:v>
                </c:pt>
                <c:pt idx="178">
                  <c:v>2032.258227547246</c:v>
                </c:pt>
                <c:pt idx="179">
                  <c:v>2048.79650048754</c:v>
                </c:pt>
                <c:pt idx="180">
                  <c:v>2065.3681771574497</c:v>
                </c:pt>
                <c:pt idx="181">
                  <c:v>2081.9720047894916</c:v>
                </c:pt>
                <c:pt idx="182">
                  <c:v>2098.6067014555401</c:v>
                </c:pt>
                <c:pt idx="183">
                  <c:v>2115.2709565949131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B-4B8B-AD28-DA5A2623C221}"/>
            </c:ext>
          </c:extLst>
        </c:ser>
        <c:ser>
          <c:idx val="4"/>
          <c:order val="2"/>
          <c:tx>
            <c:strRef>
              <c:f>Tabelle1!$L$26</c:f>
              <c:strCache>
                <c:ptCount val="1"/>
                <c:pt idx="0">
                  <c:v>Unkritischer Verlauf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Tabelle1!$L$27:$L$210</c:f>
              <c:numCache>
                <c:formatCode>General</c:formatCode>
                <c:ptCount val="184"/>
                <c:pt idx="0">
                  <c:v>32.19</c:v>
                </c:pt>
                <c:pt idx="1">
                  <c:v>32.19</c:v>
                </c:pt>
                <c:pt idx="2">
                  <c:v>32.19</c:v>
                </c:pt>
                <c:pt idx="3">
                  <c:v>32.19</c:v>
                </c:pt>
                <c:pt idx="4">
                  <c:v>32.19</c:v>
                </c:pt>
                <c:pt idx="5">
                  <c:v>32.19</c:v>
                </c:pt>
                <c:pt idx="6">
                  <c:v>53.113403228812501</c:v>
                </c:pt>
                <c:pt idx="7">
                  <c:v>74.036743556644041</c:v>
                </c:pt>
                <c:pt idx="8">
                  <c:v>94.960020983683734</c:v>
                </c:pt>
                <c:pt idx="9">
                  <c:v>115.88323551012064</c:v>
                </c:pt>
                <c:pt idx="10">
                  <c:v>136.80638713614391</c:v>
                </c:pt>
                <c:pt idx="11">
                  <c:v>157.72947586194257</c:v>
                </c:pt>
                <c:pt idx="12">
                  <c:v>192.25240557460546</c:v>
                </c:pt>
                <c:pt idx="13">
                  <c:v>240.37495958580166</c:v>
                </c:pt>
                <c:pt idx="14">
                  <c:v>269.90684148564372</c:v>
                </c:pt>
                <c:pt idx="15">
                  <c:v>345.22732677155125</c:v>
                </c:pt>
                <c:pt idx="16">
                  <c:v>434.14624507872168</c:v>
                </c:pt>
                <c:pt idx="17">
                  <c:v>536.66306085637848</c:v>
                </c:pt>
                <c:pt idx="18">
                  <c:v>661.61633298743493</c:v>
                </c:pt>
                <c:pt idx="19">
                  <c:v>817.84375896294478</c:v>
                </c:pt>
                <c:pt idx="20">
                  <c:v>972.33756464567034</c:v>
                </c:pt>
                <c:pt idx="21">
                  <c:v>1175.777212659995</c:v>
                </c:pt>
                <c:pt idx="22">
                  <c:v>1436.9953186471669</c:v>
                </c:pt>
                <c:pt idx="23">
                  <c:v>1764.8215536506857</c:v>
                </c:pt>
                <c:pt idx="24">
                  <c:v>2173.8256515012572</c:v>
                </c:pt>
                <c:pt idx="25">
                  <c:v>2684.314072946705</c:v>
                </c:pt>
                <c:pt idx="26">
                  <c:v>3281.5381586300296</c:v>
                </c:pt>
                <c:pt idx="27">
                  <c:v>3997.2682363441781</c:v>
                </c:pt>
                <c:pt idx="28">
                  <c:v>4868.9923516623758</c:v>
                </c:pt>
                <c:pt idx="29">
                  <c:v>4934.7465653629333</c:v>
                </c:pt>
                <c:pt idx="30">
                  <c:v>5019.5915363546337</c:v>
                </c:pt>
                <c:pt idx="31">
                  <c:v>5131.636194014809</c:v>
                </c:pt>
                <c:pt idx="32">
                  <c:v>5268.9695020947083</c:v>
                </c:pt>
                <c:pt idx="33">
                  <c:v>5432.2176939290721</c:v>
                </c:pt>
                <c:pt idx="34">
                  <c:v>5645.9207111761662</c:v>
                </c:pt>
                <c:pt idx="35">
                  <c:v>5815.9008741021817</c:v>
                </c:pt>
                <c:pt idx="36">
                  <c:v>5934.8470360605543</c:v>
                </c:pt>
                <c:pt idx="37">
                  <c:v>5996.0976950435625</c:v>
                </c:pt>
                <c:pt idx="38">
                  <c:v>5987.0970612428091</c:v>
                </c:pt>
                <c:pt idx="39">
                  <c:v>5889.6005855408475</c:v>
                </c:pt>
                <c:pt idx="40">
                  <c:v>5708.7761415770819</c:v>
                </c:pt>
                <c:pt idx="41">
                  <c:v>5409.3495045023128</c:v>
                </c:pt>
                <c:pt idx="42">
                  <c:v>4949.7441003161293</c:v>
                </c:pt>
                <c:pt idx="43">
                  <c:v>5287.3032783327044</c:v>
                </c:pt>
                <c:pt idx="44">
                  <c:v>5591.4121501368527</c:v>
                </c:pt>
                <c:pt idx="45">
                  <c:v>5846.8974369808147</c:v>
                </c:pt>
                <c:pt idx="46">
                  <c:v>6040.1811641160029</c:v>
                </c:pt>
                <c:pt idx="47">
                  <c:v>6152.3364503198691</c:v>
                </c:pt>
                <c:pt idx="48">
                  <c:v>6158.1308723753918</c:v>
                </c:pt>
                <c:pt idx="49">
                  <c:v>6185.5868317348986</c:v>
                </c:pt>
                <c:pt idx="50">
                  <c:v>6230.5064863939124</c:v>
                </c:pt>
                <c:pt idx="51">
                  <c:v>6286.8358057014211</c:v>
                </c:pt>
                <c:pt idx="52">
                  <c:v>6347.5934530627819</c:v>
                </c:pt>
                <c:pt idx="53">
                  <c:v>6404.2428594247358</c:v>
                </c:pt>
                <c:pt idx="54">
                  <c:v>6444.2813148203468</c:v>
                </c:pt>
                <c:pt idx="55">
                  <c:v>6472.9383223646055</c:v>
                </c:pt>
                <c:pt idx="56">
                  <c:v>6495.6929196360343</c:v>
                </c:pt>
                <c:pt idx="57">
                  <c:v>6518.0737662960482</c:v>
                </c:pt>
                <c:pt idx="58">
                  <c:v>6545.9861890920638</c:v>
                </c:pt>
                <c:pt idx="59">
                  <c:v>6586.1661051686906</c:v>
                </c:pt>
                <c:pt idx="60">
                  <c:v>6643.9397278734632</c:v>
                </c:pt>
                <c:pt idx="61">
                  <c:v>6727.8634457876879</c:v>
                </c:pt>
                <c:pt idx="62">
                  <c:v>6850.2450477597631</c:v>
                </c:pt>
                <c:pt idx="63">
                  <c:v>6947.4561802676053</c:v>
                </c:pt>
                <c:pt idx="64">
                  <c:v>7022.610995992577</c:v>
                </c:pt>
                <c:pt idx="65">
                  <c:v>7080.5693071057231</c:v>
                </c:pt>
                <c:pt idx="66">
                  <c:v>7127.6961625829654</c:v>
                </c:pt>
                <c:pt idx="67">
                  <c:v>7172.5444335149114</c:v>
                </c:pt>
                <c:pt idx="68">
                  <c:v>7226.654627939588</c:v>
                </c:pt>
                <c:pt idx="69">
                  <c:v>7286.2951595558061</c:v>
                </c:pt>
                <c:pt idx="70">
                  <c:v>7348.3182242394769</c:v>
                </c:pt>
                <c:pt idx="71">
                  <c:v>7410.4462033756317</c:v>
                </c:pt>
                <c:pt idx="72">
                  <c:v>7471.4646985471918</c:v>
                </c:pt>
                <c:pt idx="73">
                  <c:v>7531.519661130962</c:v>
                </c:pt>
                <c:pt idx="74">
                  <c:v>7592.6698577906573</c:v>
                </c:pt>
                <c:pt idx="75">
                  <c:v>7656.2594661834382</c:v>
                </c:pt>
                <c:pt idx="76">
                  <c:v>7722.9448222532628</c:v>
                </c:pt>
                <c:pt idx="77">
                  <c:v>7792.7597761720745</c:v>
                </c:pt>
                <c:pt idx="78">
                  <c:v>7865.1762677035531</c:v>
                </c:pt>
                <c:pt idx="79">
                  <c:v>7939.1416576156898</c:v>
                </c:pt>
                <c:pt idx="80">
                  <c:v>8013.3430534153595</c:v>
                </c:pt>
                <c:pt idx="81">
                  <c:v>8085.8935536154922</c:v>
                </c:pt>
                <c:pt idx="82">
                  <c:v>8153.9793463723527</c:v>
                </c:pt>
                <c:pt idx="83">
                  <c:v>8219.8519758036018</c:v>
                </c:pt>
                <c:pt idx="84">
                  <c:v>8285.4724681468124</c:v>
                </c:pt>
                <c:pt idx="85">
                  <c:v>8352.3310047447048</c:v>
                </c:pt>
                <c:pt idx="86">
                  <c:v>8421.3068226670566</c:v>
                </c:pt>
                <c:pt idx="87">
                  <c:v>8492.4490657325423</c:v>
                </c:pt>
                <c:pt idx="88">
                  <c:v>8564.6662379739228</c:v>
                </c:pt>
                <c:pt idx="89">
                  <c:v>8637.3424286016689</c:v>
                </c:pt>
                <c:pt idx="90">
                  <c:v>8710.2675955910308</c:v>
                </c:pt>
                <c:pt idx="91">
                  <c:v>8783.5308537224701</c:v>
                </c:pt>
                <c:pt idx="92">
                  <c:v>8857.3874118955446</c:v>
                </c:pt>
                <c:pt idx="93">
                  <c:v>8932.0846588451932</c:v>
                </c:pt>
                <c:pt idx="94">
                  <c:v>9007.6199275438412</c:v>
                </c:pt>
                <c:pt idx="95">
                  <c:v>9083.8351262818342</c:v>
                </c:pt>
                <c:pt idx="96">
                  <c:v>9160.5036677307962</c:v>
                </c:pt>
                <c:pt idx="97">
                  <c:v>9237.4037141108638</c:v>
                </c:pt>
                <c:pt idx="98">
                  <c:v>9314.3754740591194</c:v>
                </c:pt>
                <c:pt idx="99">
                  <c:v>9391.3621837101618</c:v>
                </c:pt>
                <c:pt idx="100">
                  <c:v>9468.4109239366117</c:v>
                </c:pt>
                <c:pt idx="101">
                  <c:v>9545.7058284799859</c:v>
                </c:pt>
                <c:pt idx="102">
                  <c:v>9623.6361490104027</c:v>
                </c:pt>
                <c:pt idx="103">
                  <c:v>9702.3949017977411</c:v>
                </c:pt>
                <c:pt idx="104">
                  <c:v>9782.0069194486005</c:v>
                </c:pt>
                <c:pt idx="105">
                  <c:v>9862.3744171048002</c:v>
                </c:pt>
                <c:pt idx="106">
                  <c:v>9943.33369242564</c:v>
                </c:pt>
                <c:pt idx="107">
                  <c:v>10024.731771697301</c:v>
                </c:pt>
                <c:pt idx="108">
                  <c:v>10106.532976047036</c:v>
                </c:pt>
                <c:pt idx="109">
                  <c:v>10188.765673291437</c:v>
                </c:pt>
                <c:pt idx="110">
                  <c:v>10271.476812520597</c:v>
                </c:pt>
                <c:pt idx="111">
                  <c:v>10354.69854566733</c:v>
                </c:pt>
                <c:pt idx="112">
                  <c:v>10438.4298878683</c:v>
                </c:pt>
                <c:pt idx="113">
                  <c:v>10522.638207130949</c:v>
                </c:pt>
                <c:pt idx="114">
                  <c:v>10607.288286949435</c:v>
                </c:pt>
                <c:pt idx="115">
                  <c:v>10692.359668601175</c:v>
                </c:pt>
                <c:pt idx="116">
                  <c:v>10777.85350757977</c:v>
                </c:pt>
                <c:pt idx="117">
                  <c:v>10863.790989213016</c:v>
                </c:pt>
                <c:pt idx="118">
                  <c:v>10950.205811265545</c:v>
                </c:pt>
                <c:pt idx="119">
                  <c:v>11037.133550241797</c:v>
                </c:pt>
                <c:pt idx="120">
                  <c:v>11124.603261043629</c:v>
                </c:pt>
                <c:pt idx="121">
                  <c:v>11212.627822421538</c:v>
                </c:pt>
                <c:pt idx="122">
                  <c:v>11301.189447500961</c:v>
                </c:pt>
                <c:pt idx="123">
                  <c:v>11390.256777977369</c:v>
                </c:pt>
                <c:pt idx="124">
                  <c:v>11479.799157239033</c:v>
                </c:pt>
                <c:pt idx="125">
                  <c:v>11569.796457079594</c:v>
                </c:pt>
                <c:pt idx="126">
                  <c:v>11660.243759560335</c:v>
                </c:pt>
                <c:pt idx="127">
                  <c:v>11751.149226576028</c:v>
                </c:pt>
                <c:pt idx="128">
                  <c:v>11842.522423344881</c:v>
                </c:pt>
                <c:pt idx="129">
                  <c:v>11934.368197667942</c:v>
                </c:pt>
                <c:pt idx="130">
                  <c:v>12026.685272728724</c:v>
                </c:pt>
                <c:pt idx="131">
                  <c:v>12119.46824518531</c:v>
                </c:pt>
                <c:pt idx="132">
                  <c:v>12212.711394602831</c:v>
                </c:pt>
                <c:pt idx="133">
                  <c:v>12306.41220409764</c:v>
                </c:pt>
                <c:pt idx="134">
                  <c:v>12400.571670492373</c:v>
                </c:pt>
                <c:pt idx="135">
                  <c:v>12495.192768178475</c:v>
                </c:pt>
                <c:pt idx="136">
                  <c:v>12590.278265643503</c:v>
                </c:pt>
                <c:pt idx="137">
                  <c:v>12685.828828282016</c:v>
                </c:pt>
                <c:pt idx="138">
                  <c:v>12781.842012402003</c:v>
                </c:pt>
                <c:pt idx="139">
                  <c:v>12878.312371944008</c:v>
                </c:pt>
                <c:pt idx="140">
                  <c:v>12975.23224917283</c:v>
                </c:pt>
                <c:pt idx="141">
                  <c:v>13072.593202804937</c:v>
                </c:pt>
                <c:pt idx="142">
                  <c:v>13170.388402957336</c:v>
                </c:pt>
                <c:pt idx="143">
                  <c:v>13268.613531569939</c:v>
                </c:pt>
                <c:pt idx="144">
                  <c:v>13367.266481558776</c:v>
                </c:pt>
                <c:pt idx="145">
                  <c:v>13466.346292622753</c:v>
                </c:pt>
                <c:pt idx="146">
                  <c:v>13565.851782298174</c:v>
                </c:pt>
                <c:pt idx="147">
                  <c:v>13665.780457540344</c:v>
                </c:pt>
                <c:pt idx="148">
                  <c:v>13766.128531725441</c:v>
                </c:pt>
                <c:pt idx="149">
                  <c:v>13866.891492558067</c:v>
                </c:pt>
                <c:pt idx="150">
                  <c:v>13968.064756293354</c:v>
                </c:pt>
                <c:pt idx="151">
                  <c:v>14069.644081325096</c:v>
                </c:pt>
                <c:pt idx="152">
                  <c:v>14171.625575604063</c:v>
                </c:pt>
                <c:pt idx="153">
                  <c:v>14274.005343044966</c:v>
                </c:pt>
                <c:pt idx="154">
                  <c:v>14376.779107474766</c:v>
                </c:pt>
                <c:pt idx="155">
                  <c:v>14479.942001813029</c:v>
                </c:pt>
                <c:pt idx="156">
                  <c:v>14583.488579565925</c:v>
                </c:pt>
                <c:pt idx="157">
                  <c:v>14687.413006880946</c:v>
                </c:pt>
                <c:pt idx="158">
                  <c:v>14791.709333551984</c:v>
                </c:pt>
                <c:pt idx="159">
                  <c:v>14896.371727719117</c:v>
                </c:pt>
                <c:pt idx="160">
                  <c:v>15001.394619149414</c:v>
                </c:pt>
                <c:pt idx="161">
                  <c:v>15106.772714309367</c:v>
                </c:pt>
                <c:pt idx="162">
                  <c:v>15212.500825111854</c:v>
                </c:pt>
                <c:pt idx="163">
                  <c:v>15318.573642474164</c:v>
                </c:pt>
                <c:pt idx="164">
                  <c:v>15424.985554781877</c:v>
                </c:pt>
                <c:pt idx="165">
                  <c:v>15531.730568003066</c:v>
                </c:pt>
                <c:pt idx="166">
                  <c:v>15638.802343996778</c:v>
                </c:pt>
                <c:pt idx="167">
                  <c:v>15746.194324963961</c:v>
                </c:pt>
                <c:pt idx="168">
                  <c:v>15853.899843113186</c:v>
                </c:pt>
                <c:pt idx="169">
                  <c:v>15961.912168273708</c:v>
                </c:pt>
                <c:pt idx="170">
                  <c:v>16070.224490305836</c:v>
                </c:pt>
                <c:pt idx="171">
                  <c:v>16178.829863075653</c:v>
                </c:pt>
                <c:pt idx="172">
                  <c:v>16287.721150902538</c:v>
                </c:pt>
                <c:pt idx="173">
                  <c:v>16396.891012298751</c:v>
                </c:pt>
                <c:pt idx="174">
                  <c:v>16506.331921533409</c:v>
                </c:pt>
                <c:pt idx="175">
                  <c:v>16616.036210266455</c:v>
                </c:pt>
                <c:pt idx="176">
                  <c:v>16725.996106855531</c:v>
                </c:pt>
                <c:pt idx="177">
                  <c:v>16836.203756329483</c:v>
                </c:pt>
                <c:pt idx="178">
                  <c:v>16946.651215123879</c:v>
                </c:pt>
                <c:pt idx="179">
                  <c:v>17057.330426339689</c:v>
                </c:pt>
                <c:pt idx="180">
                  <c:v>17168.233185592166</c:v>
                </c:pt>
                <c:pt idx="181">
                  <c:v>17279.351108975829</c:v>
                </c:pt>
                <c:pt idx="182">
                  <c:v>17390.675617433229</c:v>
                </c:pt>
                <c:pt idx="183">
                  <c:v>17502.197940289036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1-490B-AE45-F0FBE8BC4884}"/>
            </c:ext>
          </c:extLst>
        </c:ser>
        <c:ser>
          <c:idx val="2"/>
          <c:order val="3"/>
          <c:tx>
            <c:strRef>
              <c:f>Tabelle1!$X$26</c:f>
              <c:strCache>
                <c:ptCount val="1"/>
                <c:pt idx="0">
                  <c:v>Immune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Tabelle1!$X$27:$X$210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36.567100000000003</c:v>
                </c:pt>
                <c:pt idx="15">
                  <c:v>36.567100000000003</c:v>
                </c:pt>
                <c:pt idx="16">
                  <c:v>36.567100000000003</c:v>
                </c:pt>
                <c:pt idx="17">
                  <c:v>36.567100000000003</c:v>
                </c:pt>
                <c:pt idx="18">
                  <c:v>36.567100000000003</c:v>
                </c:pt>
                <c:pt idx="19">
                  <c:v>36.567100000000003</c:v>
                </c:pt>
                <c:pt idx="20">
                  <c:v>60.33560507015563</c:v>
                </c:pt>
                <c:pt idx="21">
                  <c:v>84.104038686242887</c:v>
                </c:pt>
                <c:pt idx="22">
                  <c:v>107.87240084847659</c:v>
                </c:pt>
                <c:pt idx="23">
                  <c:v>131.64069155707153</c:v>
                </c:pt>
                <c:pt idx="24">
                  <c:v>155.40891081224257</c:v>
                </c:pt>
                <c:pt idx="25">
                  <c:v>179.17705861420444</c:v>
                </c:pt>
                <c:pt idx="26">
                  <c:v>218.39431313722139</c:v>
                </c:pt>
                <c:pt idx="27">
                  <c:v>273.06042822833081</c:v>
                </c:pt>
                <c:pt idx="28">
                  <c:v>343.17506717271465</c:v>
                </c:pt>
                <c:pt idx="29">
                  <c:v>428.73740695209671</c:v>
                </c:pt>
                <c:pt idx="30">
                  <c:v>529.74725403597779</c:v>
                </c:pt>
                <c:pt idx="31">
                  <c:v>646.20400005098725</c:v>
                </c:pt>
                <c:pt idx="32">
                  <c:v>788.14804470285299</c:v>
                </c:pt>
                <c:pt idx="33">
                  <c:v>965.61880917595215</c:v>
                </c:pt>
                <c:pt idx="34">
                  <c:v>1164.8887259199441</c:v>
                </c:pt>
                <c:pt idx="35">
                  <c:v>1419.7599229067866</c:v>
                </c:pt>
                <c:pt idx="36">
                  <c:v>1740.2660484565167</c:v>
                </c:pt>
                <c:pt idx="37">
                  <c:v>2136.437405893822</c:v>
                </c:pt>
                <c:pt idx="38">
                  <c:v>2624.8248779141882</c:v>
                </c:pt>
                <c:pt idx="39">
                  <c:v>3228.4961371121681</c:v>
                </c:pt>
                <c:pt idx="40">
                  <c:v>3946.1462236821153</c:v>
                </c:pt>
                <c:pt idx="41">
                  <c:v>4813.8652534914927</c:v>
                </c:pt>
                <c:pt idx="42">
                  <c:v>5874.2384478025151</c:v>
                </c:pt>
                <c:pt idx="43">
                  <c:v>6034.4960627546097</c:v>
                </c:pt>
                <c:pt idx="44">
                  <c:v>6231.8878464259597</c:v>
                </c:pt>
                <c:pt idx="45">
                  <c:v>6475.6247478036721</c:v>
                </c:pt>
                <c:pt idx="46">
                  <c:v>6773.5762733467618</c:v>
                </c:pt>
                <c:pt idx="47">
                  <c:v>7136.4932309117021</c:v>
                </c:pt>
                <c:pt idx="48">
                  <c:v>7578.5248625353515</c:v>
                </c:pt>
                <c:pt idx="49">
                  <c:v>8026.4896170161956</c:v>
                </c:pt>
                <c:pt idx="50">
                  <c:v>8482.1158481561088</c:v>
                </c:pt>
                <c:pt idx="51">
                  <c:v>8947.8665461369856</c:v>
                </c:pt>
                <c:pt idx="52">
                  <c:v>9426.0295050708173</c:v>
                </c:pt>
                <c:pt idx="53">
                  <c:v>9918.9470091696603</c:v>
                </c:pt>
                <c:pt idx="54">
                  <c:v>10431.184684280539</c:v>
                </c:pt>
                <c:pt idx="55">
                  <c:v>10958.761937743946</c:v>
                </c:pt>
                <c:pt idx="56">
                  <c:v>11497.03395854094</c:v>
                </c:pt>
                <c:pt idx="57">
                  <c:v>12040.75103973876</c:v>
                </c:pt>
                <c:pt idx="58">
                  <c:v>12583.603510771074</c:v>
                </c:pt>
                <c:pt idx="59">
                  <c:v>13117.565824778543</c:v>
                </c:pt>
                <c:pt idx="60">
                  <c:v>13635.083221043134</c:v>
                </c:pt>
                <c:pt idx="61">
                  <c:v>14125.406005453226</c:v>
                </c:pt>
                <c:pt idx="62">
                  <c:v>14574.019967326843</c:v>
                </c:pt>
                <c:pt idx="63">
                  <c:v>15053.174060468609</c:v>
                </c:pt>
                <c:pt idx="64">
                  <c:v>15559.827986665423</c:v>
                </c:pt>
                <c:pt idx="65">
                  <c:v>16089.56749645275</c:v>
                </c:pt>
                <c:pt idx="66">
                  <c:v>16636.749746061563</c:v>
                </c:pt>
                <c:pt idx="67">
                  <c:v>17194.019673502382</c:v>
                </c:pt>
                <c:pt idx="68">
                  <c:v>17751.740113518412</c:v>
                </c:pt>
                <c:pt idx="69">
                  <c:v>18311.871068770313</c:v>
                </c:pt>
                <c:pt idx="70">
                  <c:v>18875.991788973461</c:v>
                </c:pt>
                <c:pt idx="71">
                  <c:v>19445.132997474833</c:v>
                </c:pt>
                <c:pt idx="72">
                  <c:v>20019.693339138528</c:v>
                </c:pt>
                <c:pt idx="73">
                  <c:v>20599.299114132813</c:v>
                </c:pt>
                <c:pt idx="74">
                  <c:v>21182.446017660768</c:v>
                </c:pt>
                <c:pt idx="75">
                  <c:v>21768.104216340547</c:v>
                </c:pt>
                <c:pt idx="76">
                  <c:v>22355.740864684281</c:v>
                </c:pt>
                <c:pt idx="77">
                  <c:v>22945.324569616278</c:v>
                </c:pt>
                <c:pt idx="78">
                  <c:v>23537.352638779746</c:v>
                </c:pt>
                <c:pt idx="79">
                  <c:v>24132.93145761664</c:v>
                </c:pt>
                <c:pt idx="80">
                  <c:v>24733.648731671612</c:v>
                </c:pt>
                <c:pt idx="81">
                  <c:v>25341.865263896387</c:v>
                </c:pt>
                <c:pt idx="82">
                  <c:v>25961.053640866336</c:v>
                </c:pt>
                <c:pt idx="83">
                  <c:v>26588.934868987559</c:v>
                </c:pt>
                <c:pt idx="84">
                  <c:v>27223.512364853777</c:v>
                </c:pt>
                <c:pt idx="85">
                  <c:v>27863.229529424418</c:v>
                </c:pt>
                <c:pt idx="86">
                  <c:v>28507.105478878977</c:v>
                </c:pt>
                <c:pt idx="87">
                  <c:v>29154.932310794571</c:v>
                </c:pt>
                <c:pt idx="88">
                  <c:v>29807.544431976294</c:v>
                </c:pt>
                <c:pt idx="89">
                  <c:v>30465.438963960194</c:v>
                </c:pt>
                <c:pt idx="90">
                  <c:v>31128.828643802561</c:v>
                </c:pt>
                <c:pt idx="91">
                  <c:v>31797.720531444858</c:v>
                </c:pt>
                <c:pt idx="92">
                  <c:v>32472.012070241155</c:v>
                </c:pt>
                <c:pt idx="93">
                  <c:v>33151.613871664442</c:v>
                </c:pt>
                <c:pt idx="94">
                  <c:v>33836.622225568623</c:v>
                </c:pt>
                <c:pt idx="95">
                  <c:v>34527.254458193158</c:v>
                </c:pt>
                <c:pt idx="96">
                  <c:v>35223.786730544263</c:v>
                </c:pt>
                <c:pt idx="97">
                  <c:v>35926.497751386065</c:v>
                </c:pt>
                <c:pt idx="98">
                  <c:v>36635.618618037101</c:v>
                </c:pt>
                <c:pt idx="99">
                  <c:v>37351.285543205093</c:v>
                </c:pt>
                <c:pt idx="100">
                  <c:v>38073.516436168458</c:v>
                </c:pt>
                <c:pt idx="101">
                  <c:v>38802.159220752583</c:v>
                </c:pt>
                <c:pt idx="102">
                  <c:v>39536.808389435631</c:v>
                </c:pt>
                <c:pt idx="103">
                  <c:v>40277.261403255623</c:v>
                </c:pt>
                <c:pt idx="104">
                  <c:v>41023.492396357287</c:v>
                </c:pt>
                <c:pt idx="105">
                  <c:v>41775.609661024064</c:v>
                </c:pt>
                <c:pt idx="106">
                  <c:v>42533.800552053057</c:v>
                </c:pt>
                <c:pt idx="107">
                  <c:v>43298.256708833054</c:v>
                </c:pt>
                <c:pt idx="108">
                  <c:v>44069.071391535945</c:v>
                </c:pt>
                <c:pt idx="109">
                  <c:v>44846.282337853307</c:v>
                </c:pt>
                <c:pt idx="110">
                  <c:v>45629.908310795225</c:v>
                </c:pt>
                <c:pt idx="111">
                  <c:v>46419.97601650763</c:v>
                </c:pt>
                <c:pt idx="112">
                  <c:v>47216.535032994143</c:v>
                </c:pt>
                <c:pt idx="113">
                  <c:v>48019.657090516303</c:v>
                </c:pt>
                <c:pt idx="114">
                  <c:v>48829.413581141504</c:v>
                </c:pt>
                <c:pt idx="115">
                  <c:v>49645.861600392542</c:v>
                </c:pt>
                <c:pt idx="116">
                  <c:v>50469.037821696525</c:v>
                </c:pt>
                <c:pt idx="117">
                  <c:v>51298.958968136896</c:v>
                </c:pt>
                <c:pt idx="118">
                  <c:v>52135.627383128609</c:v>
                </c:pt>
                <c:pt idx="119">
                  <c:v>52979.040277604152</c:v>
                </c:pt>
                <c:pt idx="120">
                  <c:v>53829.199044264853</c:v>
                </c:pt>
                <c:pt idx="121">
                  <c:v>54686.12154787725</c:v>
                </c:pt>
                <c:pt idx="122">
                  <c:v>55549.860518233982</c:v>
                </c:pt>
                <c:pt idx="123">
                  <c:v>56420.485918214144</c:v>
                </c:pt>
                <c:pt idx="124">
                  <c:v>57298.069843914891</c:v>
                </c:pt>
                <c:pt idx="125">
                  <c:v>58182.675525338687</c:v>
                </c:pt>
                <c:pt idx="126">
                  <c:v>59074.351421707055</c:v>
                </c:pt>
                <c:pt idx="127">
                  <c:v>59973.132194088153</c:v>
                </c:pt>
                <c:pt idx="128">
                  <c:v>60879.049229408309</c:v>
                </c:pt>
                <c:pt idx="129">
                  <c:v>61792.136382551776</c:v>
                </c:pt>
                <c:pt idx="130">
                  <c:v>62712.431639559836</c:v>
                </c:pt>
                <c:pt idx="131">
                  <c:v>63639.975789561278</c:v>
                </c:pt>
                <c:pt idx="132">
                  <c:v>64574.80945585703</c:v>
                </c:pt>
                <c:pt idx="133">
                  <c:v>65516.970263470765</c:v>
                </c:pt>
                <c:pt idx="134">
                  <c:v>66466.492610804402</c:v>
                </c:pt>
                <c:pt idx="135">
                  <c:v>67423.408992588971</c:v>
                </c:pt>
                <c:pt idx="136">
                  <c:v>68387.751933136504</c:v>
                </c:pt>
                <c:pt idx="137">
                  <c:v>69359.555773013024</c:v>
                </c:pt>
                <c:pt idx="138">
                  <c:v>70338.857783109517</c:v>
                </c:pt>
                <c:pt idx="139">
                  <c:v>71325.698328248749</c:v>
                </c:pt>
                <c:pt idx="140">
                  <c:v>72320.120280986914</c:v>
                </c:pt>
                <c:pt idx="141">
                  <c:v>73322.167574116989</c:v>
                </c:pt>
                <c:pt idx="142">
                  <c:v>74331.882460433306</c:v>
                </c:pt>
                <c:pt idx="143">
                  <c:v>75349.304301810669</c:v>
                </c:pt>
                <c:pt idx="144">
                  <c:v>76374.469633856163</c:v>
                </c:pt>
                <c:pt idx="145">
                  <c:v>77407.413107626388</c:v>
                </c:pt>
                <c:pt idx="146">
                  <c:v>78448.168848139772</c:v>
                </c:pt>
                <c:pt idx="147">
                  <c:v>79496.771621298016</c:v>
                </c:pt>
                <c:pt idx="148">
                  <c:v>80553.256957870632</c:v>
                </c:pt>
                <c:pt idx="149">
                  <c:v>81617.660731428958</c:v>
                </c:pt>
                <c:pt idx="150">
                  <c:v>82690.018611223248</c:v>
                </c:pt>
                <c:pt idx="151">
                  <c:v>83770.365693692467</c:v>
                </c:pt>
                <c:pt idx="152">
                  <c:v>84858.736473749625</c:v>
                </c:pt>
                <c:pt idx="153">
                  <c:v>85955.165129619156</c:v>
                </c:pt>
                <c:pt idx="154">
                  <c:v>87059.685834846096</c:v>
                </c:pt>
                <c:pt idx="155">
                  <c:v>88172.332933119411</c:v>
                </c:pt>
                <c:pt idx="156">
                  <c:v>89293.14091864333</c:v>
                </c:pt>
                <c:pt idx="157">
                  <c:v>90422.144248075667</c:v>
                </c:pt>
                <c:pt idx="158">
                  <c:v>91559.377063424574</c:v>
                </c:pt>
                <c:pt idx="159">
                  <c:v>92704.872924866679</c:v>
                </c:pt>
                <c:pt idx="160">
                  <c:v>93858.664614168825</c:v>
                </c:pt>
                <c:pt idx="161">
                  <c:v>95020.784065191241</c:v>
                </c:pt>
                <c:pt idx="162">
                  <c:v>96191.262507185849</c:v>
                </c:pt>
                <c:pt idx="163">
                  <c:v>97370.130687860132</c:v>
                </c:pt>
                <c:pt idx="164">
                  <c:v>98557.419069435564</c:v>
                </c:pt>
                <c:pt idx="165">
                  <c:v>99753.15792998395</c:v>
                </c:pt>
                <c:pt idx="166">
                  <c:v>100957.37734313986</c:v>
                </c:pt>
                <c:pt idx="167">
                  <c:v>102170.1070612644</c:v>
                </c:pt>
                <c:pt idx="168">
                  <c:v>103391.37640026832</c:v>
                </c:pt>
                <c:pt idx="169">
                  <c:v>104621.2141749491</c:v>
                </c:pt>
                <c:pt idx="170">
                  <c:v>105859.64869241921</c:v>
                </c:pt>
                <c:pt idx="171">
                  <c:v>107106.70778221413</c:v>
                </c:pt>
                <c:pt idx="172">
                  <c:v>108362.41882704463</c:v>
                </c:pt>
                <c:pt idx="173">
                  <c:v>109626.80876222855</c:v>
                </c:pt>
                <c:pt idx="174">
                  <c:v>110899.90404187617</c:v>
                </c:pt>
                <c:pt idx="175">
                  <c:v>112181.73058651536</c:v>
                </c:pt>
                <c:pt idx="176">
                  <c:v>113472.31373185031</c:v>
                </c:pt>
                <c:pt idx="177">
                  <c:v>114771.67819459262</c:v>
                </c:pt>
                <c:pt idx="178">
                  <c:v>116079.84806229876</c:v>
                </c:pt>
                <c:pt idx="179">
                  <c:v>117396.84680395806</c:v>
                </c:pt>
                <c:pt idx="180">
                  <c:v>118722.69729322268</c:v>
                </c:pt>
                <c:pt idx="181">
                  <c:v>120057.42183294476</c:v>
                </c:pt>
                <c:pt idx="182">
                  <c:v>121401.04216457729</c:v>
                </c:pt>
                <c:pt idx="183">
                  <c:v>122753.57945759848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1-490B-AE45-F0FBE8BC4884}"/>
            </c:ext>
          </c:extLst>
        </c:ser>
        <c:ser>
          <c:idx val="1"/>
          <c:order val="4"/>
          <c:tx>
            <c:strRef>
              <c:f>Tabelle1!$Z$26</c:f>
              <c:strCache>
                <c:ptCount val="1"/>
                <c:pt idx="0">
                  <c:v>Verschonte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Tabelle1!$Z$27:$Z$210</c:f>
              <c:numCache>
                <c:formatCode>General</c:formatCode>
                <c:ptCount val="184"/>
                <c:pt idx="0">
                  <c:v>7999963</c:v>
                </c:pt>
                <c:pt idx="1">
                  <c:v>7999963</c:v>
                </c:pt>
                <c:pt idx="2">
                  <c:v>7999963</c:v>
                </c:pt>
                <c:pt idx="3">
                  <c:v>7999963</c:v>
                </c:pt>
                <c:pt idx="4">
                  <c:v>7999963</c:v>
                </c:pt>
                <c:pt idx="5">
                  <c:v>7999963</c:v>
                </c:pt>
                <c:pt idx="6">
                  <c:v>7999938.9501112308</c:v>
                </c:pt>
                <c:pt idx="7">
                  <c:v>7999914.9002947621</c:v>
                </c:pt>
                <c:pt idx="8">
                  <c:v>7999890.8505505938</c:v>
                </c:pt>
                <c:pt idx="9">
                  <c:v>7999866.8008787241</c:v>
                </c:pt>
                <c:pt idx="10">
                  <c:v>7999842.7512791539</c:v>
                </c:pt>
                <c:pt idx="11">
                  <c:v>7999818.7017518831</c:v>
                </c:pt>
                <c:pt idx="12">
                  <c:v>7999779.0202234779</c:v>
                </c:pt>
                <c:pt idx="13">
                  <c:v>7999723.7069430044</c:v>
                </c:pt>
                <c:pt idx="14">
                  <c:v>7999652.7622511657</c:v>
                </c:pt>
                <c:pt idx="15">
                  <c:v>7999566.1869807225</c:v>
                </c:pt>
                <c:pt idx="16">
                  <c:v>7999463.9813274955</c:v>
                </c:pt>
                <c:pt idx="17">
                  <c:v>7999346.1459070612</c:v>
                </c:pt>
                <c:pt idx="18">
                  <c:v>7999202.5214563366</c:v>
                </c:pt>
                <c:pt idx="19">
                  <c:v>7999022.9497023411</c:v>
                </c:pt>
                <c:pt idx="20">
                  <c:v>7998821.3207265809</c:v>
                </c:pt>
                <c:pt idx="21">
                  <c:v>7998563.4322342342</c:v>
                </c:pt>
                <c:pt idx="22">
                  <c:v>7998239.1317935279</c:v>
                </c:pt>
                <c:pt idx="23">
                  <c:v>7997838.2703572866</c:v>
                </c:pt>
                <c:pt idx="24">
                  <c:v>7997344.1011050148</c:v>
                </c:pt>
                <c:pt idx="25">
                  <c:v>7996733.2832772313</c:v>
                </c:pt>
                <c:pt idx="26">
                  <c:v>7996007.1372825233</c:v>
                </c:pt>
                <c:pt idx="27">
                  <c:v>7995129.145751805</c:v>
                </c:pt>
                <c:pt idx="28">
                  <c:v>7994056.2193182204</c:v>
                </c:pt>
                <c:pt idx="29">
                  <c:v>7993894.0644917991</c:v>
                </c:pt>
                <c:pt idx="30">
                  <c:v>7993694.3358834097</c:v>
                </c:pt>
                <c:pt idx="31">
                  <c:v>7993447.7135001477</c:v>
                </c:pt>
                <c:pt idx="32">
                  <c:v>7993146.2346723191</c:v>
                </c:pt>
                <c:pt idx="33">
                  <c:v>7992779.0213185148</c:v>
                </c:pt>
                <c:pt idx="34">
                  <c:v>7992331.7566907462</c:v>
                </c:pt>
                <c:pt idx="35">
                  <c:v>7991878.4887007829</c:v>
                </c:pt>
                <c:pt idx="36">
                  <c:v>7991417.4685336882</c:v>
                </c:pt>
                <c:pt idx="37">
                  <c:v>7990946.2040411448</c:v>
                </c:pt>
                <c:pt idx="38">
                  <c:v>7990462.3803449655</c:v>
                </c:pt>
                <c:pt idx="39">
                  <c:v>7989963.627431782</c:v>
                </c:pt>
                <c:pt idx="40">
                  <c:v>7989445.3256255379</c:v>
                </c:pt>
                <c:pt idx="41">
                  <c:v>7988911.502643181</c:v>
                </c:pt>
                <c:pt idx="42">
                  <c:v>7988366.8582833745</c:v>
                </c:pt>
                <c:pt idx="43">
                  <c:v>7987816.7044017622</c:v>
                </c:pt>
                <c:pt idx="44">
                  <c:v>7987267.4253660114</c:v>
                </c:pt>
                <c:pt idx="45">
                  <c:v>7986727.1417335039</c:v>
                </c:pt>
                <c:pt idx="46">
                  <c:v>7986203.4977020714</c:v>
                </c:pt>
                <c:pt idx="47">
                  <c:v>7985707.3702261932</c:v>
                </c:pt>
                <c:pt idx="48">
                  <c:v>7985253.445343188</c:v>
                </c:pt>
                <c:pt idx="49">
                  <c:v>7984768.6187792486</c:v>
                </c:pt>
                <c:pt idx="50">
                  <c:v>7984255.9668251891</c:v>
                </c:pt>
                <c:pt idx="51">
                  <c:v>7983719.9559886139</c:v>
                </c:pt>
                <c:pt idx="52">
                  <c:v>7983166.2959161578</c:v>
                </c:pt>
                <c:pt idx="53">
                  <c:v>7982602.4287427878</c:v>
                </c:pt>
                <c:pt idx="54">
                  <c:v>7982038.1057234462</c:v>
                </c:pt>
                <c:pt idx="55">
                  <c:v>7981471.3436519578</c:v>
                </c:pt>
                <c:pt idx="56">
                  <c:v>7980900.5445826435</c:v>
                </c:pt>
                <c:pt idx="57">
                  <c:v>7980324.6655899277</c:v>
                </c:pt>
                <c:pt idx="58">
                  <c:v>7979743.303309584</c:v>
                </c:pt>
                <c:pt idx="59">
                  <c:v>7979156.8358654939</c:v>
                </c:pt>
                <c:pt idx="60">
                  <c:v>7978566.7853711825</c:v>
                </c:pt>
                <c:pt idx="61">
                  <c:v>7977974.1938517243</c:v>
                </c:pt>
                <c:pt idx="62">
                  <c:v>7977379.6004607063</c:v>
                </c:pt>
                <c:pt idx="63">
                  <c:v>7976783.0369628491</c:v>
                </c:pt>
                <c:pt idx="64">
                  <c:v>7976184.0001631286</c:v>
                </c:pt>
                <c:pt idx="65">
                  <c:v>7975581.3705781475</c:v>
                </c:pt>
                <c:pt idx="66">
                  <c:v>7974973.541706292</c:v>
                </c:pt>
                <c:pt idx="67">
                  <c:v>7974358.1247962192</c:v>
                </c:pt>
                <c:pt idx="68">
                  <c:v>7973731.6061511012</c:v>
                </c:pt>
                <c:pt idx="69">
                  <c:v>7973096.2917444222</c:v>
                </c:pt>
                <c:pt idx="70">
                  <c:v>7972454.201796161</c:v>
                </c:pt>
                <c:pt idx="71">
                  <c:v>7971806.9113331735</c:v>
                </c:pt>
                <c:pt idx="72">
                  <c:v>7971155.4128514836</c:v>
                </c:pt>
                <c:pt idx="73">
                  <c:v>7970499.9167147679</c:v>
                </c:pt>
                <c:pt idx="74">
                  <c:v>7969839.5786380889</c:v>
                </c:pt>
                <c:pt idx="75">
                  <c:v>7969173.8956147321</c:v>
                </c:pt>
                <c:pt idx="76">
                  <c:v>7968502.6523891501</c:v>
                </c:pt>
                <c:pt idx="77">
                  <c:v>7967825.8418178232</c:v>
                </c:pt>
                <c:pt idx="78">
                  <c:v>7967143.567671516</c:v>
                </c:pt>
                <c:pt idx="79">
                  <c:v>7966455.9203969799</c:v>
                </c:pt>
                <c:pt idx="80">
                  <c:v>7965762.8025644356</c:v>
                </c:pt>
                <c:pt idx="81">
                  <c:v>7965063.9942748221</c:v>
                </c:pt>
                <c:pt idx="82">
                  <c:v>7964359.2160978001</c:v>
                </c:pt>
                <c:pt idx="83">
                  <c:v>7963648.1860251073</c:v>
                </c:pt>
                <c:pt idx="84">
                  <c:v>7962930.6702235788</c:v>
                </c:pt>
                <c:pt idx="85">
                  <c:v>7962206.5308679501</c:v>
                </c:pt>
                <c:pt idx="86">
                  <c:v>7961475.7498369236</c:v>
                </c:pt>
                <c:pt idx="87">
                  <c:v>7960738.4810070293</c:v>
                </c:pt>
                <c:pt idx="88">
                  <c:v>7959995.1346863955</c:v>
                </c:pt>
                <c:pt idx="89">
                  <c:v>7959245.9158117417</c:v>
                </c:pt>
                <c:pt idx="90">
                  <c:v>7958490.8505551377</c:v>
                </c:pt>
                <c:pt idx="91">
                  <c:v>7957729.8293422805</c:v>
                </c:pt>
                <c:pt idx="92">
                  <c:v>7956962.6626003711</c:v>
                </c:pt>
                <c:pt idx="93">
                  <c:v>7956189.1564212963</c:v>
                </c:pt>
                <c:pt idx="94">
                  <c:v>7955409.216440822</c:v>
                </c:pt>
                <c:pt idx="95">
                  <c:v>7954622.8044744981</c:v>
                </c:pt>
                <c:pt idx="96">
                  <c:v>7953829.9015371902</c:v>
                </c:pt>
                <c:pt idx="97">
                  <c:v>7953030.4806065895</c:v>
                </c:pt>
                <c:pt idx="98">
                  <c:v>7952224.4915177636</c:v>
                </c:pt>
                <c:pt idx="99">
                  <c:v>7951411.8616912719</c:v>
                </c:pt>
                <c:pt idx="100">
                  <c:v>7950592.5188898696</c:v>
                </c:pt>
                <c:pt idx="101">
                  <c:v>7949766.4053421104</c:v>
                </c:pt>
                <c:pt idx="102">
                  <c:v>7948933.4839404058</c:v>
                </c:pt>
                <c:pt idx="103">
                  <c:v>7948093.7377636982</c:v>
                </c:pt>
                <c:pt idx="104">
                  <c:v>7947247.1644408293</c:v>
                </c:pt>
                <c:pt idx="105">
                  <c:v>7946393.7667938843</c:v>
                </c:pt>
                <c:pt idx="106">
                  <c:v>7945533.5434136754</c:v>
                </c:pt>
                <c:pt idx="107">
                  <c:v>7944666.4762239428</c:v>
                </c:pt>
                <c:pt idx="108">
                  <c:v>7943792.5118706524</c:v>
                </c:pt>
                <c:pt idx="109">
                  <c:v>7942911.5795626687</c:v>
                </c:pt>
                <c:pt idx="110">
                  <c:v>7942023.6063503847</c:v>
                </c:pt>
                <c:pt idx="111">
                  <c:v>7941128.5282552475</c:v>
                </c:pt>
                <c:pt idx="112">
                  <c:v>7940226.2962443521</c:v>
                </c:pt>
                <c:pt idx="113">
                  <c:v>7939316.8752462938</c:v>
                </c:pt>
                <c:pt idx="114">
                  <c:v>7938400.2335025715</c:v>
                </c:pt>
                <c:pt idx="115">
                  <c:v>7937476.3367575109</c:v>
                </c:pt>
                <c:pt idx="116">
                  <c:v>7936545.1465753717</c:v>
                </c:pt>
                <c:pt idx="117">
                  <c:v>7935606.6216841433</c:v>
                </c:pt>
                <c:pt idx="118">
                  <c:v>7934660.7209796039</c:v>
                </c:pt>
                <c:pt idx="119">
                  <c:v>7933707.4063913077</c:v>
                </c:pt>
                <c:pt idx="120">
                  <c:v>7932746.6431136252</c:v>
                </c:pt>
                <c:pt idx="121">
                  <c:v>7931778.3982671369</c:v>
                </c:pt>
                <c:pt idx="122">
                  <c:v>7930802.6389424903</c:v>
                </c:pt>
                <c:pt idx="123">
                  <c:v>7929819.3303925805</c:v>
                </c:pt>
                <c:pt idx="124">
                  <c:v>7928828.4349052822</c:v>
                </c:pt>
                <c:pt idx="125">
                  <c:v>7927829.9116379153</c:v>
                </c:pt>
                <c:pt idx="126">
                  <c:v>7926823.7172103748</c:v>
                </c:pt>
                <c:pt idx="127">
                  <c:v>7925809.807169769</c:v>
                </c:pt>
                <c:pt idx="128">
                  <c:v>7924788.1387630953</c:v>
                </c:pt>
                <c:pt idx="129">
                  <c:v>7923758.6721624909</c:v>
                </c:pt>
                <c:pt idx="130">
                  <c:v>7922721.3703998215</c:v>
                </c:pt>
                <c:pt idx="131">
                  <c:v>7921676.1984138153</c:v>
                </c:pt>
                <c:pt idx="132">
                  <c:v>7920623.1216754634</c:v>
                </c:pt>
                <c:pt idx="133">
                  <c:v>7919562.1050072871</c:v>
                </c:pt>
                <c:pt idx="134">
                  <c:v>7918493.1124578863</c:v>
                </c:pt>
                <c:pt idx="135">
                  <c:v>7917416.107729</c:v>
                </c:pt>
                <c:pt idx="136">
                  <c:v>7916331.0547291068</c:v>
                </c:pt>
                <c:pt idx="137">
                  <c:v>7915237.917946279</c:v>
                </c:pt>
                <c:pt idx="138">
                  <c:v>7914136.6624772344</c:v>
                </c:pt>
                <c:pt idx="139">
                  <c:v>7913027.2537391288</c:v>
                </c:pt>
                <c:pt idx="140">
                  <c:v>7911909.6571538541</c:v>
                </c:pt>
                <c:pt idx="141">
                  <c:v>7910783.8379711425</c:v>
                </c:pt>
                <c:pt idx="142">
                  <c:v>7909649.7612884315</c:v>
                </c:pt>
                <c:pt idx="143">
                  <c:v>7908507.3922411455</c:v>
                </c:pt>
                <c:pt idx="144">
                  <c:v>7907356.6962830871</c:v>
                </c:pt>
                <c:pt idx="145">
                  <c:v>7906197.6394567778</c:v>
                </c:pt>
                <c:pt idx="146">
                  <c:v>7905030.1885923622</c:v>
                </c:pt>
                <c:pt idx="147">
                  <c:v>7903854.3113779305</c:v>
                </c:pt>
                <c:pt idx="148">
                  <c:v>7902669.9762145244</c:v>
                </c:pt>
                <c:pt idx="149">
                  <c:v>7901477.1519904276</c:v>
                </c:pt>
                <c:pt idx="150">
                  <c:v>7900275.8078827932</c:v>
                </c:pt>
                <c:pt idx="151">
                  <c:v>7899065.9132551011</c:v>
                </c:pt>
                <c:pt idx="152">
                  <c:v>7897847.4376776889</c:v>
                </c:pt>
                <c:pt idx="153">
                  <c:v>7896620.3510459736</c:v>
                </c:pt>
                <c:pt idx="154">
                  <c:v>7895384.6236969866</c:v>
                </c:pt>
                <c:pt idx="155">
                  <c:v>7894140.2264748057</c:v>
                </c:pt>
                <c:pt idx="156">
                  <c:v>7892887.130737206</c:v>
                </c:pt>
                <c:pt idx="157">
                  <c:v>7891625.308325191</c:v>
                </c:pt>
                <c:pt idx="158">
                  <c:v>7890354.731531878</c:v>
                </c:pt>
                <c:pt idx="159">
                  <c:v>7889075.3731030775</c:v>
                </c:pt>
                <c:pt idx="160">
                  <c:v>7887787.2062715003</c:v>
                </c:pt>
                <c:pt idx="161">
                  <c:v>7886490.2048097588</c:v>
                </c:pt>
                <c:pt idx="162">
                  <c:v>7885184.3430822119</c:v>
                </c:pt>
                <c:pt idx="163">
                  <c:v>7883869.5960795376</c:v>
                </c:pt>
                <c:pt idx="164">
                  <c:v>7882545.9394290205</c:v>
                </c:pt>
                <c:pt idx="165">
                  <c:v>7881213.3493838329</c:v>
                </c:pt>
                <c:pt idx="166">
                  <c:v>7879871.8027995322</c:v>
                </c:pt>
                <c:pt idx="167">
                  <c:v>7878521.2771092337</c:v>
                </c:pt>
                <c:pt idx="168">
                  <c:v>7877161.7503140979</c:v>
                </c:pt>
                <c:pt idx="169">
                  <c:v>7875793.2009940315</c:v>
                </c:pt>
                <c:pt idx="170">
                  <c:v>7874415.6083345553</c:v>
                </c:pt>
                <c:pt idx="171">
                  <c:v>7873028.9521607356</c:v>
                </c:pt>
                <c:pt idx="172">
                  <c:v>7871633.2129676221</c:v>
                </c:pt>
                <c:pt idx="173">
                  <c:v>7870228.3719395157</c:v>
                </c:pt>
                <c:pt idx="174">
                  <c:v>7868814.4109593928</c:v>
                </c:pt>
                <c:pt idx="175">
                  <c:v>7867391.3126140507</c:v>
                </c:pt>
                <c:pt idx="176">
                  <c:v>7865959.0602007685</c:v>
                </c:pt>
                <c:pt idx="177">
                  <c:v>7864517.6377389291</c:v>
                </c:pt>
                <c:pt idx="178">
                  <c:v>7863067.0299863499</c:v>
                </c:pt>
                <c:pt idx="179">
                  <c:v>7861607.2224570056</c:v>
                </c:pt>
                <c:pt idx="180">
                  <c:v>7860138.2014367823</c:v>
                </c:pt>
                <c:pt idx="181">
                  <c:v>7858659.9539954681</c:v>
                </c:pt>
                <c:pt idx="182">
                  <c:v>7857172.4679952087</c:v>
                </c:pt>
                <c:pt idx="183">
                  <c:v>7855675.732097148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1-490B-AE45-F0FBE8BC4884}"/>
            </c:ext>
          </c:extLst>
        </c:ser>
        <c:ser>
          <c:idx val="0"/>
          <c:order val="5"/>
          <c:tx>
            <c:strRef>
              <c:f>Tabelle1!$W$26</c:f>
              <c:strCache>
                <c:ptCount val="1"/>
                <c:pt idx="0">
                  <c:v>Tote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Tabelle1!$W$27:$W$210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0.43290000000000001</c:v>
                </c:pt>
                <c:pt idx="15">
                  <c:v>0.43290000000000001</c:v>
                </c:pt>
                <c:pt idx="16">
                  <c:v>0.43290000000000001</c:v>
                </c:pt>
                <c:pt idx="17">
                  <c:v>0.43290000000000001</c:v>
                </c:pt>
                <c:pt idx="18">
                  <c:v>0.43290000000000001</c:v>
                </c:pt>
                <c:pt idx="19">
                  <c:v>0.43290000000000001</c:v>
                </c:pt>
                <c:pt idx="20">
                  <c:v>0.71428369859437502</c:v>
                </c:pt>
                <c:pt idx="21">
                  <c:v>0.99566655127900616</c:v>
                </c:pt>
                <c:pt idx="22">
                  <c:v>1.2770485580564364</c:v>
                </c:pt>
                <c:pt idx="23">
                  <c:v>1.5584297189292087</c:v>
                </c:pt>
                <c:pt idx="24">
                  <c:v>1.8398100338998664</c:v>
                </c:pt>
                <c:pt idx="25">
                  <c:v>2.1211895029709522</c:v>
                </c:pt>
                <c:pt idx="26">
                  <c:v>2.5854633853136599</c:v>
                </c:pt>
                <c:pt idx="27">
                  <c:v>3.2326287668435398</c:v>
                </c:pt>
                <c:pt idx="28">
                  <c:v>4.062681661358658</c:v>
                </c:pt>
                <c:pt idx="29">
                  <c:v>5.0756123255484491</c:v>
                </c:pt>
                <c:pt idx="30">
                  <c:v>6.2714184683000509</c:v>
                </c:pt>
                <c:pt idx="31">
                  <c:v>7.650092887378884</c:v>
                </c:pt>
                <c:pt idx="32">
                  <c:v>9.3304989608655067</c:v>
                </c:pt>
                <c:pt idx="33">
                  <c:v>11.43148848260512</c:v>
                </c:pt>
                <c:pt idx="34">
                  <c:v>13.790547499001667</c:v>
                </c:pt>
                <c:pt idx="35">
                  <c:v>16.807842859465147</c:v>
                </c:pt>
                <c:pt idx="36">
                  <c:v>20.602158015725234</c:v>
                </c:pt>
                <c:pt idx="37">
                  <c:v>25.29223681974878</c:v>
                </c:pt>
                <c:pt idx="38">
                  <c:v>31.074017071330573</c:v>
                </c:pt>
                <c:pt idx="39">
                  <c:v>38.22058565639216</c:v>
                </c:pt>
                <c:pt idx="40">
                  <c:v>46.716493794476122</c:v>
                </c:pt>
                <c:pt idx="41">
                  <c:v>56.988994703885936</c:v>
                </c:pt>
                <c:pt idx="42">
                  <c:v>69.54223397681821</c:v>
                </c:pt>
                <c:pt idx="43">
                  <c:v>71.439445445946518</c:v>
                </c:pt>
                <c:pt idx="44">
                  <c:v>73.776270164103749</c:v>
                </c:pt>
                <c:pt idx="45">
                  <c:v>76.661752048267701</c:v>
                </c:pt>
                <c:pt idx="46">
                  <c:v>80.189054333863311</c:v>
                </c:pt>
                <c:pt idx="47">
                  <c:v>84.485450573375402</c:v>
                </c:pt>
                <c:pt idx="48">
                  <c:v>89.718446718267344</c:v>
                </c:pt>
                <c:pt idx="49">
                  <c:v>95.021682200839308</c:v>
                </c:pt>
                <c:pt idx="50">
                  <c:v>100.41561815584991</c:v>
                </c:pt>
                <c:pt idx="51">
                  <c:v>105.92941271861048</c:v>
                </c:pt>
                <c:pt idx="52">
                  <c:v>111.59014996390627</c:v>
                </c:pt>
                <c:pt idx="53">
                  <c:v>117.42555904814837</c:v>
                </c:pt>
                <c:pt idx="54">
                  <c:v>123.48969018120239</c:v>
                </c:pt>
                <c:pt idx="55">
                  <c:v>129.73541907477909</c:v>
                </c:pt>
                <c:pt idx="56">
                  <c:v>136.10775808451785</c:v>
                </c:pt>
                <c:pt idx="57">
                  <c:v>142.54455849938631</c:v>
                </c:pt>
                <c:pt idx="58">
                  <c:v>148.97112321766829</c:v>
                </c:pt>
                <c:pt idx="59">
                  <c:v>155.29244171800966</c:v>
                </c:pt>
                <c:pt idx="60">
                  <c:v>161.41907688576816</c:v>
                </c:pt>
                <c:pt idx="61">
                  <c:v>167.22376835353916</c:v>
                </c:pt>
                <c:pt idx="62">
                  <c:v>172.53468948469501</c:v>
                </c:pt>
                <c:pt idx="63">
                  <c:v>178.20716028279139</c:v>
                </c:pt>
                <c:pt idx="64">
                  <c:v>184.20518814528529</c:v>
                </c:pt>
                <c:pt idx="65">
                  <c:v>190.47651493321578</c:v>
                </c:pt>
                <c:pt idx="66">
                  <c:v>196.95433778095747</c:v>
                </c:pt>
                <c:pt idx="67">
                  <c:v>203.55158370937758</c:v>
                </c:pt>
                <c:pt idx="68">
                  <c:v>210.15416303568293</c:v>
                </c:pt>
                <c:pt idx="69">
                  <c:v>216.78527927209623</c:v>
                </c:pt>
                <c:pt idx="70">
                  <c:v>223.46362838307147</c:v>
                </c:pt>
                <c:pt idx="71">
                  <c:v>230.20141259785044</c:v>
                </c:pt>
                <c:pt idx="72">
                  <c:v>237.00335127787193</c:v>
                </c:pt>
                <c:pt idx="73">
                  <c:v>243.86502037372657</c:v>
                </c:pt>
                <c:pt idx="74">
                  <c:v>250.76861115716994</c:v>
                </c:pt>
                <c:pt idx="75">
                  <c:v>257.70193193482186</c:v>
                </c:pt>
                <c:pt idx="76">
                  <c:v>264.6586746097401</c:v>
                </c:pt>
                <c:pt idx="77">
                  <c:v>271.63846753466606</c:v>
                </c:pt>
                <c:pt idx="78">
                  <c:v>278.64719809139234</c:v>
                </c:pt>
                <c:pt idx="79">
                  <c:v>285.69796423567203</c:v>
                </c:pt>
                <c:pt idx="80">
                  <c:v>292.80956203638351</c:v>
                </c:pt>
                <c:pt idx="81">
                  <c:v>300.00993988423323</c:v>
                </c:pt>
                <c:pt idx="82">
                  <c:v>307.34020803211183</c:v>
                </c:pt>
                <c:pt idx="83">
                  <c:v>314.77338659026049</c:v>
                </c:pt>
                <c:pt idx="84">
                  <c:v>322.28583898491263</c:v>
                </c:pt>
                <c:pt idx="85">
                  <c:v>329.85913740186749</c:v>
                </c:pt>
                <c:pt idx="86">
                  <c:v>337.48166963764442</c:v>
                </c:pt>
                <c:pt idx="87">
                  <c:v>345.1509744372118</c:v>
                </c:pt>
                <c:pt idx="88">
                  <c:v>352.87692993435451</c:v>
                </c:pt>
                <c:pt idx="89">
                  <c:v>360.66542130763349</c:v>
                </c:pt>
                <c:pt idx="90">
                  <c:v>368.51896704693905</c:v>
                </c:pt>
                <c:pt idx="91">
                  <c:v>376.43765073146284</c:v>
                </c:pt>
                <c:pt idx="92">
                  <c:v>384.4202582432676</c:v>
                </c:pt>
                <c:pt idx="93">
                  <c:v>392.46573135533123</c:v>
                </c:pt>
                <c:pt idx="94">
                  <c:v>400.57520999610722</c:v>
                </c:pt>
                <c:pt idx="95">
                  <c:v>408.75126698457939</c:v>
                </c:pt>
                <c:pt idx="96">
                  <c:v>416.99717165573986</c:v>
                </c:pt>
                <c:pt idx="97">
                  <c:v>425.31622350623979</c:v>
                </c:pt>
                <c:pt idx="98">
                  <c:v>433.71115838412823</c:v>
                </c:pt>
                <c:pt idx="99">
                  <c:v>442.18358884498582</c:v>
                </c:pt>
                <c:pt idx="100">
                  <c:v>450.73372690799442</c:v>
                </c:pt>
                <c:pt idx="101">
                  <c:v>459.35977221775283</c:v>
                </c:pt>
                <c:pt idx="102">
                  <c:v>468.05692416917617</c:v>
                </c:pt>
                <c:pt idx="103">
                  <c:v>476.8227850026214</c:v>
                </c:pt>
                <c:pt idx="104">
                  <c:v>485.65704850488737</c:v>
                </c:pt>
                <c:pt idx="105">
                  <c:v>494.5609966953167</c:v>
                </c:pt>
                <c:pt idx="106">
                  <c:v>503.53684757565594</c:v>
                </c:pt>
                <c:pt idx="107">
                  <c:v>512.58686987083559</c:v>
                </c:pt>
                <c:pt idx="108">
                  <c:v>521.71216764238648</c:v>
                </c:pt>
                <c:pt idx="109">
                  <c:v>530.91318764836956</c:v>
                </c:pt>
                <c:pt idx="110">
                  <c:v>540.19015201487809</c:v>
                </c:pt>
                <c:pt idx="111">
                  <c:v>549.54337690290311</c:v>
                </c:pt>
                <c:pt idx="112">
                  <c:v>558.97344924216463</c:v>
                </c:pt>
                <c:pt idx="113">
                  <c:v>568.48121821212249</c:v>
                </c:pt>
                <c:pt idx="114">
                  <c:v>578.06752898852119</c:v>
                </c:pt>
                <c:pt idx="115">
                  <c:v>587.73305749731117</c:v>
                </c:pt>
                <c:pt idx="116">
                  <c:v>597.47823789724703</c:v>
                </c:pt>
                <c:pt idx="117">
                  <c:v>607.30326816472882</c:v>
                </c:pt>
                <c:pt idx="118">
                  <c:v>617.20817604229944</c:v>
                </c:pt>
                <c:pt idx="119">
                  <c:v>627.19292851155353</c:v>
                </c:pt>
                <c:pt idx="120">
                  <c:v>637.25754206000056</c:v>
                </c:pt>
                <c:pt idx="121">
                  <c:v>647.40222817986796</c:v>
                </c:pt>
                <c:pt idx="122">
                  <c:v>657.62761111336363</c:v>
                </c:pt>
                <c:pt idx="123">
                  <c:v>667.93451911677141</c:v>
                </c:pt>
                <c:pt idx="124">
                  <c:v>678.32380570049975</c:v>
                </c:pt>
                <c:pt idx="125">
                  <c:v>688.79621941360153</c:v>
                </c:pt>
                <c:pt idx="126">
                  <c:v>699.35233394108297</c:v>
                </c:pt>
                <c:pt idx="127">
                  <c:v>709.99255961836604</c:v>
                </c:pt>
                <c:pt idx="128">
                  <c:v>720.71726801990997</c:v>
                </c:pt>
                <c:pt idx="129">
                  <c:v>731.52685993711987</c:v>
                </c:pt>
                <c:pt idx="130">
                  <c:v>742.42178506814719</c:v>
                </c:pt>
                <c:pt idx="131">
                  <c:v>753.40252629552447</c:v>
                </c:pt>
                <c:pt idx="132">
                  <c:v>764.46956453862913</c:v>
                </c:pt>
                <c:pt idx="133">
                  <c:v>775.62334522170181</c:v>
                </c:pt>
                <c:pt idx="134">
                  <c:v>786.86427557058732</c:v>
                </c:pt>
                <c:pt idx="135">
                  <c:v>798.19274027450251</c:v>
                </c:pt>
                <c:pt idx="136">
                  <c:v>809.60912437285936</c:v>
                </c:pt>
                <c:pt idx="137">
                  <c:v>821.11383440681197</c:v>
                </c:pt>
                <c:pt idx="138">
                  <c:v>832.70731160819719</c:v>
                </c:pt>
                <c:pt idx="139">
                  <c:v>844.39003383639613</c:v>
                </c:pt>
                <c:pt idx="140">
                  <c:v>856.16250863861853</c:v>
                </c:pt>
                <c:pt idx="141">
                  <c:v>868.0252561136989</c:v>
                </c:pt>
                <c:pt idx="142">
                  <c:v>879.9787764717895</c:v>
                </c:pt>
                <c:pt idx="143">
                  <c:v>892.02353569886134</c:v>
                </c:pt>
                <c:pt idx="144">
                  <c:v>904.15996632208532</c:v>
                </c:pt>
                <c:pt idx="145">
                  <c:v>916.3884785583615</c:v>
                </c:pt>
                <c:pt idx="146">
                  <c:v>928.70947639708106</c:v>
                </c:pt>
                <c:pt idx="147">
                  <c:v>941.12337141473904</c:v>
                </c:pt>
                <c:pt idx="148">
                  <c:v>953.63058424272606</c:v>
                </c:pt>
                <c:pt idx="149">
                  <c:v>966.23153957069576</c:v>
                </c:pt>
                <c:pt idx="150">
                  <c:v>978.92665966944435</c:v>
                </c:pt>
                <c:pt idx="151">
                  <c:v>991.71636002853563</c:v>
                </c:pt>
                <c:pt idx="152">
                  <c:v>1004.601049016362</c:v>
                </c:pt>
                <c:pt idx="153">
                  <c:v>1017.5811312521948</c:v>
                </c:pt>
                <c:pt idx="154">
                  <c:v>1030.6570112999084</c:v>
                </c:pt>
                <c:pt idx="155">
                  <c:v>1043.8290957376273</c:v>
                </c:pt>
                <c:pt idx="156">
                  <c:v>1057.0977929253536</c:v>
                </c:pt>
                <c:pt idx="157">
                  <c:v>1070.4635107785948</c:v>
                </c:pt>
                <c:pt idx="158">
                  <c:v>1083.9266534878757</c:v>
                </c:pt>
                <c:pt idx="159">
                  <c:v>1097.4876183557019</c:v>
                </c:pt>
                <c:pt idx="160">
                  <c:v>1111.1467934693669</c:v>
                </c:pt>
                <c:pt idx="161">
                  <c:v>1124.9045568782128</c:v>
                </c:pt>
                <c:pt idx="162">
                  <c:v>1138.7612782900685</c:v>
                </c:pt>
                <c:pt idx="163">
                  <c:v>1152.7173217119941</c:v>
                </c:pt>
                <c:pt idx="164">
                  <c:v>1166.7730477713208</c:v>
                </c:pt>
                <c:pt idx="165">
                  <c:v>1180.9288149153217</c:v>
                </c:pt>
                <c:pt idx="166">
                  <c:v>1195.1849791710376</c:v>
                </c:pt>
                <c:pt idx="167">
                  <c:v>1209.5418927621101</c:v>
                </c:pt>
                <c:pt idx="168">
                  <c:v>1223.9999027452589</c:v>
                </c:pt>
                <c:pt idx="169">
                  <c:v>1238.5593502447684</c:v>
                </c:pt>
                <c:pt idx="170">
                  <c:v>1253.2205703746888</c:v>
                </c:pt>
                <c:pt idx="171">
                  <c:v>1267.9838925952702</c:v>
                </c:pt>
                <c:pt idx="172">
                  <c:v>1282.8496410770235</c:v>
                </c:pt>
                <c:pt idx="173">
                  <c:v>1297.8181346939939</c:v>
                </c:pt>
                <c:pt idx="174">
                  <c:v>1312.8896866234456</c:v>
                </c:pt>
                <c:pt idx="175">
                  <c:v>1328.0646037258218</c:v>
                </c:pt>
                <c:pt idx="176">
                  <c:v>1343.3431859381246</c:v>
                </c:pt>
                <c:pt idx="177">
                  <c:v>1358.7257258694056</c:v>
                </c:pt>
                <c:pt idx="178">
                  <c:v>1374.2125086804565</c:v>
                </c:pt>
                <c:pt idx="179">
                  <c:v>1389.8038122091561</c:v>
                </c:pt>
                <c:pt idx="180">
                  <c:v>1405.4999072454773</c:v>
                </c:pt>
                <c:pt idx="181">
                  <c:v>1421.3010578219705</c:v>
                </c:pt>
                <c:pt idx="182">
                  <c:v>1437.2075213250571</c:v>
                </c:pt>
                <c:pt idx="183">
                  <c:v>1453.2195483698288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1-490B-AE45-F0FBE8BC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dateAx>
        <c:axId val="179558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16927"/>
        <c:crosses val="autoZero"/>
        <c:auto val="1"/>
        <c:lblOffset val="100"/>
        <c:baseTimeUnit val="days"/>
      </c:date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44554884496051"/>
          <c:y val="7.8919631371836663E-2"/>
          <c:w val="0.70597944688601755"/>
          <c:h val="7.0838700847726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Anzahl</a:t>
            </a:r>
            <a:r>
              <a:rPr lang="en-US" baseline="0"/>
              <a:t> gemeldeter Fälle </a:t>
            </a:r>
            <a:r>
              <a:rPr lang="en-US"/>
              <a:t>Österreich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Tabelle1!$H$26</c:f>
              <c:strCache>
                <c:ptCount val="1"/>
                <c:pt idx="0">
                  <c:v>Predicted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Tabelle1!$F$27:$F$96</c:f>
              <c:numCache>
                <c:formatCode>m/d/yyyy</c:formatCode>
                <c:ptCount val="7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</c:numCache>
            </c:numRef>
          </c:cat>
          <c:val>
            <c:numRef>
              <c:f>Tabelle1!$H$27:$H$74</c:f>
              <c:numCache>
                <c:formatCode>General</c:formatCode>
                <c:ptCount val="48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61.049888768750002</c:v>
                </c:pt>
                <c:pt idx="7">
                  <c:v>85.099705237521889</c:v>
                </c:pt>
                <c:pt idx="8">
                  <c:v>109.14944940653302</c:v>
                </c:pt>
                <c:pt idx="9">
                  <c:v>133.19912127600074</c:v>
                </c:pt>
                <c:pt idx="10">
                  <c:v>157.24872084614242</c:v>
                </c:pt>
                <c:pt idx="11">
                  <c:v>181.29824811717538</c:v>
                </c:pt>
                <c:pt idx="12">
                  <c:v>220.97977652253502</c:v>
                </c:pt>
                <c:pt idx="13">
                  <c:v>276.29305699517431</c:v>
                </c:pt>
                <c:pt idx="14">
                  <c:v>347.23774883407327</c:v>
                </c:pt>
                <c:pt idx="15">
                  <c:v>433.81301927764514</c:v>
                </c:pt>
                <c:pt idx="16">
                  <c:v>536.01867250427779</c:v>
                </c:pt>
                <c:pt idx="17">
                  <c:v>653.85409293836608</c:v>
                </c:pt>
                <c:pt idx="18">
                  <c:v>797.47854366371837</c:v>
                </c:pt>
                <c:pt idx="19">
                  <c:v>977.05029765855716</c:v>
                </c:pt>
                <c:pt idx="20">
                  <c:v>1178.6792734189457</c:v>
                </c:pt>
                <c:pt idx="21">
                  <c:v>1436.5677657662518</c:v>
                </c:pt>
                <c:pt idx="22">
                  <c:v>1760.868206472242</c:v>
                </c:pt>
                <c:pt idx="23">
                  <c:v>2161.7296427135707</c:v>
                </c:pt>
                <c:pt idx="24">
                  <c:v>2655.8988949855188</c:v>
                </c:pt>
                <c:pt idx="25">
                  <c:v>3266.7167227685604</c:v>
                </c:pt>
                <c:pt idx="26">
                  <c:v>3992.8627174765916</c:v>
                </c:pt>
                <c:pt idx="27">
                  <c:v>4870.8542481953791</c:v>
                </c:pt>
                <c:pt idx="28">
                  <c:v>5943.7806817793335</c:v>
                </c:pt>
                <c:pt idx="29">
                  <c:v>6105.9355082005568</c:v>
                </c:pt>
                <c:pt idx="30">
                  <c:v>6305.6641165900637</c:v>
                </c:pt>
                <c:pt idx="31">
                  <c:v>6552.2864998519399</c:v>
                </c:pt>
                <c:pt idx="32">
                  <c:v>6853.765327680625</c:v>
                </c:pt>
                <c:pt idx="33">
                  <c:v>7220.9786814850777</c:v>
                </c:pt>
                <c:pt idx="34">
                  <c:v>7668.2433092536194</c:v>
                </c:pt>
                <c:pt idx="35">
                  <c:v>8121.5112992170352</c:v>
                </c:pt>
                <c:pt idx="36">
                  <c:v>8582.5314663119589</c:v>
                </c:pt>
                <c:pt idx="37">
                  <c:v>9053.7959588555968</c:v>
                </c:pt>
                <c:pt idx="38">
                  <c:v>9537.6196550347249</c:v>
                </c:pt>
                <c:pt idx="39">
                  <c:v>10036.37256821781</c:v>
                </c:pt>
                <c:pt idx="40">
                  <c:v>10554.674374461743</c:v>
                </c:pt>
                <c:pt idx="41">
                  <c:v>11088.497356818727</c:v>
                </c:pt>
                <c:pt idx="42">
                  <c:v>11633.14171662546</c:v>
                </c:pt>
                <c:pt idx="43">
                  <c:v>12183.295598238148</c:v>
                </c:pt>
                <c:pt idx="44">
                  <c:v>12732.574633988745</c:v>
                </c:pt>
                <c:pt idx="45">
                  <c:v>13272.858266496554</c:v>
                </c:pt>
                <c:pt idx="46">
                  <c:v>13796.502297928904</c:v>
                </c:pt>
                <c:pt idx="47">
                  <c:v>14292.629773806766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8-4E92-B78B-DF73FC990D41}"/>
            </c:ext>
          </c:extLst>
        </c:ser>
        <c:ser>
          <c:idx val="1"/>
          <c:order val="1"/>
          <c:tx>
            <c:strRef>
              <c:f>Tabelle1!$E$26</c:f>
              <c:strCache>
                <c:ptCount val="1"/>
                <c:pt idx="0">
                  <c:v>Actuals infected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Tabelle1!$F$27:$F$96</c:f>
              <c:numCache>
                <c:formatCode>m/d/yyyy</c:formatCode>
                <c:ptCount val="7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</c:numCache>
            </c:numRef>
          </c:cat>
          <c:val>
            <c:numRef>
              <c:f>Tabelle1!$E$27:$E$58</c:f>
              <c:numCache>
                <c:formatCode>General</c:formatCode>
                <c:ptCount val="3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29</c:v>
                </c:pt>
                <c:pt idx="9">
                  <c:v>41</c:v>
                </c:pt>
                <c:pt idx="10">
                  <c:v>55</c:v>
                </c:pt>
                <c:pt idx="11">
                  <c:v>79</c:v>
                </c:pt>
                <c:pt idx="12">
                  <c:v>104</c:v>
                </c:pt>
                <c:pt idx="13">
                  <c:v>131</c:v>
                </c:pt>
                <c:pt idx="14">
                  <c:v>182</c:v>
                </c:pt>
                <c:pt idx="15">
                  <c:v>246</c:v>
                </c:pt>
                <c:pt idx="16">
                  <c:v>302</c:v>
                </c:pt>
                <c:pt idx="17">
                  <c:v>504</c:v>
                </c:pt>
                <c:pt idx="18">
                  <c:v>655</c:v>
                </c:pt>
                <c:pt idx="19">
                  <c:v>860</c:v>
                </c:pt>
                <c:pt idx="20">
                  <c:v>1018</c:v>
                </c:pt>
                <c:pt idx="21">
                  <c:v>1332</c:v>
                </c:pt>
                <c:pt idx="22">
                  <c:v>1646</c:v>
                </c:pt>
                <c:pt idx="23">
                  <c:v>2013</c:v>
                </c:pt>
                <c:pt idx="24">
                  <c:v>2388</c:v>
                </c:pt>
                <c:pt idx="25">
                  <c:v>2814</c:v>
                </c:pt>
                <c:pt idx="26">
                  <c:v>3582</c:v>
                </c:pt>
                <c:pt idx="27">
                  <c:v>4474</c:v>
                </c:pt>
                <c:pt idx="28">
                  <c:v>5283</c:v>
                </c:pt>
                <c:pt idx="29">
                  <c:v>5588</c:v>
                </c:pt>
                <c:pt idx="30">
                  <c:v>6909</c:v>
                </c:pt>
                <c:pt idx="31">
                  <c:v>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8-4E92-B78B-DF73FC99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398143"/>
        <c:axId val="1561661199"/>
      </c:lineChart>
      <c:dateAx>
        <c:axId val="157339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61199"/>
        <c:crosses val="autoZero"/>
        <c:auto val="1"/>
        <c:lblOffset val="100"/>
        <c:baseTimeUnit val="days"/>
      </c:dateAx>
      <c:valAx>
        <c:axId val="15616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981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Todesopfer Österreich</a:t>
            </a:r>
            <a:endParaRPr lang="de-DE"/>
          </a:p>
        </c:rich>
      </c:tx>
      <c:layout>
        <c:manualLayout>
          <c:xMode val="edge"/>
          <c:yMode val="edge"/>
          <c:x val="0.33076178060563022"/>
          <c:y val="2.3016727816926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Tabelle1!$B$26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Tabelle1!$F$27:$F$66</c:f>
              <c:numCache>
                <c:formatCode>m/d/yyyy</c:formatCode>
                <c:ptCount val="4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</c:numCache>
            </c:numRef>
          </c:cat>
          <c:val>
            <c:numRef>
              <c:f>Tabelle1!$B$27:$B$64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0.43290000000000001</c:v>
                </c:pt>
                <c:pt idx="10">
                  <c:v>0.43290000000000001</c:v>
                </c:pt>
                <c:pt idx="11">
                  <c:v>0.43290000000000001</c:v>
                </c:pt>
                <c:pt idx="12">
                  <c:v>0.43290000000000001</c:v>
                </c:pt>
                <c:pt idx="13">
                  <c:v>0.43290000000000001</c:v>
                </c:pt>
                <c:pt idx="14">
                  <c:v>0.43290000000000001</c:v>
                </c:pt>
                <c:pt idx="15">
                  <c:v>0.71428369859437502</c:v>
                </c:pt>
                <c:pt idx="16">
                  <c:v>0.99566655127900616</c:v>
                </c:pt>
                <c:pt idx="17">
                  <c:v>1.2770485580564364</c:v>
                </c:pt>
                <c:pt idx="18">
                  <c:v>1.5584297189292087</c:v>
                </c:pt>
                <c:pt idx="19">
                  <c:v>1.8398100338998664</c:v>
                </c:pt>
                <c:pt idx="20">
                  <c:v>2.1211895029709522</c:v>
                </c:pt>
                <c:pt idx="21">
                  <c:v>2.5854633853136599</c:v>
                </c:pt>
                <c:pt idx="22">
                  <c:v>3.2326287668435398</c:v>
                </c:pt>
                <c:pt idx="23">
                  <c:v>4.062681661358658</c:v>
                </c:pt>
                <c:pt idx="24">
                  <c:v>5.0756123255484491</c:v>
                </c:pt>
                <c:pt idx="25">
                  <c:v>6.2714184683000509</c:v>
                </c:pt>
                <c:pt idx="26">
                  <c:v>7.650092887378884</c:v>
                </c:pt>
                <c:pt idx="27">
                  <c:v>9.3304989608655067</c:v>
                </c:pt>
                <c:pt idx="28">
                  <c:v>11.43148848260512</c:v>
                </c:pt>
                <c:pt idx="29">
                  <c:v>13.790547499001667</c:v>
                </c:pt>
                <c:pt idx="30">
                  <c:v>16.807842859465147</c:v>
                </c:pt>
                <c:pt idx="31">
                  <c:v>20.602158015725234</c:v>
                </c:pt>
                <c:pt idx="32">
                  <c:v>25.29223681974878</c:v>
                </c:pt>
                <c:pt idx="33">
                  <c:v>31.074017071330573</c:v>
                </c:pt>
                <c:pt idx="34">
                  <c:v>38.22058565639216</c:v>
                </c:pt>
                <c:pt idx="35">
                  <c:v>46.716493794476122</c:v>
                </c:pt>
                <c:pt idx="36">
                  <c:v>56.988994703885936</c:v>
                </c:pt>
                <c:pt idx="37">
                  <c:v>69.54223397681821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6-4550-A144-7F9F879CA2F0}"/>
            </c:ext>
          </c:extLst>
        </c:ser>
        <c:ser>
          <c:idx val="1"/>
          <c:order val="1"/>
          <c:tx>
            <c:strRef>
              <c:f>Tabelle1!$C$26</c:f>
              <c:strCache>
                <c:ptCount val="1"/>
                <c:pt idx="0">
                  <c:v>Actual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Tabelle1!$F$27:$F$66</c:f>
              <c:numCache>
                <c:formatCode>m/d/yyyy</c:formatCode>
                <c:ptCount val="4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</c:numCache>
            </c:numRef>
          </c:cat>
          <c:val>
            <c:numRef>
              <c:f>Tabelle1!$C$27:$C$63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16</c:v>
                </c:pt>
                <c:pt idx="31">
                  <c:v>21</c:v>
                </c:pt>
                <c:pt idx="32">
                  <c:v>28</c:v>
                </c:pt>
                <c:pt idx="33">
                  <c:v>30</c:v>
                </c:pt>
                <c:pt idx="34">
                  <c:v>49</c:v>
                </c:pt>
                <c:pt idx="35">
                  <c:v>58</c:v>
                </c:pt>
                <c:pt idx="3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6-4550-A144-7F9F879C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14623"/>
        <c:axId val="577517967"/>
      </c:lineChart>
      <c:dateAx>
        <c:axId val="2039146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17967"/>
        <c:crosses val="autoZero"/>
        <c:auto val="1"/>
        <c:lblOffset val="100"/>
        <c:baseTimeUnit val="days"/>
      </c:dateAx>
      <c:valAx>
        <c:axId val="5775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Aktiv Infizierte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Tabelle1!$I$27:$I$455</c:f>
              <c:numCache>
                <c:formatCode>General</c:formatCode>
                <c:ptCount val="429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61.049888768750002</c:v>
                </c:pt>
                <c:pt idx="7">
                  <c:v>85.099705237521889</c:v>
                </c:pt>
                <c:pt idx="8">
                  <c:v>109.14944940653302</c:v>
                </c:pt>
                <c:pt idx="9">
                  <c:v>133.19912127600074</c:v>
                </c:pt>
                <c:pt idx="10">
                  <c:v>157.24872084614242</c:v>
                </c:pt>
                <c:pt idx="11">
                  <c:v>181.29824811717538</c:v>
                </c:pt>
                <c:pt idx="12">
                  <c:v>220.97977652253502</c:v>
                </c:pt>
                <c:pt idx="13">
                  <c:v>276.29305699517431</c:v>
                </c:pt>
                <c:pt idx="14">
                  <c:v>310.23774883407327</c:v>
                </c:pt>
                <c:pt idx="15">
                  <c:v>396.81301927764514</c:v>
                </c:pt>
                <c:pt idx="16">
                  <c:v>499.01867250427779</c:v>
                </c:pt>
                <c:pt idx="17">
                  <c:v>616.85409293836608</c:v>
                </c:pt>
                <c:pt idx="18">
                  <c:v>760.47854366371837</c:v>
                </c:pt>
                <c:pt idx="19">
                  <c:v>940.05029765855716</c:v>
                </c:pt>
                <c:pt idx="20">
                  <c:v>1117.6293846501958</c:v>
                </c:pt>
                <c:pt idx="21">
                  <c:v>1351.4680605287299</c:v>
                </c:pt>
                <c:pt idx="22">
                  <c:v>1651.718757065709</c:v>
                </c:pt>
                <c:pt idx="23">
                  <c:v>2028.5305214375699</c:v>
                </c:pt>
                <c:pt idx="24">
                  <c:v>2498.6501741393763</c:v>
                </c:pt>
                <c:pt idx="25">
                  <c:v>3085.4184746513852</c:v>
                </c:pt>
                <c:pt idx="26">
                  <c:v>3771.8829409540567</c:v>
                </c:pt>
                <c:pt idx="27">
                  <c:v>4594.561191200205</c:v>
                </c:pt>
                <c:pt idx="28">
                  <c:v>5596.54293294526</c:v>
                </c:pt>
                <c:pt idx="29">
                  <c:v>5672.1224889229115</c:v>
                </c:pt>
                <c:pt idx="30">
                  <c:v>5769.645444085786</c:v>
                </c:pt>
                <c:pt idx="31">
                  <c:v>5898.4324069135737</c:v>
                </c:pt>
                <c:pt idx="32">
                  <c:v>6056.2867840169065</c:v>
                </c:pt>
                <c:pt idx="33">
                  <c:v>6243.9283838265201</c:v>
                </c:pt>
                <c:pt idx="34">
                  <c:v>6489.5640358346736</c:v>
                </c:pt>
                <c:pt idx="35">
                  <c:v>6684.9435334507834</c:v>
                </c:pt>
                <c:pt idx="36">
                  <c:v>6821.6632598397173</c:v>
                </c:pt>
                <c:pt idx="37">
                  <c:v>6892.0663161420262</c:v>
                </c:pt>
                <c:pt idx="38">
                  <c:v>6881.7207600492056</c:v>
                </c:pt>
                <c:pt idx="39">
                  <c:v>6769.6558454492497</c:v>
                </c:pt>
                <c:pt idx="40">
                  <c:v>6561.8116569851518</c:v>
                </c:pt>
                <c:pt idx="41">
                  <c:v>6217.6431086233479</c:v>
                </c:pt>
                <c:pt idx="42">
                  <c:v>5689.3610348461261</c:v>
                </c:pt>
                <c:pt idx="43">
                  <c:v>6077.3600900375914</c:v>
                </c:pt>
                <c:pt idx="44">
                  <c:v>6426.9105173986809</c:v>
                </c:pt>
                <c:pt idx="45">
                  <c:v>6720.5717666446144</c:v>
                </c:pt>
                <c:pt idx="46">
                  <c:v>6942.7369702482792</c:v>
                </c:pt>
                <c:pt idx="47">
                  <c:v>7071.6510923216883</c:v>
                </c:pt>
                <c:pt idx="48">
                  <c:v>7078.3113475579212</c:v>
                </c:pt>
                <c:pt idx="49">
                  <c:v>7109.8699215343668</c:v>
                </c:pt>
                <c:pt idx="50">
                  <c:v>7161.5017084987503</c:v>
                </c:pt>
                <c:pt idx="51">
                  <c:v>7226.248052530369</c:v>
                </c:pt>
                <c:pt idx="52">
                  <c:v>7296.0844288077951</c:v>
                </c:pt>
                <c:pt idx="53">
                  <c:v>7361.198688993949</c:v>
                </c:pt>
                <c:pt idx="54">
                  <c:v>7407.2199020923526</c:v>
                </c:pt>
                <c:pt idx="55">
                  <c:v>7440.158991223685</c:v>
                </c:pt>
                <c:pt idx="56">
                  <c:v>7466.3137007310743</c:v>
                </c:pt>
                <c:pt idx="57">
                  <c:v>7492.0388118345381</c:v>
                </c:pt>
                <c:pt idx="58">
                  <c:v>7524.1220564276591</c:v>
                </c:pt>
                <c:pt idx="59">
                  <c:v>7570.3058680099894</c:v>
                </c:pt>
                <c:pt idx="60">
                  <c:v>7636.7123308890386</c:v>
                </c:pt>
                <c:pt idx="61">
                  <c:v>7733.1763744686068</c:v>
                </c:pt>
                <c:pt idx="62">
                  <c:v>7873.8448824824864</c:v>
                </c:pt>
                <c:pt idx="63">
                  <c:v>7985.5818163995464</c:v>
                </c:pt>
                <c:pt idx="64">
                  <c:v>8071.966662060433</c:v>
                </c:pt>
                <c:pt idx="65">
                  <c:v>8138.5854104663485</c:v>
                </c:pt>
                <c:pt idx="66">
                  <c:v>8192.7542098654776</c:v>
                </c:pt>
                <c:pt idx="67">
                  <c:v>8244.3039465688635</c:v>
                </c:pt>
                <c:pt idx="68">
                  <c:v>8306.4995723443535</c:v>
                </c:pt>
                <c:pt idx="69">
                  <c:v>8375.0519075354096</c:v>
                </c:pt>
                <c:pt idx="70">
                  <c:v>8446.342786482157</c:v>
                </c:pt>
                <c:pt idx="71">
                  <c:v>8517.7542567536002</c:v>
                </c:pt>
                <c:pt idx="72">
                  <c:v>8587.8904581002207</c:v>
                </c:pt>
                <c:pt idx="73">
                  <c:v>8656.9191507252435</c:v>
                </c:pt>
                <c:pt idx="74">
                  <c:v>8727.2067330927093</c:v>
                </c:pt>
                <c:pt idx="75">
                  <c:v>8800.2982369924575</c:v>
                </c:pt>
                <c:pt idx="76">
                  <c:v>8876.9480715554746</c:v>
                </c:pt>
                <c:pt idx="77">
                  <c:v>8957.1951450253728</c:v>
                </c:pt>
                <c:pt idx="78">
                  <c:v>9040.4324916132791</c:v>
                </c:pt>
                <c:pt idx="79">
                  <c:v>9125.45018116746</c:v>
                </c:pt>
                <c:pt idx="80">
                  <c:v>9210.7391418567349</c:v>
                </c:pt>
                <c:pt idx="81">
                  <c:v>9294.1305213971173</c:v>
                </c:pt>
                <c:pt idx="82">
                  <c:v>9372.3900533015549</c:v>
                </c:pt>
                <c:pt idx="83">
                  <c:v>9448.1057193144843</c:v>
                </c:pt>
                <c:pt idx="84">
                  <c:v>9523.5315725825421</c:v>
                </c:pt>
                <c:pt idx="85">
                  <c:v>9600.3804652237995</c:v>
                </c:pt>
                <c:pt idx="86">
                  <c:v>9679.6630145598356</c:v>
                </c:pt>
                <c:pt idx="87">
                  <c:v>9761.4357077385539</c:v>
                </c:pt>
                <c:pt idx="88">
                  <c:v>9844.4439516941638</c:v>
                </c:pt>
                <c:pt idx="89">
                  <c:v>9927.9798029904232</c:v>
                </c:pt>
                <c:pt idx="90">
                  <c:v>10011.80183401268</c:v>
                </c:pt>
                <c:pt idx="91">
                  <c:v>10096.01247554307</c:v>
                </c:pt>
                <c:pt idx="92">
                  <c:v>10180.905071144305</c:v>
                </c:pt>
                <c:pt idx="93">
                  <c:v>10266.763975684131</c:v>
                </c:pt>
                <c:pt idx="94">
                  <c:v>10353.586123613612</c:v>
                </c:pt>
                <c:pt idx="95">
                  <c:v>10441.189800323948</c:v>
                </c:pt>
                <c:pt idx="96">
                  <c:v>10529.31456061011</c:v>
                </c:pt>
                <c:pt idx="97">
                  <c:v>10617.705418518235</c:v>
                </c:pt>
                <c:pt idx="98">
                  <c:v>10706.17870581508</c:v>
                </c:pt>
                <c:pt idx="99">
                  <c:v>10794.669176678348</c:v>
                </c:pt>
                <c:pt idx="100">
                  <c:v>10883.230947053577</c:v>
                </c:pt>
                <c:pt idx="101">
                  <c:v>10972.075664919525</c:v>
                </c:pt>
                <c:pt idx="102">
                  <c:v>11061.650745988969</c:v>
                </c:pt>
                <c:pt idx="103">
                  <c:v>11152.178048043381</c:v>
                </c:pt>
                <c:pt idx="104">
                  <c:v>11243.686114308737</c:v>
                </c:pt>
                <c:pt idx="105">
                  <c:v>11336.062548396323</c:v>
                </c:pt>
                <c:pt idx="106">
                  <c:v>11429.119186696138</c:v>
                </c:pt>
                <c:pt idx="107">
                  <c:v>11522.68019735322</c:v>
                </c:pt>
                <c:pt idx="108">
                  <c:v>11616.704570169008</c:v>
                </c:pt>
                <c:pt idx="109">
                  <c:v>11711.224911829238</c:v>
                </c:pt>
                <c:pt idx="110">
                  <c:v>11806.295186805284</c:v>
                </c:pt>
                <c:pt idx="111">
                  <c:v>11901.952351341759</c:v>
                </c:pt>
                <c:pt idx="112">
                  <c:v>11998.195273411839</c:v>
                </c:pt>
                <c:pt idx="113">
                  <c:v>12094.986444978102</c:v>
                </c:pt>
                <c:pt idx="114">
                  <c:v>12192.285387298201</c:v>
                </c:pt>
                <c:pt idx="115">
                  <c:v>12290.068584599052</c:v>
                </c:pt>
                <c:pt idx="116">
                  <c:v>12388.337365034218</c:v>
                </c:pt>
                <c:pt idx="117">
                  <c:v>12487.116079555191</c:v>
                </c:pt>
                <c:pt idx="118">
                  <c:v>12586.443461224764</c:v>
                </c:pt>
                <c:pt idx="119">
                  <c:v>12686.360402576778</c:v>
                </c:pt>
                <c:pt idx="120">
                  <c:v>12786.900300050147</c:v>
                </c:pt>
                <c:pt idx="121">
                  <c:v>12888.077956806366</c:v>
                </c:pt>
                <c:pt idx="122">
                  <c:v>12989.872928162025</c:v>
                </c:pt>
                <c:pt idx="123">
                  <c:v>13092.24917008893</c:v>
                </c:pt>
                <c:pt idx="124">
                  <c:v>13195.171445102336</c:v>
                </c:pt>
                <c:pt idx="125">
                  <c:v>13298.616617332867</c:v>
                </c:pt>
                <c:pt idx="126">
                  <c:v>13402.579033977396</c:v>
                </c:pt>
                <c:pt idx="127">
                  <c:v>13507.06807652417</c:v>
                </c:pt>
                <c:pt idx="128">
                  <c:v>13612.094739476874</c:v>
                </c:pt>
                <c:pt idx="129">
                  <c:v>13717.664595020622</c:v>
                </c:pt>
                <c:pt idx="130">
                  <c:v>13823.776175550258</c:v>
                </c:pt>
                <c:pt idx="131">
                  <c:v>13930.423270327941</c:v>
                </c:pt>
                <c:pt idx="132">
                  <c:v>14037.599304141186</c:v>
                </c:pt>
                <c:pt idx="133">
                  <c:v>14145.301384020277</c:v>
                </c:pt>
                <c:pt idx="134">
                  <c:v>14253.530655738359</c:v>
                </c:pt>
                <c:pt idx="135">
                  <c:v>14362.290538136178</c:v>
                </c:pt>
                <c:pt idx="136">
                  <c:v>14471.584213383336</c:v>
                </c:pt>
                <c:pt idx="137">
                  <c:v>14581.412446301169</c:v>
                </c:pt>
                <c:pt idx="138">
                  <c:v>14691.77242804828</c:v>
                </c:pt>
                <c:pt idx="139">
                  <c:v>14802.657898786216</c:v>
                </c:pt>
                <c:pt idx="140">
                  <c:v>14914.060056520495</c:v>
                </c:pt>
                <c:pt idx="141">
                  <c:v>15025.969198626364</c:v>
                </c:pt>
                <c:pt idx="142">
                  <c:v>15138.377474663605</c:v>
                </c:pt>
                <c:pt idx="143">
                  <c:v>15251.279921344758</c:v>
                </c:pt>
                <c:pt idx="144">
                  <c:v>15364.674116734226</c:v>
                </c:pt>
                <c:pt idx="145">
                  <c:v>15478.558957037647</c:v>
                </c:pt>
                <c:pt idx="146">
                  <c:v>15592.93308310135</c:v>
                </c:pt>
                <c:pt idx="147">
                  <c:v>15707.793629356718</c:v>
                </c:pt>
                <c:pt idx="148">
                  <c:v>15823.136243362576</c:v>
                </c:pt>
                <c:pt idx="149">
                  <c:v>15938.955738572491</c:v>
                </c:pt>
                <c:pt idx="150">
                  <c:v>16055.2468463142</c:v>
                </c:pt>
                <c:pt idx="151">
                  <c:v>16172.00469117827</c:v>
                </c:pt>
                <c:pt idx="152">
                  <c:v>16289.2247995449</c:v>
                </c:pt>
                <c:pt idx="153">
                  <c:v>16406.902693155134</c:v>
                </c:pt>
                <c:pt idx="154">
                  <c:v>16525.033456867546</c:v>
                </c:pt>
                <c:pt idx="155">
                  <c:v>16643.611496336816</c:v>
                </c:pt>
                <c:pt idx="156">
                  <c:v>16762.6305512252</c:v>
                </c:pt>
                <c:pt idx="157">
                  <c:v>16882.083915955111</c:v>
                </c:pt>
                <c:pt idx="158">
                  <c:v>17001.964751209176</c:v>
                </c:pt>
                <c:pt idx="159">
                  <c:v>17122.266353700135</c:v>
                </c:pt>
                <c:pt idx="160">
                  <c:v>17242.982320861396</c:v>
                </c:pt>
                <c:pt idx="161">
                  <c:v>17364.106568171686</c:v>
                </c:pt>
                <c:pt idx="162">
                  <c:v>17485.633132312476</c:v>
                </c:pt>
                <c:pt idx="163">
                  <c:v>17607.555910889845</c:v>
                </c:pt>
                <c:pt idx="164">
                  <c:v>17729.868453772273</c:v>
                </c:pt>
                <c:pt idx="165">
                  <c:v>17852.563871267892</c:v>
                </c:pt>
                <c:pt idx="166">
                  <c:v>17975.634878157216</c:v>
                </c:pt>
                <c:pt idx="167">
                  <c:v>18099.073936740184</c:v>
                </c:pt>
                <c:pt idx="168">
                  <c:v>18222.87338288872</c:v>
                </c:pt>
                <c:pt idx="169">
                  <c:v>18347.025480774377</c:v>
                </c:pt>
                <c:pt idx="170">
                  <c:v>18471.522402650386</c:v>
                </c:pt>
                <c:pt idx="171">
                  <c:v>18596.356164454774</c:v>
                </c:pt>
                <c:pt idx="172">
                  <c:v>18721.518564255792</c:v>
                </c:pt>
                <c:pt idx="173">
                  <c:v>18847.001163561785</c:v>
                </c:pt>
                <c:pt idx="174">
                  <c:v>18972.795312107366</c:v>
                </c:pt>
                <c:pt idx="175">
                  <c:v>19098.892195708569</c:v>
                </c:pt>
                <c:pt idx="176">
                  <c:v>19225.282881443141</c:v>
                </c:pt>
                <c:pt idx="177">
                  <c:v>19351.958340608602</c:v>
                </c:pt>
                <c:pt idx="178">
                  <c:v>19478.909442671124</c:v>
                </c:pt>
                <c:pt idx="179">
                  <c:v>19606.12692682723</c:v>
                </c:pt>
                <c:pt idx="180">
                  <c:v>19733.601362749614</c:v>
                </c:pt>
                <c:pt idx="181">
                  <c:v>19861.32311376532</c:v>
                </c:pt>
                <c:pt idx="182">
                  <c:v>19989.282318888771</c:v>
                </c:pt>
                <c:pt idx="183">
                  <c:v>20117.468896883947</c:v>
                </c:pt>
                <c:pt idx="184">
                  <c:v>20245.872566066246</c:v>
                </c:pt>
                <c:pt idx="185">
                  <c:v>20374.482869017025</c:v>
                </c:pt>
                <c:pt idx="186">
                  <c:v>20503.289190823663</c:v>
                </c:pt>
                <c:pt idx="187">
                  <c:v>20632.280763361516</c:v>
                </c:pt>
                <c:pt idx="188">
                  <c:v>20761.446658415691</c:v>
                </c:pt>
                <c:pt idx="189">
                  <c:v>20890.775776892639</c:v>
                </c:pt>
                <c:pt idx="190">
                  <c:v>21020.256841151568</c:v>
                </c:pt>
                <c:pt idx="191">
                  <c:v>21149.878394251951</c:v>
                </c:pt>
                <c:pt idx="192">
                  <c:v>21279.628805385495</c:v>
                </c:pt>
                <c:pt idx="193">
                  <c:v>21409.496277088008</c:v>
                </c:pt>
                <c:pt idx="194">
                  <c:v>21539.468850004952</c:v>
                </c:pt>
                <c:pt idx="195">
                  <c:v>21669.534403131984</c:v>
                </c:pt>
                <c:pt idx="196">
                  <c:v>21799.680649988295</c:v>
                </c:pt>
                <c:pt idx="197">
                  <c:v>21929.895132979669</c:v>
                </c:pt>
                <c:pt idx="198">
                  <c:v>22060.165218670358</c:v>
                </c:pt>
                <c:pt idx="199">
                  <c:v>22190.478095825383</c:v>
                </c:pt>
                <c:pt idx="200">
                  <c:v>22320.820776863344</c:v>
                </c:pt>
                <c:pt idx="201">
                  <c:v>22451.180102176761</c:v>
                </c:pt>
                <c:pt idx="202">
                  <c:v>22581.542745548271</c:v>
                </c:pt>
                <c:pt idx="203">
                  <c:v>22711.895218822523</c:v>
                </c:pt>
                <c:pt idx="204">
                  <c:v>22842.223874692281</c:v>
                </c:pt>
                <c:pt idx="205">
                  <c:v>22972.514907436154</c:v>
                </c:pt>
                <c:pt idx="206">
                  <c:v>23102.754352372402</c:v>
                </c:pt>
                <c:pt idx="207">
                  <c:v>23232.928085325402</c:v>
                </c:pt>
                <c:pt idx="208">
                  <c:v>23363.021823048039</c:v>
                </c:pt>
                <c:pt idx="209">
                  <c:v>23493.021124841704</c:v>
                </c:pt>
                <c:pt idx="210">
                  <c:v>23622.911394987314</c:v>
                </c:pt>
                <c:pt idx="211">
                  <c:v>23752.677885297308</c:v>
                </c:pt>
                <c:pt idx="212">
                  <c:v>23882.305697214615</c:v>
                </c:pt>
                <c:pt idx="213">
                  <c:v>24011.779783323931</c:v>
                </c:pt>
                <c:pt idx="214">
                  <c:v>24141.084948536736</c:v>
                </c:pt>
                <c:pt idx="215">
                  <c:v>24270.205851389532</c:v>
                </c:pt>
                <c:pt idx="216">
                  <c:v>24399.127005827555</c:v>
                </c:pt>
                <c:pt idx="217">
                  <c:v>24527.832783621096</c:v>
                </c:pt>
                <c:pt idx="218">
                  <c:v>24656.307417307777</c:v>
                </c:pt>
                <c:pt idx="219">
                  <c:v>24784.535003402532</c:v>
                </c:pt>
                <c:pt idx="220">
                  <c:v>24912.499505588377</c:v>
                </c:pt>
                <c:pt idx="221">
                  <c:v>25040.184757677198</c:v>
                </c:pt>
                <c:pt idx="222">
                  <c:v>25167.574466293561</c:v>
                </c:pt>
                <c:pt idx="223">
                  <c:v>25294.65221338722</c:v>
                </c:pt>
                <c:pt idx="224">
                  <c:v>25421.401458758424</c:v>
                </c:pt>
                <c:pt idx="225">
                  <c:v>25547.805542772228</c:v>
                </c:pt>
                <c:pt idx="226">
                  <c:v>25673.84768935779</c:v>
                </c:pt>
                <c:pt idx="227">
                  <c:v>25799.511009273177</c:v>
                </c:pt>
                <c:pt idx="228">
                  <c:v>25924.778503540583</c:v>
                </c:pt>
                <c:pt idx="229">
                  <c:v>26049.633066946641</c:v>
                </c:pt>
                <c:pt idx="230">
                  <c:v>26174.057491546526</c:v>
                </c:pt>
                <c:pt idx="231">
                  <c:v>26298.034470176266</c:v>
                </c:pt>
                <c:pt idx="232">
                  <c:v>26421.546600028843</c:v>
                </c:pt>
                <c:pt idx="233">
                  <c:v>26544.576386358269</c:v>
                </c:pt>
                <c:pt idx="234">
                  <c:v>26667.106246348325</c:v>
                </c:pt>
                <c:pt idx="235">
                  <c:v>26789.118513141468</c:v>
                </c:pt>
                <c:pt idx="236">
                  <c:v>26910.595439990226</c:v>
                </c:pt>
                <c:pt idx="237">
                  <c:v>27031.51920448296</c:v>
                </c:pt>
                <c:pt idx="238">
                  <c:v>27151.871912807896</c:v>
                </c:pt>
                <c:pt idx="239">
                  <c:v>27271.635604044364</c:v>
                </c:pt>
                <c:pt idx="240">
                  <c:v>27390.792254494387</c:v>
                </c:pt>
                <c:pt idx="241">
                  <c:v>27509.323782083258</c:v>
                </c:pt>
                <c:pt idx="242">
                  <c:v>27627.212050858856</c:v>
                </c:pt>
                <c:pt idx="243">
                  <c:v>27744.43887560704</c:v>
                </c:pt>
                <c:pt idx="244">
                  <c:v>27860.986026584578</c:v>
                </c:pt>
                <c:pt idx="245">
                  <c:v>27976.835234355618</c:v>
                </c:pt>
                <c:pt idx="246">
                  <c:v>28091.968194713147</c:v>
                </c:pt>
                <c:pt idx="247">
                  <c:v>28206.366573668871</c:v>
                </c:pt>
                <c:pt idx="248">
                  <c:v>28320.012012505787</c:v>
                </c:pt>
                <c:pt idx="249">
                  <c:v>28432.886132895947</c:v>
                </c:pt>
                <c:pt idx="250">
                  <c:v>28544.970542091323</c:v>
                </c:pt>
                <c:pt idx="251">
                  <c:v>28656.246838193998</c:v>
                </c:pt>
                <c:pt idx="252">
                  <c:v>28766.696615506196</c:v>
                </c:pt>
                <c:pt idx="253">
                  <c:v>28876.301469954866</c:v>
                </c:pt>
                <c:pt idx="254">
                  <c:v>28985.0430045822</c:v>
                </c:pt>
                <c:pt idx="255">
                  <c:v>29092.902835093846</c:v>
                </c:pt>
                <c:pt idx="256">
                  <c:v>29199.862595460087</c:v>
                </c:pt>
                <c:pt idx="257">
                  <c:v>29305.903943570273</c:v>
                </c:pt>
                <c:pt idx="258">
                  <c:v>29411.008566941338</c:v>
                </c:pt>
                <c:pt idx="259">
                  <c:v>29515.158188484405</c:v>
                </c:pt>
                <c:pt idx="260">
                  <c:v>29618.334572329535</c:v>
                </c:pt>
                <c:pt idx="261">
                  <c:v>29720.519529707468</c:v>
                </c:pt>
                <c:pt idx="262">
                  <c:v>29821.694924883312</c:v>
                </c:pt>
                <c:pt idx="263">
                  <c:v>29921.842681137321</c:v>
                </c:pt>
                <c:pt idx="264">
                  <c:v>30020.944786786858</c:v>
                </c:pt>
                <c:pt idx="265">
                  <c:v>30118.983301244734</c:v>
                </c:pt>
                <c:pt idx="266">
                  <c:v>30215.940361111949</c:v>
                </c:pt>
                <c:pt idx="267">
                  <c:v>30311.798186302534</c:v>
                </c:pt>
                <c:pt idx="268">
                  <c:v>30406.539086198842</c:v>
                </c:pt>
                <c:pt idx="269">
                  <c:v>30500.145465835521</c:v>
                </c:pt>
                <c:pt idx="270">
                  <c:v>30592.599832109059</c:v>
                </c:pt>
                <c:pt idx="271">
                  <c:v>30683.884800007683</c:v>
                </c:pt>
                <c:pt idx="272">
                  <c:v>30773.983098859491</c:v>
                </c:pt>
                <c:pt idx="273">
                  <c:v>30862.877578593092</c:v>
                </c:pt>
                <c:pt idx="274">
                  <c:v>30950.5512160082</c:v>
                </c:pt>
                <c:pt idx="275">
                  <c:v>31036.987121053389</c:v>
                </c:pt>
                <c:pt idx="276">
                  <c:v>31122.168543108332</c:v>
                </c:pt>
                <c:pt idx="277">
                  <c:v>31206.078877266846</c:v>
                </c:pt>
                <c:pt idx="278">
                  <c:v>31288.701670617738</c:v>
                </c:pt>
                <c:pt idx="279">
                  <c:v>31370.020628520113</c:v>
                </c:pt>
                <c:pt idx="280">
                  <c:v>31450.01962086797</c:v>
                </c:pt>
                <c:pt idx="281">
                  <c:v>31528.682688340428</c:v>
                </c:pt>
                <c:pt idx="282">
                  <c:v>31605.994048633496</c:v>
                </c:pt>
                <c:pt idx="283">
                  <c:v>31681.938102669374</c:v>
                </c:pt>
                <c:pt idx="284">
                  <c:v>31756.499440779444</c:v>
                </c:pt>
                <c:pt idx="285">
                  <c:v>31829.662848858163</c:v>
                </c:pt>
                <c:pt idx="286">
                  <c:v>31901.413314482896</c:v>
                </c:pt>
                <c:pt idx="287">
                  <c:v>31971.7360329972</c:v>
                </c:pt>
                <c:pt idx="288">
                  <c:v>32040.616413552838</c:v>
                </c:pt>
                <c:pt idx="289">
                  <c:v>32108.040085106797</c:v>
                </c:pt>
                <c:pt idx="290">
                  <c:v>32173.992902368831</c:v>
                </c:pt>
                <c:pt idx="291">
                  <c:v>32238.46095169615</c:v>
                </c:pt>
                <c:pt idx="292">
                  <c:v>32301.430556931475</c:v>
                </c:pt>
                <c:pt idx="293">
                  <c:v>32362.888285179564</c:v>
                </c:pt>
                <c:pt idx="294">
                  <c:v>32422.8209525196</c:v>
                </c:pt>
                <c:pt idx="295">
                  <c:v>32481.215629648941</c:v>
                </c:pt>
                <c:pt idx="296">
                  <c:v>32538.059647454531</c:v>
                </c:pt>
                <c:pt idx="297">
                  <c:v>32593.340602507582</c:v>
                </c:pt>
                <c:pt idx="298">
                  <c:v>32647.046362478344</c:v>
                </c:pt>
                <c:pt idx="299">
                  <c:v>32699.165071466472</c:v>
                </c:pt>
                <c:pt idx="300">
                  <c:v>32749.685155243264</c:v>
                </c:pt>
                <c:pt idx="301">
                  <c:v>32798.595326402399</c:v>
                </c:pt>
                <c:pt idx="302">
                  <c:v>32845.884589414927</c:v>
                </c:pt>
                <c:pt idx="303">
                  <c:v>32891.542245585297</c:v>
                </c:pt>
                <c:pt idx="304">
                  <c:v>32935.557897904597</c:v>
                </c:pt>
                <c:pt idx="305">
                  <c:v>32977.921455797914</c:v>
                </c:pt>
                <c:pt idx="306">
                  <c:v>33018.623139760864</c:v>
                </c:pt>
                <c:pt idx="307">
                  <c:v>33057.653485883842</c:v>
                </c:pt>
                <c:pt idx="308">
                  <c:v>33095.003350258805</c:v>
                </c:pt>
                <c:pt idx="309">
                  <c:v>33130.663913266151</c:v>
                </c:pt>
                <c:pt idx="310">
                  <c:v>33164.626683737908</c:v>
                </c:pt>
                <c:pt idx="311">
                  <c:v>33196.883502994722</c:v>
                </c:pt>
                <c:pt idx="312">
                  <c:v>33227.426548752643</c:v>
                </c:pt>
                <c:pt idx="313">
                  <c:v>33256.248338897072</c:v>
                </c:pt>
                <c:pt idx="314">
                  <c:v>33283.341735121387</c:v>
                </c:pt>
                <c:pt idx="315">
                  <c:v>33308.699946426146</c:v>
                </c:pt>
                <c:pt idx="316">
                  <c:v>33332.316532477154</c:v>
                </c:pt>
                <c:pt idx="317">
                  <c:v>33354.185406819161</c:v>
                </c:pt>
                <c:pt idx="318">
                  <c:v>33374.300839942647</c:v>
                </c:pt>
                <c:pt idx="319">
                  <c:v>33392.657462201139</c:v>
                </c:pt>
                <c:pt idx="320">
                  <c:v>33409.250266577001</c:v>
                </c:pt>
                <c:pt idx="321">
                  <c:v>33424.074611292745</c:v>
                </c:pt>
                <c:pt idx="322">
                  <c:v>33437.126222266466</c:v>
                </c:pt>
                <c:pt idx="323">
                  <c:v>33448.401195408369</c:v>
                </c:pt>
                <c:pt idx="324">
                  <c:v>33457.895998757391</c:v>
                </c:pt>
                <c:pt idx="325">
                  <c:v>33465.607474455377</c:v>
                </c:pt>
                <c:pt idx="326">
                  <c:v>33471.532840557164</c:v>
                </c:pt>
                <c:pt idx="327">
                  <c:v>33475.669692675467</c:v>
                </c:pt>
                <c:pt idx="328">
                  <c:v>33478.016005457961</c:v>
                </c:pt>
                <c:pt idx="329">
                  <c:v>33478.570133896603</c:v>
                </c:pt>
                <c:pt idx="330">
                  <c:v>33477.33081446687</c:v>
                </c:pt>
                <c:pt idx="331">
                  <c:v>33474.29716609593</c:v>
                </c:pt>
                <c:pt idx="332">
                  <c:v>33469.468690959678</c:v>
                </c:pt>
                <c:pt idx="333">
                  <c:v>33462.845275106141</c:v>
                </c:pt>
                <c:pt idx="334">
                  <c:v>33454.427188906237</c:v>
                </c:pt>
                <c:pt idx="335">
                  <c:v>33444.215087330085</c:v>
                </c:pt>
                <c:pt idx="336">
                  <c:v>33432.210010048875</c:v>
                </c:pt>
                <c:pt idx="337">
                  <c:v>33418.413381361926</c:v>
                </c:pt>
                <c:pt idx="338">
                  <c:v>33402.827009948902</c:v>
                </c:pt>
                <c:pt idx="339">
                  <c:v>33385.453088446811</c:v>
                </c:pt>
                <c:pt idx="340">
                  <c:v>33366.294192851987</c:v>
                </c:pt>
                <c:pt idx="341">
                  <c:v>33345.353281747375</c:v>
                </c:pt>
                <c:pt idx="342">
                  <c:v>33322.633695355558</c:v>
                </c:pt>
                <c:pt idx="343">
                  <c:v>33298.139154417499</c:v>
                </c:pt>
                <c:pt idx="344">
                  <c:v>33271.873758898466</c:v>
                </c:pt>
                <c:pt idx="345">
                  <c:v>33243.841986521089</c:v>
                </c:pt>
                <c:pt idx="346">
                  <c:v>33214.048691126751</c:v>
                </c:pt>
                <c:pt idx="347">
                  <c:v>33182.499100866844</c:v>
                </c:pt>
                <c:pt idx="348">
                  <c:v>33149.19881622406</c:v>
                </c:pt>
                <c:pt idx="349">
                  <c:v>33114.153807865863</c:v>
                </c:pt>
                <c:pt idx="350">
                  <c:v>33077.370414330973</c:v>
                </c:pt>
                <c:pt idx="351">
                  <c:v>33038.855339551286</c:v>
                </c:pt>
                <c:pt idx="352">
                  <c:v>32998.615650209656</c:v>
                </c:pt>
                <c:pt idx="353">
                  <c:v>32956.658772936324</c:v>
                </c:pt>
                <c:pt idx="354">
                  <c:v>32912.992491345911</c:v>
                </c:pt>
                <c:pt idx="355">
                  <c:v>32867.624942916096</c:v>
                </c:pt>
                <c:pt idx="356">
                  <c:v>32820.564615711453</c:v>
                </c:pt>
                <c:pt idx="357">
                  <c:v>32771.820344953681</c:v>
                </c:pt>
                <c:pt idx="358">
                  <c:v>32721.401309441193</c:v>
                </c:pt>
                <c:pt idx="359">
                  <c:v>32669.317027820623</c:v>
                </c:pt>
                <c:pt idx="360">
                  <c:v>32615.577354712237</c:v>
                </c:pt>
                <c:pt idx="361">
                  <c:v>32560.192476692901</c:v>
                </c:pt>
                <c:pt idx="362">
                  <c:v>32503.172908138775</c:v>
                </c:pt>
                <c:pt idx="363">
                  <c:v>32444.529486930755</c:v>
                </c:pt>
                <c:pt idx="364">
                  <c:v>32384.273370026262</c:v>
                </c:pt>
                <c:pt idx="365">
                  <c:v>32322.416028899665</c:v>
                </c:pt>
                <c:pt idx="366">
                  <c:v>32258.969244855223</c:v>
                </c:pt>
                <c:pt idx="367">
                  <c:v>32193.945104215119</c:v>
                </c:pt>
                <c:pt idx="368">
                  <c:v>32127.355993387289</c:v>
                </c:pt>
                <c:pt idx="369">
                  <c:v>32059.214593815093</c:v>
                </c:pt>
                <c:pt idx="370">
                  <c:v>31989.5338768129</c:v>
                </c:pt>
                <c:pt idx="371">
                  <c:v>31918.327098291949</c:v>
                </c:pt>
                <c:pt idx="372">
                  <c:v>31845.607793378702</c:v>
                </c:pt>
                <c:pt idx="373">
                  <c:v>31771.389770930808</c:v>
                </c:pt>
                <c:pt idx="374">
                  <c:v>31695.687107953709</c:v>
                </c:pt>
                <c:pt idx="375">
                  <c:v>31618.514143921901</c:v>
                </c:pt>
                <c:pt idx="376">
                  <c:v>31539.885475009214</c:v>
                </c:pt>
                <c:pt idx="377">
                  <c:v>31459.815948231262</c:v>
                </c:pt>
                <c:pt idx="378">
                  <c:v>31378.320655505173</c:v>
                </c:pt>
                <c:pt idx="379">
                  <c:v>31295.414927628939</c:v>
                </c:pt>
                <c:pt idx="380">
                  <c:v>31211.114328186843</c:v>
                </c:pt>
                <c:pt idx="381">
                  <c:v>31125.434647383168</c:v>
                </c:pt>
                <c:pt idx="382">
                  <c:v>31038.391895808512</c:v>
                </c:pt>
                <c:pt idx="383">
                  <c:v>30950.002298144391</c:v>
                </c:pt>
                <c:pt idx="384">
                  <c:v>30860.282286808593</c:v>
                </c:pt>
                <c:pt idx="385">
                  <c:v>30769.248495546053</c:v>
                </c:pt>
                <c:pt idx="386">
                  <c:v>30676.917752970126</c:v>
                </c:pt>
                <c:pt idx="387">
                  <c:v>30583.307076057419</c:v>
                </c:pt>
                <c:pt idx="388">
                  <c:v>30488.433663601405</c:v>
                </c:pt>
                <c:pt idx="389">
                  <c:v>30392.314889627974</c:v>
                </c:pt>
                <c:pt idx="390">
                  <c:v>30294.968296778388</c:v>
                </c:pt>
                <c:pt idx="391">
                  <c:v>30196.411589662894</c:v>
                </c:pt>
                <c:pt idx="392">
                  <c:v>30096.662628188962</c:v>
                </c:pt>
                <c:pt idx="393">
                  <c:v>29995.739420870086</c:v>
                </c:pt>
                <c:pt idx="394">
                  <c:v>29893.660118116648</c:v>
                </c:pt>
                <c:pt idx="395">
                  <c:v>29790.443005515495</c:v>
                </c:pt>
                <c:pt idx="396">
                  <c:v>29686.106497100787</c:v>
                </c:pt>
                <c:pt idx="397">
                  <c:v>29580.669128620415</c:v>
                </c:pt>
                <c:pt idx="398">
                  <c:v>29474.149550802424</c:v>
                </c:pt>
                <c:pt idx="399">
                  <c:v>29366.566522625624</c:v>
                </c:pt>
                <c:pt idx="400">
                  <c:v>29257.938904597191</c:v>
                </c:pt>
                <c:pt idx="401">
                  <c:v>29148.285652042716</c:v>
                </c:pt>
                <c:pt idx="402">
                  <c:v>29037.625808411045</c:v>
                </c:pt>
                <c:pt idx="403">
                  <c:v>28925.978498599026</c:v>
                </c:pt>
                <c:pt idx="404">
                  <c:v>28813.362922298722</c:v>
                </c:pt>
                <c:pt idx="405">
                  <c:v>28699.79834737198</c:v>
                </c:pt>
                <c:pt idx="406">
                  <c:v>28585.304103255039</c:v>
                </c:pt>
                <c:pt idx="407">
                  <c:v>28469.899574396899</c:v>
                </c:pt>
                <c:pt idx="408">
                  <c:v>28353.604193735518</c:v>
                </c:pt>
                <c:pt idx="409">
                  <c:v>28236.437436214648</c:v>
                </c:pt>
                <c:pt idx="410">
                  <c:v>28118.418812344782</c:v>
                </c:pt>
                <c:pt idx="411">
                  <c:v>27999.56786181184</c:v>
                </c:pt>
                <c:pt idx="412">
                  <c:v>27879.904147136374</c:v>
                </c:pt>
                <c:pt idx="413">
                  <c:v>27759.447247386677</c:v>
                </c:pt>
                <c:pt idx="414">
                  <c:v>27638.216751948814</c:v>
                </c:pt>
                <c:pt idx="415">
                  <c:v>27516.232254356029</c:v>
                </c:pt>
                <c:pt idx="416">
                  <c:v>27393.5133461816</c:v>
                </c:pt>
                <c:pt idx="417">
                  <c:v>27270.079610996996</c:v>
                </c:pt>
                <c:pt idx="418">
                  <c:v>27145.95061839791</c:v>
                </c:pt>
                <c:pt idx="419">
                  <c:v>27021.145918101538</c:v>
                </c:pt>
                <c:pt idx="420">
                  <c:v>26895.685034116963</c:v>
                </c:pt>
                <c:pt idx="421">
                  <c:v>26769.587458992028</c:v>
                </c:pt>
                <c:pt idx="422">
                  <c:v>26642.872648137505</c:v>
                </c:pt>
                <c:pt idx="423">
                  <c:v>26515.56001423276</c:v>
                </c:pt>
                <c:pt idx="424">
                  <c:v>26387.668921713135</c:v>
                </c:pt>
                <c:pt idx="425">
                  <c:v>26259.218681342551</c:v>
                </c:pt>
                <c:pt idx="426">
                  <c:v>26130.228544873418</c:v>
                </c:pt>
                <c:pt idx="427">
                  <c:v>26000.717699793633</c:v>
                </c:pt>
                <c:pt idx="428">
                  <c:v>25870.705264165765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F-454A-8344-BA9E5527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203583"/>
        <c:axId val="1649693855"/>
      </c:lineChart>
      <c:catAx>
        <c:axId val="95220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93855"/>
        <c:crosses val="autoZero"/>
        <c:auto val="1"/>
        <c:lblAlgn val="ctr"/>
        <c:lblOffset val="100"/>
        <c:noMultiLvlLbl val="0"/>
      </c:catAx>
      <c:valAx>
        <c:axId val="164969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0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Verlaufsprognose Kritische Fälle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912475827531"/>
          <c:y val="0.15410535636325626"/>
          <c:w val="0.81706091878069309"/>
          <c:h val="0.6959212225666519"/>
        </c:manualLayout>
      </c:layout>
      <c:areaChart>
        <c:grouping val="stacked"/>
        <c:varyColors val="0"/>
        <c:ser>
          <c:idx val="3"/>
          <c:order val="0"/>
          <c:tx>
            <c:strRef>
              <c:f>Tabelle1!$N$26</c:f>
              <c:strCache>
                <c:ptCount val="1"/>
                <c:pt idx="0">
                  <c:v>Kritischer Verlauf gut behandelt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Tabelle1!$N$27:$N$210</c:f>
              <c:numCache>
                <c:formatCode>General</c:formatCode>
                <c:ptCount val="184"/>
                <c:pt idx="0">
                  <c:v>4.8100000000000005</c:v>
                </c:pt>
                <c:pt idx="1">
                  <c:v>4.8100000000000005</c:v>
                </c:pt>
                <c:pt idx="2">
                  <c:v>4.8100000000000005</c:v>
                </c:pt>
                <c:pt idx="3">
                  <c:v>4.8100000000000005</c:v>
                </c:pt>
                <c:pt idx="4">
                  <c:v>4.8100000000000005</c:v>
                </c:pt>
                <c:pt idx="5">
                  <c:v>4.8100000000000005</c:v>
                </c:pt>
                <c:pt idx="6">
                  <c:v>7.9364855399375003</c:v>
                </c:pt>
                <c:pt idx="7">
                  <c:v>11.062961680877846</c:v>
                </c:pt>
                <c:pt idx="8">
                  <c:v>14.189428422849293</c:v>
                </c:pt>
                <c:pt idx="9">
                  <c:v>17.315885765880097</c:v>
                </c:pt>
                <c:pt idx="10">
                  <c:v>20.442333709998515</c:v>
                </c:pt>
                <c:pt idx="11">
                  <c:v>23.568772255232801</c:v>
                </c:pt>
                <c:pt idx="12">
                  <c:v>28.727370947929554</c:v>
                </c:pt>
                <c:pt idx="13">
                  <c:v>35.918097409372663</c:v>
                </c:pt>
                <c:pt idx="14">
                  <c:v>40.330907348429527</c:v>
                </c:pt>
                <c:pt idx="15">
                  <c:v>51.585692506093871</c:v>
                </c:pt>
                <c:pt idx="16">
                  <c:v>64.872427425556111</c:v>
                </c:pt>
                <c:pt idx="17">
                  <c:v>80.191032081987586</c:v>
                </c:pt>
                <c:pt idx="18">
                  <c:v>98.862210676283397</c:v>
                </c:pt>
                <c:pt idx="19">
                  <c:v>122.20653869561244</c:v>
                </c:pt>
                <c:pt idx="20">
                  <c:v>145.29182000452545</c:v>
                </c:pt>
                <c:pt idx="21">
                  <c:v>175.69084786873489</c:v>
                </c:pt>
                <c:pt idx="22">
                  <c:v>214.72343841854217</c:v>
                </c:pt>
                <c:pt idx="23">
                  <c:v>263.7089677868841</c:v>
                </c:pt>
                <c:pt idx="24">
                  <c:v>324.82452263811894</c:v>
                </c:pt>
                <c:pt idx="25">
                  <c:v>401.10440170468007</c:v>
                </c:pt>
                <c:pt idx="26">
                  <c:v>490.34478232402739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0-4A67-AEEA-955B0DE5D414}"/>
            </c:ext>
          </c:extLst>
        </c:ser>
        <c:ser>
          <c:idx val="5"/>
          <c:order val="1"/>
          <c:tx>
            <c:strRef>
              <c:f>Tabelle1!$O$26</c:f>
              <c:strCache>
                <c:ptCount val="1"/>
                <c:pt idx="0">
                  <c:v>Kritischer Verlauf schlecht behandelt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Tabelle1!$O$27:$O$210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97.292954856026654</c:v>
                </c:pt>
                <c:pt idx="28">
                  <c:v>227.55058128288385</c:v>
                </c:pt>
                <c:pt idx="29">
                  <c:v>237.37592355997856</c:v>
                </c:pt>
                <c:pt idx="30">
                  <c:v>250.05390773115221</c:v>
                </c:pt>
                <c:pt idx="31">
                  <c:v>266.79621289876457</c:v>
                </c:pt>
                <c:pt idx="32">
                  <c:v>287.31728192219782</c:v>
                </c:pt>
                <c:pt idx="33">
                  <c:v>311.71068989744765</c:v>
                </c:pt>
                <c:pt idx="34">
                  <c:v>343.64332465850759</c:v>
                </c:pt>
                <c:pt idx="35">
                  <c:v>369.04265934860189</c:v>
                </c:pt>
                <c:pt idx="36">
                  <c:v>386.81622377916324</c:v>
                </c:pt>
                <c:pt idx="37">
                  <c:v>395.96862109846347</c:v>
                </c:pt>
                <c:pt idx="38">
                  <c:v>394.62369880639676</c:v>
                </c:pt>
                <c:pt idx="39">
                  <c:v>380.05525990840249</c:v>
                </c:pt>
                <c:pt idx="40">
                  <c:v>353.03551540806973</c:v>
                </c:pt>
                <c:pt idx="41">
                  <c:v>308.29360412103529</c:v>
                </c:pt>
                <c:pt idx="42">
                  <c:v>239.61693452999646</c:v>
                </c:pt>
                <c:pt idx="43">
                  <c:v>290.05681170488685</c:v>
                </c:pt>
                <c:pt idx="44">
                  <c:v>335.49836726182855</c:v>
                </c:pt>
                <c:pt idx="45">
                  <c:v>373.67432966379988</c:v>
                </c:pt>
                <c:pt idx="46">
                  <c:v>402.5558061322763</c:v>
                </c:pt>
                <c:pt idx="47">
                  <c:v>419.31464200181949</c:v>
                </c:pt>
                <c:pt idx="48">
                  <c:v>420.18047518252979</c:v>
                </c:pt>
                <c:pt idx="49">
                  <c:v>424.28308979946769</c:v>
                </c:pt>
                <c:pt idx="50">
                  <c:v>430.99522210483758</c:v>
                </c:pt>
                <c:pt idx="51">
                  <c:v>439.41224682894801</c:v>
                </c:pt>
                <c:pt idx="52">
                  <c:v>448.49097574501343</c:v>
                </c:pt>
                <c:pt idx="53">
                  <c:v>456.95582956921339</c:v>
                </c:pt>
                <c:pt idx="54">
                  <c:v>462.93858727200586</c:v>
                </c:pt>
                <c:pt idx="55">
                  <c:v>467.22066885907907</c:v>
                </c:pt>
                <c:pt idx="56">
                  <c:v>470.62078109503966</c:v>
                </c:pt>
                <c:pt idx="57">
                  <c:v>473.96504553849002</c:v>
                </c:pt>
                <c:pt idx="58">
                  <c:v>478.13586733559566</c:v>
                </c:pt>
                <c:pt idx="59">
                  <c:v>484.13976284129865</c:v>
                </c:pt>
                <c:pt idx="60">
                  <c:v>492.7726030155751</c:v>
                </c:pt>
                <c:pt idx="61">
                  <c:v>505.31292868091896</c:v>
                </c:pt>
                <c:pt idx="62">
                  <c:v>523.59983472272324</c:v>
                </c:pt>
                <c:pt idx="63">
                  <c:v>538.12563613194106</c:v>
                </c:pt>
                <c:pt idx="64">
                  <c:v>549.35566606785642</c:v>
                </c:pt>
                <c:pt idx="65">
                  <c:v>558.01610336062527</c:v>
                </c:pt>
                <c:pt idx="66">
                  <c:v>565.05804728251223</c:v>
                </c:pt>
                <c:pt idx="67">
                  <c:v>571.75951305395233</c:v>
                </c:pt>
                <c:pt idx="68">
                  <c:v>579.84494440476601</c:v>
                </c:pt>
                <c:pt idx="69">
                  <c:v>588.75674797960323</c:v>
                </c:pt>
                <c:pt idx="70">
                  <c:v>598.02456224268053</c:v>
                </c:pt>
                <c:pt idx="71">
                  <c:v>607.30805337796801</c:v>
                </c:pt>
                <c:pt idx="72">
                  <c:v>616.42575955302868</c:v>
                </c:pt>
                <c:pt idx="73">
                  <c:v>625.3994895942817</c:v>
                </c:pt>
                <c:pt idx="74">
                  <c:v>634.53687530205229</c:v>
                </c:pt>
                <c:pt idx="75">
                  <c:v>644.03877080901952</c:v>
                </c:pt>
                <c:pt idx="76">
                  <c:v>654.00324930221177</c:v>
                </c:pt>
                <c:pt idx="77">
                  <c:v>664.43536885329854</c:v>
                </c:pt>
                <c:pt idx="78">
                  <c:v>675.25622390972626</c:v>
                </c:pt>
                <c:pt idx="79">
                  <c:v>686.30852355176989</c:v>
                </c:pt>
                <c:pt idx="80">
                  <c:v>697.39608844137547</c:v>
                </c:pt>
                <c:pt idx="81">
                  <c:v>708.23696778162525</c:v>
                </c:pt>
                <c:pt idx="82">
                  <c:v>718.41070692920221</c:v>
                </c:pt>
                <c:pt idx="83">
                  <c:v>728.25374351088294</c:v>
                </c:pt>
                <c:pt idx="84">
                  <c:v>738.05910443573043</c:v>
                </c:pt>
                <c:pt idx="85">
                  <c:v>748.04946047909402</c:v>
                </c:pt>
                <c:pt idx="86">
                  <c:v>758.35619189277872</c:v>
                </c:pt>
                <c:pt idx="87">
                  <c:v>768.98664200601206</c:v>
                </c:pt>
                <c:pt idx="88">
                  <c:v>779.77771372024131</c:v>
                </c:pt>
                <c:pt idx="89">
                  <c:v>790.63737438875501</c:v>
                </c:pt>
                <c:pt idx="90">
                  <c:v>801.53423842164852</c:v>
                </c:pt>
                <c:pt idx="91">
                  <c:v>812.481621820599</c:v>
                </c:pt>
                <c:pt idx="92">
                  <c:v>823.51765924875963</c:v>
                </c:pt>
                <c:pt idx="93">
                  <c:v>834.67931683893698</c:v>
                </c:pt>
                <c:pt idx="94">
                  <c:v>845.96619606976947</c:v>
                </c:pt>
                <c:pt idx="95">
                  <c:v>857.35467404211317</c:v>
                </c:pt>
                <c:pt idx="96">
                  <c:v>868.81089287931422</c:v>
                </c:pt>
                <c:pt idx="97">
                  <c:v>880.30170440737061</c:v>
                </c:pt>
                <c:pt idx="98">
                  <c:v>891.8032317559605</c:v>
                </c:pt>
                <c:pt idx="99">
                  <c:v>903.30699296818534</c:v>
                </c:pt>
                <c:pt idx="100">
                  <c:v>914.8200231169651</c:v>
                </c:pt>
                <c:pt idx="101">
                  <c:v>926.36983643953818</c:v>
                </c:pt>
                <c:pt idx="102">
                  <c:v>938.01459697856603</c:v>
                </c:pt>
                <c:pt idx="103">
                  <c:v>949.7831462456395</c:v>
                </c:pt>
                <c:pt idx="104">
                  <c:v>961.67919486013579</c:v>
                </c:pt>
                <c:pt idx="105">
                  <c:v>973.68813129152204</c:v>
                </c:pt>
                <c:pt idx="106">
                  <c:v>985.78549427049802</c:v>
                </c:pt>
                <c:pt idx="107">
                  <c:v>997.94842565591875</c:v>
                </c:pt>
                <c:pt idx="108">
                  <c:v>1010.1715941219711</c:v>
                </c:pt>
                <c:pt idx="109">
                  <c:v>1022.459238537801</c:v>
                </c:pt>
                <c:pt idx="110">
                  <c:v>1034.818374284687</c:v>
                </c:pt>
                <c:pt idx="111">
                  <c:v>1047.2538056744288</c:v>
                </c:pt>
                <c:pt idx="112">
                  <c:v>1059.765385543539</c:v>
                </c:pt>
                <c:pt idx="113">
                  <c:v>1072.3482378471533</c:v>
                </c:pt>
                <c:pt idx="114">
                  <c:v>1084.9971003487663</c:v>
                </c:pt>
                <c:pt idx="115">
                  <c:v>1097.7089159978768</c:v>
                </c:pt>
                <c:pt idx="116">
                  <c:v>1110.4838574544485</c:v>
                </c:pt>
                <c:pt idx="117">
                  <c:v>1123.3250903421749</c:v>
                </c:pt>
                <c:pt idx="118">
                  <c:v>1136.2376499592194</c:v>
                </c:pt>
                <c:pt idx="119">
                  <c:v>1149.2268523349812</c:v>
                </c:pt>
                <c:pt idx="120">
                  <c:v>1162.2970390065191</c:v>
                </c:pt>
                <c:pt idx="121">
                  <c:v>1175.4501343848276</c:v>
                </c:pt>
                <c:pt idx="122">
                  <c:v>1188.6834806610634</c:v>
                </c:pt>
                <c:pt idx="123">
                  <c:v>1201.992392111561</c:v>
                </c:pt>
                <c:pt idx="124">
                  <c:v>1215.3722878633039</c:v>
                </c:pt>
                <c:pt idx="125">
                  <c:v>1228.8201602532729</c:v>
                </c:pt>
                <c:pt idx="126">
                  <c:v>1242.3352744170616</c:v>
                </c:pt>
                <c:pt idx="127">
                  <c:v>1255.9188499481422</c:v>
                </c:pt>
                <c:pt idx="128">
                  <c:v>1269.5723161319936</c:v>
                </c:pt>
                <c:pt idx="129">
                  <c:v>1283.296397352681</c:v>
                </c:pt>
                <c:pt idx="130">
                  <c:v>1297.0909028215335</c:v>
                </c:pt>
                <c:pt idx="131">
                  <c:v>1310.9550251426324</c:v>
                </c:pt>
                <c:pt idx="132">
                  <c:v>1324.8879095383543</c:v>
                </c:pt>
                <c:pt idx="133">
                  <c:v>1338.889179922636</c:v>
                </c:pt>
                <c:pt idx="134">
                  <c:v>1352.9589852459867</c:v>
                </c:pt>
                <c:pt idx="135">
                  <c:v>1367.0977699577031</c:v>
                </c:pt>
                <c:pt idx="136">
                  <c:v>1381.3059477398338</c:v>
                </c:pt>
                <c:pt idx="137">
                  <c:v>1395.583618019152</c:v>
                </c:pt>
                <c:pt idx="138">
                  <c:v>1409.9304156462765</c:v>
                </c:pt>
                <c:pt idx="139">
                  <c:v>1424.3455268422081</c:v>
                </c:pt>
                <c:pt idx="140">
                  <c:v>1438.8278073476645</c:v>
                </c:pt>
                <c:pt idx="141">
                  <c:v>1453.3759958214275</c:v>
                </c:pt>
                <c:pt idx="142">
                  <c:v>1467.9890717062688</c:v>
                </c:pt>
                <c:pt idx="143">
                  <c:v>1482.6663897748185</c:v>
                </c:pt>
                <c:pt idx="144">
                  <c:v>1497.4076351754495</c:v>
                </c:pt>
                <c:pt idx="145">
                  <c:v>1512.2126644148941</c:v>
                </c:pt>
                <c:pt idx="146">
                  <c:v>1527.0813008031755</c:v>
                </c:pt>
                <c:pt idx="147">
                  <c:v>1542.0131718163734</c:v>
                </c:pt>
                <c:pt idx="148">
                  <c:v>1557.0077116371349</c:v>
                </c:pt>
                <c:pt idx="149">
                  <c:v>1572.064246014424</c:v>
                </c:pt>
                <c:pt idx="150">
                  <c:v>1587.1820900208459</c:v>
                </c:pt>
                <c:pt idx="151">
                  <c:v>1602.360609853175</c:v>
                </c:pt>
                <c:pt idx="152">
                  <c:v>1617.599223940837</c:v>
                </c:pt>
                <c:pt idx="153">
                  <c:v>1632.8973501101677</c:v>
                </c:pt>
                <c:pt idx="154">
                  <c:v>1648.254349392781</c:v>
                </c:pt>
                <c:pt idx="155">
                  <c:v>1663.6694945237864</c:v>
                </c:pt>
                <c:pt idx="156">
                  <c:v>1679.1419716592759</c:v>
                </c:pt>
                <c:pt idx="157">
                  <c:v>1694.6709090741642</c:v>
                </c:pt>
                <c:pt idx="158">
                  <c:v>1710.255417657193</c:v>
                </c:pt>
                <c:pt idx="159">
                  <c:v>1725.8946259810177</c:v>
                </c:pt>
                <c:pt idx="160">
                  <c:v>1741.5877017119815</c:v>
                </c:pt>
                <c:pt idx="161">
                  <c:v>1757.3338538623193</c:v>
                </c:pt>
                <c:pt idx="162">
                  <c:v>1773.1323072006221</c:v>
                </c:pt>
                <c:pt idx="163">
                  <c:v>1788.9822684156798</c:v>
                </c:pt>
                <c:pt idx="164">
                  <c:v>1804.8828989903955</c:v>
                </c:pt>
                <c:pt idx="165">
                  <c:v>1820.8333032648261</c:v>
                </c:pt>
                <c:pt idx="166">
                  <c:v>1836.8325341604382</c:v>
                </c:pt>
                <c:pt idx="167">
                  <c:v>1852.879611776224</c:v>
                </c:pt>
                <c:pt idx="168">
                  <c:v>1868.9735397755335</c:v>
                </c:pt>
                <c:pt idx="169">
                  <c:v>1885.1133125006691</c:v>
                </c:pt>
                <c:pt idx="170">
                  <c:v>1901.2979123445502</c:v>
                </c:pt>
                <c:pt idx="171">
                  <c:v>1917.5263013791205</c:v>
                </c:pt>
                <c:pt idx="172">
                  <c:v>1933.797413353253</c:v>
                </c:pt>
                <c:pt idx="173">
                  <c:v>1950.1101512630321</c:v>
                </c:pt>
                <c:pt idx="174">
                  <c:v>1966.4633905739579</c:v>
                </c:pt>
                <c:pt idx="175">
                  <c:v>1982.8559854421142</c:v>
                </c:pt>
                <c:pt idx="176">
                  <c:v>1999.2867745876083</c:v>
                </c:pt>
                <c:pt idx="177">
                  <c:v>2015.7545842791183</c:v>
                </c:pt>
                <c:pt idx="178">
                  <c:v>2032.258227547246</c:v>
                </c:pt>
                <c:pt idx="179">
                  <c:v>2048.79650048754</c:v>
                </c:pt>
                <c:pt idx="180">
                  <c:v>2065.3681771574497</c:v>
                </c:pt>
                <c:pt idx="181">
                  <c:v>2081.9720047894916</c:v>
                </c:pt>
                <c:pt idx="182">
                  <c:v>2098.6067014555401</c:v>
                </c:pt>
                <c:pt idx="183">
                  <c:v>2115.2709565949131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0-4A67-AEEA-955B0DE5D414}"/>
            </c:ext>
          </c:extLst>
        </c:ser>
        <c:ser>
          <c:idx val="0"/>
          <c:order val="2"/>
          <c:tx>
            <c:strRef>
              <c:f>Tabelle1!$W$26</c:f>
              <c:strCache>
                <c:ptCount val="1"/>
                <c:pt idx="0">
                  <c:v>Tote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Tabelle1!$W$27:$W$210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0.43290000000000001</c:v>
                </c:pt>
                <c:pt idx="15">
                  <c:v>0.43290000000000001</c:v>
                </c:pt>
                <c:pt idx="16">
                  <c:v>0.43290000000000001</c:v>
                </c:pt>
                <c:pt idx="17">
                  <c:v>0.43290000000000001</c:v>
                </c:pt>
                <c:pt idx="18">
                  <c:v>0.43290000000000001</c:v>
                </c:pt>
                <c:pt idx="19">
                  <c:v>0.43290000000000001</c:v>
                </c:pt>
                <c:pt idx="20">
                  <c:v>0.71428369859437502</c:v>
                </c:pt>
                <c:pt idx="21">
                  <c:v>0.99566655127900616</c:v>
                </c:pt>
                <c:pt idx="22">
                  <c:v>1.2770485580564364</c:v>
                </c:pt>
                <c:pt idx="23">
                  <c:v>1.5584297189292087</c:v>
                </c:pt>
                <c:pt idx="24">
                  <c:v>1.8398100338998664</c:v>
                </c:pt>
                <c:pt idx="25">
                  <c:v>2.1211895029709522</c:v>
                </c:pt>
                <c:pt idx="26">
                  <c:v>2.5854633853136599</c:v>
                </c:pt>
                <c:pt idx="27">
                  <c:v>3.2326287668435398</c:v>
                </c:pt>
                <c:pt idx="28">
                  <c:v>4.062681661358658</c:v>
                </c:pt>
                <c:pt idx="29">
                  <c:v>5.0756123255484491</c:v>
                </c:pt>
                <c:pt idx="30">
                  <c:v>6.2714184683000509</c:v>
                </c:pt>
                <c:pt idx="31">
                  <c:v>7.650092887378884</c:v>
                </c:pt>
                <c:pt idx="32">
                  <c:v>9.3304989608655067</c:v>
                </c:pt>
                <c:pt idx="33">
                  <c:v>11.43148848260512</c:v>
                </c:pt>
                <c:pt idx="34">
                  <c:v>13.790547499001667</c:v>
                </c:pt>
                <c:pt idx="35">
                  <c:v>16.807842859465147</c:v>
                </c:pt>
                <c:pt idx="36">
                  <c:v>20.602158015725234</c:v>
                </c:pt>
                <c:pt idx="37">
                  <c:v>25.29223681974878</c:v>
                </c:pt>
                <c:pt idx="38">
                  <c:v>31.074017071330573</c:v>
                </c:pt>
                <c:pt idx="39">
                  <c:v>38.22058565639216</c:v>
                </c:pt>
                <c:pt idx="40">
                  <c:v>46.716493794476122</c:v>
                </c:pt>
                <c:pt idx="41">
                  <c:v>56.988994703885936</c:v>
                </c:pt>
                <c:pt idx="42">
                  <c:v>69.54223397681821</c:v>
                </c:pt>
                <c:pt idx="43">
                  <c:v>71.439445445946518</c:v>
                </c:pt>
                <c:pt idx="44">
                  <c:v>73.776270164103749</c:v>
                </c:pt>
                <c:pt idx="45">
                  <c:v>76.661752048267701</c:v>
                </c:pt>
                <c:pt idx="46">
                  <c:v>80.189054333863311</c:v>
                </c:pt>
                <c:pt idx="47">
                  <c:v>84.485450573375402</c:v>
                </c:pt>
                <c:pt idx="48">
                  <c:v>89.718446718267344</c:v>
                </c:pt>
                <c:pt idx="49">
                  <c:v>95.021682200839308</c:v>
                </c:pt>
                <c:pt idx="50">
                  <c:v>100.41561815584991</c:v>
                </c:pt>
                <c:pt idx="51">
                  <c:v>105.92941271861048</c:v>
                </c:pt>
                <c:pt idx="52">
                  <c:v>111.59014996390627</c:v>
                </c:pt>
                <c:pt idx="53">
                  <c:v>117.42555904814837</c:v>
                </c:pt>
                <c:pt idx="54">
                  <c:v>123.48969018120239</c:v>
                </c:pt>
                <c:pt idx="55">
                  <c:v>129.73541907477909</c:v>
                </c:pt>
                <c:pt idx="56">
                  <c:v>136.10775808451785</c:v>
                </c:pt>
                <c:pt idx="57">
                  <c:v>142.54455849938631</c:v>
                </c:pt>
                <c:pt idx="58">
                  <c:v>148.97112321766829</c:v>
                </c:pt>
                <c:pt idx="59">
                  <c:v>155.29244171800966</c:v>
                </c:pt>
                <c:pt idx="60">
                  <c:v>161.41907688576816</c:v>
                </c:pt>
                <c:pt idx="61">
                  <c:v>167.22376835353916</c:v>
                </c:pt>
                <c:pt idx="62">
                  <c:v>172.53468948469501</c:v>
                </c:pt>
                <c:pt idx="63">
                  <c:v>178.20716028279139</c:v>
                </c:pt>
                <c:pt idx="64">
                  <c:v>184.20518814528529</c:v>
                </c:pt>
                <c:pt idx="65">
                  <c:v>190.47651493321578</c:v>
                </c:pt>
                <c:pt idx="66">
                  <c:v>196.95433778095747</c:v>
                </c:pt>
                <c:pt idx="67">
                  <c:v>203.55158370937758</c:v>
                </c:pt>
                <c:pt idx="68">
                  <c:v>210.15416303568293</c:v>
                </c:pt>
                <c:pt idx="69">
                  <c:v>216.78527927209623</c:v>
                </c:pt>
                <c:pt idx="70">
                  <c:v>223.46362838307147</c:v>
                </c:pt>
                <c:pt idx="71">
                  <c:v>230.20141259785044</c:v>
                </c:pt>
                <c:pt idx="72">
                  <c:v>237.00335127787193</c:v>
                </c:pt>
                <c:pt idx="73">
                  <c:v>243.86502037372657</c:v>
                </c:pt>
                <c:pt idx="74">
                  <c:v>250.76861115716994</c:v>
                </c:pt>
                <c:pt idx="75">
                  <c:v>257.70193193482186</c:v>
                </c:pt>
                <c:pt idx="76">
                  <c:v>264.6586746097401</c:v>
                </c:pt>
                <c:pt idx="77">
                  <c:v>271.63846753466606</c:v>
                </c:pt>
                <c:pt idx="78">
                  <c:v>278.64719809139234</c:v>
                </c:pt>
                <c:pt idx="79">
                  <c:v>285.69796423567203</c:v>
                </c:pt>
                <c:pt idx="80">
                  <c:v>292.80956203638351</c:v>
                </c:pt>
                <c:pt idx="81">
                  <c:v>300.00993988423323</c:v>
                </c:pt>
                <c:pt idx="82">
                  <c:v>307.34020803211183</c:v>
                </c:pt>
                <c:pt idx="83">
                  <c:v>314.77338659026049</c:v>
                </c:pt>
                <c:pt idx="84">
                  <c:v>322.28583898491263</c:v>
                </c:pt>
                <c:pt idx="85">
                  <c:v>329.85913740186749</c:v>
                </c:pt>
                <c:pt idx="86">
                  <c:v>337.48166963764442</c:v>
                </c:pt>
                <c:pt idx="87">
                  <c:v>345.1509744372118</c:v>
                </c:pt>
                <c:pt idx="88">
                  <c:v>352.87692993435451</c:v>
                </c:pt>
                <c:pt idx="89">
                  <c:v>360.66542130763349</c:v>
                </c:pt>
                <c:pt idx="90">
                  <c:v>368.51896704693905</c:v>
                </c:pt>
                <c:pt idx="91">
                  <c:v>376.43765073146284</c:v>
                </c:pt>
                <c:pt idx="92">
                  <c:v>384.4202582432676</c:v>
                </c:pt>
                <c:pt idx="93">
                  <c:v>392.46573135533123</c:v>
                </c:pt>
                <c:pt idx="94">
                  <c:v>400.57520999610722</c:v>
                </c:pt>
                <c:pt idx="95">
                  <c:v>408.75126698457939</c:v>
                </c:pt>
                <c:pt idx="96">
                  <c:v>416.99717165573986</c:v>
                </c:pt>
                <c:pt idx="97">
                  <c:v>425.31622350623979</c:v>
                </c:pt>
                <c:pt idx="98">
                  <c:v>433.71115838412823</c:v>
                </c:pt>
                <c:pt idx="99">
                  <c:v>442.18358884498582</c:v>
                </c:pt>
                <c:pt idx="100">
                  <c:v>450.73372690799442</c:v>
                </c:pt>
                <c:pt idx="101">
                  <c:v>459.35977221775283</c:v>
                </c:pt>
                <c:pt idx="102">
                  <c:v>468.05692416917617</c:v>
                </c:pt>
                <c:pt idx="103">
                  <c:v>476.8227850026214</c:v>
                </c:pt>
                <c:pt idx="104">
                  <c:v>485.65704850488737</c:v>
                </c:pt>
                <c:pt idx="105">
                  <c:v>494.5609966953167</c:v>
                </c:pt>
                <c:pt idx="106">
                  <c:v>503.53684757565594</c:v>
                </c:pt>
                <c:pt idx="107">
                  <c:v>512.58686987083559</c:v>
                </c:pt>
                <c:pt idx="108">
                  <c:v>521.71216764238648</c:v>
                </c:pt>
                <c:pt idx="109">
                  <c:v>530.91318764836956</c:v>
                </c:pt>
                <c:pt idx="110">
                  <c:v>540.19015201487809</c:v>
                </c:pt>
                <c:pt idx="111">
                  <c:v>549.54337690290311</c:v>
                </c:pt>
                <c:pt idx="112">
                  <c:v>558.97344924216463</c:v>
                </c:pt>
                <c:pt idx="113">
                  <c:v>568.48121821212249</c:v>
                </c:pt>
                <c:pt idx="114">
                  <c:v>578.06752898852119</c:v>
                </c:pt>
                <c:pt idx="115">
                  <c:v>587.73305749731117</c:v>
                </c:pt>
                <c:pt idx="116">
                  <c:v>597.47823789724703</c:v>
                </c:pt>
                <c:pt idx="117">
                  <c:v>607.30326816472882</c:v>
                </c:pt>
                <c:pt idx="118">
                  <c:v>617.20817604229944</c:v>
                </c:pt>
                <c:pt idx="119">
                  <c:v>627.19292851155353</c:v>
                </c:pt>
                <c:pt idx="120">
                  <c:v>637.25754206000056</c:v>
                </c:pt>
                <c:pt idx="121">
                  <c:v>647.40222817986796</c:v>
                </c:pt>
                <c:pt idx="122">
                  <c:v>657.62761111336363</c:v>
                </c:pt>
                <c:pt idx="123">
                  <c:v>667.93451911677141</c:v>
                </c:pt>
                <c:pt idx="124">
                  <c:v>678.32380570049975</c:v>
                </c:pt>
                <c:pt idx="125">
                  <c:v>688.79621941360153</c:v>
                </c:pt>
                <c:pt idx="126">
                  <c:v>699.35233394108297</c:v>
                </c:pt>
                <c:pt idx="127">
                  <c:v>709.99255961836604</c:v>
                </c:pt>
                <c:pt idx="128">
                  <c:v>720.71726801990997</c:v>
                </c:pt>
                <c:pt idx="129">
                  <c:v>731.52685993711987</c:v>
                </c:pt>
                <c:pt idx="130">
                  <c:v>742.42178506814719</c:v>
                </c:pt>
                <c:pt idx="131">
                  <c:v>753.40252629552447</c:v>
                </c:pt>
                <c:pt idx="132">
                  <c:v>764.46956453862913</c:v>
                </c:pt>
                <c:pt idx="133">
                  <c:v>775.62334522170181</c:v>
                </c:pt>
                <c:pt idx="134">
                  <c:v>786.86427557058732</c:v>
                </c:pt>
                <c:pt idx="135">
                  <c:v>798.19274027450251</c:v>
                </c:pt>
                <c:pt idx="136">
                  <c:v>809.60912437285936</c:v>
                </c:pt>
                <c:pt idx="137">
                  <c:v>821.11383440681197</c:v>
                </c:pt>
                <c:pt idx="138">
                  <c:v>832.70731160819719</c:v>
                </c:pt>
                <c:pt idx="139">
                  <c:v>844.39003383639613</c:v>
                </c:pt>
                <c:pt idx="140">
                  <c:v>856.16250863861853</c:v>
                </c:pt>
                <c:pt idx="141">
                  <c:v>868.0252561136989</c:v>
                </c:pt>
                <c:pt idx="142">
                  <c:v>879.9787764717895</c:v>
                </c:pt>
                <c:pt idx="143">
                  <c:v>892.02353569886134</c:v>
                </c:pt>
                <c:pt idx="144">
                  <c:v>904.15996632208532</c:v>
                </c:pt>
                <c:pt idx="145">
                  <c:v>916.3884785583615</c:v>
                </c:pt>
                <c:pt idx="146">
                  <c:v>928.70947639708106</c:v>
                </c:pt>
                <c:pt idx="147">
                  <c:v>941.12337141473904</c:v>
                </c:pt>
                <c:pt idx="148">
                  <c:v>953.63058424272606</c:v>
                </c:pt>
                <c:pt idx="149">
                  <c:v>966.23153957069576</c:v>
                </c:pt>
                <c:pt idx="150">
                  <c:v>978.92665966944435</c:v>
                </c:pt>
                <c:pt idx="151">
                  <c:v>991.71636002853563</c:v>
                </c:pt>
                <c:pt idx="152">
                  <c:v>1004.601049016362</c:v>
                </c:pt>
                <c:pt idx="153">
                  <c:v>1017.5811312521948</c:v>
                </c:pt>
                <c:pt idx="154">
                  <c:v>1030.6570112999084</c:v>
                </c:pt>
                <c:pt idx="155">
                  <c:v>1043.8290957376273</c:v>
                </c:pt>
                <c:pt idx="156">
                  <c:v>1057.0977929253536</c:v>
                </c:pt>
                <c:pt idx="157">
                  <c:v>1070.4635107785948</c:v>
                </c:pt>
                <c:pt idx="158">
                  <c:v>1083.9266534878757</c:v>
                </c:pt>
                <c:pt idx="159">
                  <c:v>1097.4876183557019</c:v>
                </c:pt>
                <c:pt idx="160">
                  <c:v>1111.1467934693669</c:v>
                </c:pt>
                <c:pt idx="161">
                  <c:v>1124.9045568782128</c:v>
                </c:pt>
                <c:pt idx="162">
                  <c:v>1138.7612782900685</c:v>
                </c:pt>
                <c:pt idx="163">
                  <c:v>1152.7173217119941</c:v>
                </c:pt>
                <c:pt idx="164">
                  <c:v>1166.7730477713208</c:v>
                </c:pt>
                <c:pt idx="165">
                  <c:v>1180.9288149153217</c:v>
                </c:pt>
                <c:pt idx="166">
                  <c:v>1195.1849791710376</c:v>
                </c:pt>
                <c:pt idx="167">
                  <c:v>1209.5418927621101</c:v>
                </c:pt>
                <c:pt idx="168">
                  <c:v>1223.9999027452589</c:v>
                </c:pt>
                <c:pt idx="169">
                  <c:v>1238.5593502447684</c:v>
                </c:pt>
                <c:pt idx="170">
                  <c:v>1253.2205703746888</c:v>
                </c:pt>
                <c:pt idx="171">
                  <c:v>1267.9838925952702</c:v>
                </c:pt>
                <c:pt idx="172">
                  <c:v>1282.8496410770235</c:v>
                </c:pt>
                <c:pt idx="173">
                  <c:v>1297.8181346939939</c:v>
                </c:pt>
                <c:pt idx="174">
                  <c:v>1312.8896866234456</c:v>
                </c:pt>
                <c:pt idx="175">
                  <c:v>1328.0646037258218</c:v>
                </c:pt>
                <c:pt idx="176">
                  <c:v>1343.3431859381246</c:v>
                </c:pt>
                <c:pt idx="177">
                  <c:v>1358.7257258694056</c:v>
                </c:pt>
                <c:pt idx="178">
                  <c:v>1374.2125086804565</c:v>
                </c:pt>
                <c:pt idx="179">
                  <c:v>1389.8038122091561</c:v>
                </c:pt>
                <c:pt idx="180">
                  <c:v>1405.4999072454773</c:v>
                </c:pt>
                <c:pt idx="181">
                  <c:v>1421.3010578219705</c:v>
                </c:pt>
                <c:pt idx="182">
                  <c:v>1437.2075213250571</c:v>
                </c:pt>
                <c:pt idx="183">
                  <c:v>1453.2195483698288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0-4A67-AEEA-955B0DE5D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dateAx>
        <c:axId val="179558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16927"/>
        <c:crosses val="autoZero"/>
        <c:auto val="1"/>
        <c:lblOffset val="100"/>
        <c:baseTimeUnit val="days"/>
      </c:date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44554884496051"/>
          <c:y val="7.8919631371836663E-2"/>
          <c:w val="0.70597944688601755"/>
          <c:h val="7.0838700847726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1807882</xdr:colOff>
      <xdr:row>27</xdr:row>
      <xdr:rowOff>156883</xdr:rowOff>
    </xdr:from>
    <xdr:to>
      <xdr:col>12</xdr:col>
      <xdr:colOff>3049173</xdr:colOff>
      <xdr:row>50</xdr:row>
      <xdr:rowOff>89648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49599A-C047-40B9-A2BC-8900DC3A2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2993756</xdr:colOff>
      <xdr:row>1</xdr:row>
      <xdr:rowOff>121155</xdr:rowOff>
    </xdr:from>
    <xdr:to>
      <xdr:col>12</xdr:col>
      <xdr:colOff>2510118</xdr:colOff>
      <xdr:row>21</xdr:row>
      <xdr:rowOff>97119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51C30-3F1F-4D66-985C-61CC780AC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489161</xdr:colOff>
      <xdr:row>2</xdr:row>
      <xdr:rowOff>95851</xdr:rowOff>
    </xdr:from>
    <xdr:to>
      <xdr:col>10</xdr:col>
      <xdr:colOff>2876176</xdr:colOff>
      <xdr:row>19</xdr:row>
      <xdr:rowOff>141941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1C235A8-093A-4ECC-9147-507F65630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239056</xdr:colOff>
      <xdr:row>49</xdr:row>
      <xdr:rowOff>133721</xdr:rowOff>
    </xdr:from>
    <xdr:to>
      <xdr:col>9</xdr:col>
      <xdr:colOff>1277468</xdr:colOff>
      <xdr:row>64</xdr:row>
      <xdr:rowOff>75450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BEAC5-ABF4-4EE9-9F9A-C2CB48137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14942</xdr:colOff>
      <xdr:row>18</xdr:row>
      <xdr:rowOff>0</xdr:rowOff>
    </xdr:from>
    <xdr:to>
      <xdr:col>9</xdr:col>
      <xdr:colOff>606291</xdr:colOff>
      <xdr:row>40</xdr:row>
      <xdr:rowOff>29883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A79ED2-9AE5-4770-89F7-91DE0E86C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BCCC-A1AC-4D1C-A63F-A5040F9858CA}">
  <dimension ref="A1:AR455"/>
  <sheetViews>
    <sheetView tabSelected="1" zoomScale="85" zoomScaleNormal="85" workbookViewId="0">
      <selection activeCell="H6" sqref="H6"/>
    </sheetView>
  </sheetViews>
  <sheetFormatPr defaultColWidth="10.90625" defaultRowHeight="14.5" x14ac:dyDescent="0.35"/>
  <cols>
    <col min="1" max="1" width="12.08984375" bestFit="1" customWidth="1"/>
    <col min="6" max="6" width="59.6328125" bestFit="1" customWidth="1"/>
    <col min="7" max="7" width="4.1796875" bestFit="1" customWidth="1"/>
    <col min="8" max="8" width="23.1796875" bestFit="1" customWidth="1"/>
    <col min="9" max="10" width="23.1796875" customWidth="1"/>
    <col min="11" max="11" width="50.453125" bestFit="1" customWidth="1"/>
    <col min="12" max="15" width="50.453125" customWidth="1"/>
    <col min="16" max="16" width="27.453125" bestFit="1" customWidth="1"/>
    <col min="17" max="17" width="27.453125" customWidth="1"/>
    <col min="18" max="18" width="25.7265625" bestFit="1" customWidth="1"/>
    <col min="19" max="19" width="23.6328125" bestFit="1" customWidth="1"/>
    <col min="20" max="24" width="23.6328125" customWidth="1"/>
    <col min="25" max="25" width="16.6328125" bestFit="1" customWidth="1"/>
    <col min="26" max="26" width="12.36328125" customWidth="1"/>
    <col min="27" max="27" width="29.453125" bestFit="1" customWidth="1"/>
    <col min="28" max="28" width="12.1796875" customWidth="1"/>
    <col min="29" max="29" width="40.26953125" customWidth="1"/>
    <col min="30" max="30" width="10.6328125" bestFit="1" customWidth="1"/>
    <col min="31" max="31" width="37.1796875" customWidth="1"/>
    <col min="32" max="32" width="36.1796875" bestFit="1" customWidth="1"/>
    <col min="33" max="33" width="16.81640625" bestFit="1" customWidth="1"/>
    <col min="34" max="34" width="15.81640625" bestFit="1" customWidth="1"/>
  </cols>
  <sheetData>
    <row r="1" spans="4:44" s="7" customFormat="1" ht="12" x14ac:dyDescent="0.3">
      <c r="D1" s="7" t="s">
        <v>35</v>
      </c>
      <c r="E1" s="7" t="s">
        <v>18</v>
      </c>
    </row>
    <row r="2" spans="4:44" s="7" customFormat="1" ht="12" x14ac:dyDescent="0.3">
      <c r="D2" s="7" t="s">
        <v>36</v>
      </c>
      <c r="E2" s="7" t="s">
        <v>43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4:44" x14ac:dyDescent="0.35">
      <c r="F3" t="s">
        <v>13</v>
      </c>
      <c r="H3" s="3">
        <v>8000000</v>
      </c>
    </row>
    <row r="4" spans="4:44" ht="15" thickBot="1" x14ac:dyDescent="0.4">
      <c r="F4" s="4" t="s">
        <v>42</v>
      </c>
      <c r="H4" s="11">
        <v>43908</v>
      </c>
    </row>
    <row r="5" spans="4:44" ht="15" thickBot="1" x14ac:dyDescent="0.4">
      <c r="F5" t="s">
        <v>9</v>
      </c>
      <c r="H5" s="3">
        <v>5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spans="4:44" x14ac:dyDescent="0.35">
      <c r="F6" t="s">
        <v>14</v>
      </c>
      <c r="H6" s="3">
        <v>14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4:44" x14ac:dyDescent="0.35">
      <c r="F7" s="4" t="s">
        <v>48</v>
      </c>
      <c r="H7" s="21">
        <v>0.65</v>
      </c>
    </row>
    <row r="8" spans="4:44" x14ac:dyDescent="0.35">
      <c r="F8" s="4" t="s">
        <v>49</v>
      </c>
      <c r="H8" s="21">
        <v>0.08</v>
      </c>
      <c r="I8" t="s">
        <v>47</v>
      </c>
    </row>
    <row r="9" spans="4:44" x14ac:dyDescent="0.35">
      <c r="F9" t="s">
        <v>45</v>
      </c>
      <c r="H9" s="3">
        <v>0.09</v>
      </c>
      <c r="I9">
        <f>H9*H11</f>
        <v>1.17E-2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4:44" x14ac:dyDescent="0.35">
      <c r="F10" t="s">
        <v>46</v>
      </c>
      <c r="H10" s="3">
        <v>0.5</v>
      </c>
      <c r="I10">
        <f>H10*H11</f>
        <v>6.5000000000000002E-2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4"/>
      <c r="U10" s="4"/>
      <c r="V10" s="4"/>
      <c r="W10" s="4"/>
      <c r="X10" s="4"/>
    </row>
    <row r="11" spans="4:44" x14ac:dyDescent="0.35">
      <c r="F11" t="s">
        <v>21</v>
      </c>
      <c r="H11" s="3">
        <v>0.13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4:44" x14ac:dyDescent="0.35">
      <c r="F12" t="s">
        <v>24</v>
      </c>
      <c r="H12" s="3">
        <v>500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4:44" x14ac:dyDescent="0.35">
      <c r="F13" t="s">
        <v>44</v>
      </c>
      <c r="H13" s="3">
        <v>37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4:44" x14ac:dyDescent="0.35">
      <c r="F14" t="s">
        <v>40</v>
      </c>
      <c r="H14" s="11">
        <v>43880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4:44" x14ac:dyDescent="0.35">
      <c r="F15" s="5" t="s">
        <v>15</v>
      </c>
      <c r="H15" s="6">
        <f>MAX(W27:W448)</f>
        <v>7267.3857807358409</v>
      </c>
    </row>
    <row r="16" spans="4:44" x14ac:dyDescent="0.35">
      <c r="F16" s="16" t="s">
        <v>39</v>
      </c>
      <c r="G16" s="18"/>
      <c r="H16" s="17">
        <f>SUM(J27:J455)</f>
        <v>429</v>
      </c>
    </row>
    <row r="17" spans="1:32" x14ac:dyDescent="0.35">
      <c r="F17" s="18" t="s">
        <v>34</v>
      </c>
      <c r="G17" s="18"/>
      <c r="H17" s="18">
        <f>H6-H5</f>
        <v>9</v>
      </c>
    </row>
    <row r="18" spans="1:32" x14ac:dyDescent="0.35">
      <c r="F18" s="18"/>
      <c r="G18" s="18"/>
      <c r="H18" s="18"/>
    </row>
    <row r="19" spans="1:32" x14ac:dyDescent="0.35">
      <c r="F19" s="18"/>
      <c r="G19" s="18"/>
      <c r="H19" s="18"/>
    </row>
    <row r="21" spans="1:32" x14ac:dyDescent="0.35">
      <c r="F21" s="18"/>
      <c r="G21" s="18"/>
    </row>
    <row r="22" spans="1:32" x14ac:dyDescent="0.35">
      <c r="A22" t="s">
        <v>41</v>
      </c>
      <c r="F22" s="18"/>
      <c r="G22" s="18"/>
      <c r="H22" s="18"/>
    </row>
    <row r="23" spans="1:32" x14ac:dyDescent="0.35">
      <c r="A23">
        <f>A25+D24</f>
        <v>10138.564189392375</v>
      </c>
      <c r="F23" s="18"/>
      <c r="G23" s="18"/>
      <c r="H23" s="18"/>
    </row>
    <row r="24" spans="1:32" ht="18.5" x14ac:dyDescent="0.45">
      <c r="D24">
        <f>SQRT(D25)</f>
        <v>10007.090211922114</v>
      </c>
      <c r="E24" s="9"/>
      <c r="F24" s="19"/>
      <c r="G24" s="19"/>
      <c r="H24" s="20">
        <f>H14+H16</f>
        <v>44309</v>
      </c>
    </row>
    <row r="25" spans="1:32" ht="18.5" x14ac:dyDescent="0.45">
      <c r="A25">
        <f>SUM(A27:A58)</f>
        <v>131.47397747026082</v>
      </c>
      <c r="D25">
        <f>SUM(D27:D58)</f>
        <v>100141854.50954738</v>
      </c>
      <c r="F25" s="5"/>
      <c r="H25" s="8"/>
    </row>
    <row r="26" spans="1:32" x14ac:dyDescent="0.35">
      <c r="A26" s="12" t="s">
        <v>20</v>
      </c>
      <c r="B26" s="12" t="s">
        <v>33</v>
      </c>
      <c r="C26" s="12" t="s">
        <v>37</v>
      </c>
      <c r="D26" s="12" t="s">
        <v>20</v>
      </c>
      <c r="E26" s="12" t="s">
        <v>38</v>
      </c>
      <c r="F26" t="s">
        <v>6</v>
      </c>
      <c r="G26" t="s">
        <v>0</v>
      </c>
      <c r="H26" t="s">
        <v>33</v>
      </c>
      <c r="I26" t="s">
        <v>17</v>
      </c>
      <c r="J26" t="s">
        <v>16</v>
      </c>
      <c r="K26" t="s">
        <v>11</v>
      </c>
      <c r="L26" t="s">
        <v>22</v>
      </c>
      <c r="M26" t="s">
        <v>23</v>
      </c>
      <c r="N26" t="s">
        <v>25</v>
      </c>
      <c r="O26" t="s">
        <v>26</v>
      </c>
      <c r="P26" t="s">
        <v>27</v>
      </c>
      <c r="Q26" t="s">
        <v>28</v>
      </c>
      <c r="R26" t="s">
        <v>10</v>
      </c>
      <c r="S26" t="s">
        <v>5</v>
      </c>
      <c r="T26" t="s">
        <v>29</v>
      </c>
      <c r="U26" t="s">
        <v>31</v>
      </c>
      <c r="V26" t="s">
        <v>32</v>
      </c>
      <c r="W26" t="s">
        <v>3</v>
      </c>
      <c r="X26" t="s">
        <v>4</v>
      </c>
      <c r="Y26" t="s">
        <v>30</v>
      </c>
      <c r="Z26" t="s">
        <v>12</v>
      </c>
      <c r="AA26" t="s">
        <v>7</v>
      </c>
      <c r="AB26" t="s">
        <v>2</v>
      </c>
      <c r="AC26" t="s">
        <v>8</v>
      </c>
      <c r="AD26" t="s">
        <v>1</v>
      </c>
      <c r="AE26" t="s">
        <v>19</v>
      </c>
    </row>
    <row r="27" spans="1:32" x14ac:dyDescent="0.35">
      <c r="A27">
        <f t="shared" ref="A27:A62" si="0">(C27-B27)^2</f>
        <v>0</v>
      </c>
      <c r="B27">
        <f>W32</f>
        <v>0</v>
      </c>
      <c r="C27">
        <f>X32</f>
        <v>0</v>
      </c>
      <c r="D27">
        <f t="shared" ref="D27:D58" si="1">(E27-H32)^2</f>
        <v>1225</v>
      </c>
      <c r="E27">
        <v>2</v>
      </c>
      <c r="F27" s="10">
        <f>$H$14+G27</f>
        <v>43881</v>
      </c>
      <c r="G27">
        <v>1</v>
      </c>
      <c r="H27">
        <f>H13</f>
        <v>37</v>
      </c>
      <c r="I27">
        <f t="shared" ref="I27:I90" si="2">H27-S27</f>
        <v>37</v>
      </c>
      <c r="J27">
        <f>IF(I27&gt;1,1,0)</f>
        <v>1</v>
      </c>
      <c r="K27">
        <f t="shared" ref="K27:K90" si="3">MAX(I27-R27,0)</f>
        <v>37</v>
      </c>
      <c r="L27">
        <f>I27*(1-$H$11)</f>
        <v>32.19</v>
      </c>
      <c r="M27">
        <f>I27*$H$11</f>
        <v>4.8100000000000005</v>
      </c>
      <c r="N27">
        <f t="shared" ref="N27:N90" si="4">MIN($H$12,M27)</f>
        <v>4.8100000000000005</v>
      </c>
      <c r="O27">
        <f t="shared" ref="O27:O90" si="5">ABS(N27-M27)</f>
        <v>0</v>
      </c>
      <c r="P27">
        <f t="shared" ref="P27:P90" si="6">IFERROR(O27/I27,0)</f>
        <v>0</v>
      </c>
      <c r="Q27">
        <f>1-P27</f>
        <v>1</v>
      </c>
      <c r="R27">
        <f t="shared" ref="R27:R90" si="7">IF(G27&gt;$H$5,VLOOKUP(G27-$H$5,G$26:I$567,3,FALSE),0)</f>
        <v>0</v>
      </c>
      <c r="S27">
        <f t="shared" ref="S27:S90" si="8">IF(G27&gt;$H$6,VLOOKUP(G27-$H$6,G$26:H$567,2,FALSE),0)</f>
        <v>0</v>
      </c>
      <c r="T27">
        <v>0</v>
      </c>
      <c r="U27">
        <f>MIN(T27*$H$11,$H$12)*$H$9+MAX($H$11*T27-$H$12,0)*$H$10</f>
        <v>0</v>
      </c>
      <c r="V27">
        <f>T27-U27</f>
        <v>0</v>
      </c>
      <c r="W27">
        <v>0</v>
      </c>
      <c r="X27">
        <v>0</v>
      </c>
      <c r="Y27">
        <f>S27*(1-$H$9)</f>
        <v>0</v>
      </c>
      <c r="Z27">
        <f t="shared" ref="Z27:Z90" si="9">$H$3-H27</f>
        <v>7999963</v>
      </c>
      <c r="AA27">
        <f t="shared" ref="AA27:AA90" si="10">$H$3-W27</f>
        <v>8000000</v>
      </c>
      <c r="AB27">
        <f t="shared" ref="AB27:AB90" si="11">AA27-H27-S27</f>
        <v>7999963</v>
      </c>
      <c r="AC27">
        <f>AB27/AA27</f>
        <v>0.99999537500000002</v>
      </c>
      <c r="AD27">
        <f t="shared" ref="AD27:AD90" si="12">$H$3-H27</f>
        <v>7999963</v>
      </c>
      <c r="AE27">
        <f>R27*IF(F27&lt;=$H$4,$H$7,$H$8)*MAX(AC27,0)</f>
        <v>0</v>
      </c>
      <c r="AF27" s="1"/>
    </row>
    <row r="28" spans="1:32" x14ac:dyDescent="0.35">
      <c r="A28">
        <f t="shared" si="0"/>
        <v>0</v>
      </c>
      <c r="B28">
        <f t="shared" ref="B28:B59" si="13">W33</f>
        <v>0</v>
      </c>
      <c r="C28">
        <f t="shared" ref="C28:C31" si="14">X33</f>
        <v>0</v>
      </c>
      <c r="D28">
        <f t="shared" si="1"/>
        <v>3486.8893636017474</v>
      </c>
      <c r="E28">
        <v>2</v>
      </c>
      <c r="F28" s="10">
        <f t="shared" ref="F28:F91" si="15">$H$14+G28</f>
        <v>43882</v>
      </c>
      <c r="G28">
        <v>2</v>
      </c>
      <c r="H28">
        <f t="shared" ref="H28:H91" si="16">H27+AE27</f>
        <v>37</v>
      </c>
      <c r="I28">
        <f t="shared" si="2"/>
        <v>37</v>
      </c>
      <c r="J28">
        <f t="shared" ref="J28:J91" si="17">IF(I28&gt;1,1,0)</f>
        <v>1</v>
      </c>
      <c r="K28">
        <f t="shared" si="3"/>
        <v>37</v>
      </c>
      <c r="L28">
        <f t="shared" ref="L28:L91" si="18">I28*(1-$H$11)</f>
        <v>32.19</v>
      </c>
      <c r="M28">
        <f t="shared" ref="M28:M91" si="19">I28*$H$11</f>
        <v>4.8100000000000005</v>
      </c>
      <c r="N28">
        <f t="shared" si="4"/>
        <v>4.8100000000000005</v>
      </c>
      <c r="O28">
        <f t="shared" si="5"/>
        <v>0</v>
      </c>
      <c r="P28">
        <f t="shared" si="6"/>
        <v>0</v>
      </c>
      <c r="Q28">
        <f t="shared" ref="Q28:Q91" si="20">1-P28</f>
        <v>1</v>
      </c>
      <c r="R28">
        <f t="shared" si="7"/>
        <v>0</v>
      </c>
      <c r="S28">
        <f t="shared" si="8"/>
        <v>0</v>
      </c>
      <c r="T28">
        <f t="shared" ref="T28:T92" si="21">S28-S27</f>
        <v>0</v>
      </c>
      <c r="U28">
        <f t="shared" ref="U28:U91" si="22">MIN(T28*$H$11,$H$12)*$H$9+MAX($H$11*T28-$H$12,0)*$H$10</f>
        <v>0</v>
      </c>
      <c r="V28">
        <f t="shared" ref="V28:V91" si="23">T28-U28</f>
        <v>0</v>
      </c>
      <c r="W28">
        <f>W27+U28</f>
        <v>0</v>
      </c>
      <c r="X28">
        <f>X27+V28</f>
        <v>0</v>
      </c>
      <c r="Y28">
        <f t="shared" ref="Y28:Y91" si="24">S28*(1-$H$9)</f>
        <v>0</v>
      </c>
      <c r="Z28">
        <f t="shared" si="9"/>
        <v>7999963</v>
      </c>
      <c r="AA28">
        <f t="shared" si="10"/>
        <v>8000000</v>
      </c>
      <c r="AB28">
        <f t="shared" si="11"/>
        <v>7999963</v>
      </c>
      <c r="AC28">
        <f t="shared" ref="AC28:AC91" si="25">AB28/AA28</f>
        <v>0.99999537500000002</v>
      </c>
      <c r="AD28">
        <f t="shared" si="12"/>
        <v>7999963</v>
      </c>
      <c r="AE28">
        <f t="shared" ref="AE28:AE91" si="26">R28*IF(F28&lt;=$H$4,$H$7,$H$8)*MAX(AC28,0)</f>
        <v>0</v>
      </c>
      <c r="AF28" s="1"/>
    </row>
    <row r="29" spans="1:32" x14ac:dyDescent="0.35">
      <c r="A29">
        <f t="shared" si="0"/>
        <v>0</v>
      </c>
      <c r="B29">
        <f t="shared" si="13"/>
        <v>0</v>
      </c>
      <c r="C29">
        <f t="shared" si="14"/>
        <v>0</v>
      </c>
      <c r="D29">
        <f t="shared" si="1"/>
        <v>6740.3616000879792</v>
      </c>
      <c r="E29">
        <v>3</v>
      </c>
      <c r="F29" s="10">
        <f t="shared" si="15"/>
        <v>43883</v>
      </c>
      <c r="G29">
        <v>3</v>
      </c>
      <c r="H29">
        <f t="shared" si="16"/>
        <v>37</v>
      </c>
      <c r="I29">
        <f t="shared" si="2"/>
        <v>37</v>
      </c>
      <c r="J29">
        <f t="shared" si="17"/>
        <v>1</v>
      </c>
      <c r="K29">
        <f t="shared" si="3"/>
        <v>37</v>
      </c>
      <c r="L29">
        <f t="shared" si="18"/>
        <v>32.19</v>
      </c>
      <c r="M29">
        <f t="shared" si="19"/>
        <v>4.8100000000000005</v>
      </c>
      <c r="N29">
        <f t="shared" si="4"/>
        <v>4.8100000000000005</v>
      </c>
      <c r="O29">
        <f t="shared" si="5"/>
        <v>0</v>
      </c>
      <c r="P29">
        <f t="shared" si="6"/>
        <v>0</v>
      </c>
      <c r="Q29">
        <f t="shared" si="20"/>
        <v>1</v>
      </c>
      <c r="R29">
        <f t="shared" si="7"/>
        <v>0</v>
      </c>
      <c r="S29">
        <f t="shared" si="8"/>
        <v>0</v>
      </c>
      <c r="T29">
        <f t="shared" si="21"/>
        <v>0</v>
      </c>
      <c r="U29">
        <f t="shared" si="22"/>
        <v>0</v>
      </c>
      <c r="V29">
        <f t="shared" si="23"/>
        <v>0</v>
      </c>
      <c r="W29">
        <f t="shared" ref="W29:W92" si="27">W28+U29</f>
        <v>0</v>
      </c>
      <c r="X29">
        <f t="shared" ref="X29:X92" si="28">X28+V29</f>
        <v>0</v>
      </c>
      <c r="Y29">
        <f t="shared" si="24"/>
        <v>0</v>
      </c>
      <c r="Z29">
        <f t="shared" si="9"/>
        <v>7999963</v>
      </c>
      <c r="AA29">
        <f t="shared" si="10"/>
        <v>8000000</v>
      </c>
      <c r="AB29">
        <f t="shared" si="11"/>
        <v>7999963</v>
      </c>
      <c r="AC29">
        <f t="shared" si="25"/>
        <v>0.99999537500000002</v>
      </c>
      <c r="AD29">
        <f t="shared" si="12"/>
        <v>7999963</v>
      </c>
      <c r="AE29">
        <f t="shared" si="26"/>
        <v>0</v>
      </c>
      <c r="AF29" s="1"/>
    </row>
    <row r="30" spans="1:32" x14ac:dyDescent="0.35">
      <c r="A30">
        <f t="shared" si="0"/>
        <v>0</v>
      </c>
      <c r="B30">
        <f t="shared" si="13"/>
        <v>0</v>
      </c>
      <c r="C30">
        <f t="shared" si="14"/>
        <v>0</v>
      </c>
      <c r="D30">
        <f t="shared" si="1"/>
        <v>11267.705609310115</v>
      </c>
      <c r="E30">
        <v>3</v>
      </c>
      <c r="F30" s="10">
        <f t="shared" si="15"/>
        <v>43884</v>
      </c>
      <c r="G30">
        <v>4</v>
      </c>
      <c r="H30">
        <f t="shared" si="16"/>
        <v>37</v>
      </c>
      <c r="I30">
        <f t="shared" si="2"/>
        <v>37</v>
      </c>
      <c r="J30">
        <f t="shared" si="17"/>
        <v>1</v>
      </c>
      <c r="K30">
        <f t="shared" si="3"/>
        <v>37</v>
      </c>
      <c r="L30">
        <f t="shared" si="18"/>
        <v>32.19</v>
      </c>
      <c r="M30">
        <f t="shared" si="19"/>
        <v>4.8100000000000005</v>
      </c>
      <c r="N30">
        <f t="shared" si="4"/>
        <v>4.8100000000000005</v>
      </c>
      <c r="O30">
        <f t="shared" si="5"/>
        <v>0</v>
      </c>
      <c r="P30">
        <f t="shared" si="6"/>
        <v>0</v>
      </c>
      <c r="Q30">
        <f t="shared" si="20"/>
        <v>1</v>
      </c>
      <c r="R30">
        <f t="shared" si="7"/>
        <v>0</v>
      </c>
      <c r="S30">
        <f t="shared" si="8"/>
        <v>0</v>
      </c>
      <c r="T30">
        <f t="shared" si="21"/>
        <v>0</v>
      </c>
      <c r="U30">
        <f t="shared" si="22"/>
        <v>0</v>
      </c>
      <c r="V30">
        <f t="shared" si="23"/>
        <v>0</v>
      </c>
      <c r="W30">
        <f t="shared" si="27"/>
        <v>0</v>
      </c>
      <c r="X30">
        <f t="shared" si="28"/>
        <v>0</v>
      </c>
      <c r="Y30">
        <f t="shared" si="24"/>
        <v>0</v>
      </c>
      <c r="Z30">
        <f t="shared" si="9"/>
        <v>7999963</v>
      </c>
      <c r="AA30">
        <f t="shared" si="10"/>
        <v>8000000</v>
      </c>
      <c r="AB30">
        <f t="shared" si="11"/>
        <v>7999963</v>
      </c>
      <c r="AC30">
        <f t="shared" si="25"/>
        <v>0.99999537500000002</v>
      </c>
      <c r="AD30">
        <f t="shared" si="12"/>
        <v>7999963</v>
      </c>
      <c r="AE30">
        <f t="shared" si="26"/>
        <v>0</v>
      </c>
      <c r="AF30" s="1"/>
    </row>
    <row r="31" spans="1:32" x14ac:dyDescent="0.35">
      <c r="A31">
        <f t="shared" si="0"/>
        <v>0</v>
      </c>
      <c r="B31">
        <f t="shared" si="13"/>
        <v>0</v>
      </c>
      <c r="C31">
        <f t="shared" si="14"/>
        <v>0</v>
      </c>
      <c r="D31">
        <f t="shared" si="1"/>
        <v>15425.421725730739</v>
      </c>
      <c r="E31">
        <v>9</v>
      </c>
      <c r="F31" s="10">
        <f t="shared" si="15"/>
        <v>43885</v>
      </c>
      <c r="G31">
        <v>5</v>
      </c>
      <c r="H31">
        <f t="shared" si="16"/>
        <v>37</v>
      </c>
      <c r="I31">
        <f t="shared" si="2"/>
        <v>37</v>
      </c>
      <c r="J31">
        <f t="shared" si="17"/>
        <v>1</v>
      </c>
      <c r="K31">
        <f t="shared" si="3"/>
        <v>37</v>
      </c>
      <c r="L31">
        <f t="shared" si="18"/>
        <v>32.19</v>
      </c>
      <c r="M31">
        <f t="shared" si="19"/>
        <v>4.8100000000000005</v>
      </c>
      <c r="N31">
        <f t="shared" si="4"/>
        <v>4.8100000000000005</v>
      </c>
      <c r="O31">
        <f t="shared" si="5"/>
        <v>0</v>
      </c>
      <c r="P31">
        <f t="shared" si="6"/>
        <v>0</v>
      </c>
      <c r="Q31">
        <f t="shared" si="20"/>
        <v>1</v>
      </c>
      <c r="R31">
        <f t="shared" si="7"/>
        <v>0</v>
      </c>
      <c r="S31">
        <f t="shared" si="8"/>
        <v>0</v>
      </c>
      <c r="T31">
        <f t="shared" si="21"/>
        <v>0</v>
      </c>
      <c r="U31">
        <f t="shared" si="22"/>
        <v>0</v>
      </c>
      <c r="V31">
        <f t="shared" si="23"/>
        <v>0</v>
      </c>
      <c r="W31">
        <f t="shared" si="27"/>
        <v>0</v>
      </c>
      <c r="X31">
        <f t="shared" si="28"/>
        <v>0</v>
      </c>
      <c r="Y31">
        <f t="shared" si="24"/>
        <v>0</v>
      </c>
      <c r="Z31">
        <f t="shared" si="9"/>
        <v>7999963</v>
      </c>
      <c r="AA31">
        <f t="shared" si="10"/>
        <v>8000000</v>
      </c>
      <c r="AB31">
        <f t="shared" si="11"/>
        <v>7999963</v>
      </c>
      <c r="AC31">
        <f t="shared" si="25"/>
        <v>0.99999537500000002</v>
      </c>
      <c r="AD31">
        <f t="shared" si="12"/>
        <v>7999963</v>
      </c>
      <c r="AE31">
        <f t="shared" si="26"/>
        <v>0</v>
      </c>
      <c r="AF31" s="1"/>
    </row>
    <row r="32" spans="1:32" x14ac:dyDescent="0.35">
      <c r="A32">
        <f t="shared" si="0"/>
        <v>0</v>
      </c>
      <c r="B32">
        <f t="shared" si="13"/>
        <v>0</v>
      </c>
      <c r="C32">
        <v>0</v>
      </c>
      <c r="D32">
        <f t="shared" si="1"/>
        <v>20520.196024056037</v>
      </c>
      <c r="E32">
        <v>14</v>
      </c>
      <c r="F32" s="10">
        <f t="shared" si="15"/>
        <v>43886</v>
      </c>
      <c r="G32">
        <v>6</v>
      </c>
      <c r="H32">
        <f t="shared" si="16"/>
        <v>37</v>
      </c>
      <c r="I32">
        <f t="shared" si="2"/>
        <v>37</v>
      </c>
      <c r="J32">
        <f t="shared" si="17"/>
        <v>1</v>
      </c>
      <c r="K32">
        <f t="shared" si="3"/>
        <v>0</v>
      </c>
      <c r="L32">
        <f t="shared" si="18"/>
        <v>32.19</v>
      </c>
      <c r="M32">
        <f t="shared" si="19"/>
        <v>4.8100000000000005</v>
      </c>
      <c r="N32">
        <f t="shared" si="4"/>
        <v>4.8100000000000005</v>
      </c>
      <c r="O32">
        <f t="shared" si="5"/>
        <v>0</v>
      </c>
      <c r="P32">
        <f t="shared" si="6"/>
        <v>0</v>
      </c>
      <c r="Q32">
        <f t="shared" si="20"/>
        <v>1</v>
      </c>
      <c r="R32">
        <f t="shared" si="7"/>
        <v>37</v>
      </c>
      <c r="S32">
        <f t="shared" si="8"/>
        <v>0</v>
      </c>
      <c r="T32">
        <f t="shared" si="21"/>
        <v>0</v>
      </c>
      <c r="U32">
        <f t="shared" si="22"/>
        <v>0</v>
      </c>
      <c r="V32">
        <f t="shared" si="23"/>
        <v>0</v>
      </c>
      <c r="W32">
        <f t="shared" si="27"/>
        <v>0</v>
      </c>
      <c r="X32">
        <f t="shared" si="28"/>
        <v>0</v>
      </c>
      <c r="Y32">
        <f t="shared" si="24"/>
        <v>0</v>
      </c>
      <c r="Z32">
        <f t="shared" si="9"/>
        <v>7999963</v>
      </c>
      <c r="AA32">
        <f t="shared" si="10"/>
        <v>8000000</v>
      </c>
      <c r="AB32">
        <f t="shared" si="11"/>
        <v>7999963</v>
      </c>
      <c r="AC32">
        <f t="shared" si="25"/>
        <v>0.99999537500000002</v>
      </c>
      <c r="AD32">
        <f t="shared" si="12"/>
        <v>7999963</v>
      </c>
      <c r="AE32">
        <f t="shared" si="26"/>
        <v>24.049888768750002</v>
      </c>
      <c r="AF32" s="1"/>
    </row>
    <row r="33" spans="1:32" x14ac:dyDescent="0.35">
      <c r="A33">
        <f t="shared" si="0"/>
        <v>0</v>
      </c>
      <c r="B33">
        <f t="shared" si="13"/>
        <v>0</v>
      </c>
      <c r="C33">
        <v>0</v>
      </c>
      <c r="D33">
        <f t="shared" si="1"/>
        <v>26666.31783813857</v>
      </c>
      <c r="E33">
        <v>18</v>
      </c>
      <c r="F33" s="10">
        <f t="shared" si="15"/>
        <v>43887</v>
      </c>
      <c r="G33">
        <v>7</v>
      </c>
      <c r="H33">
        <f t="shared" si="16"/>
        <v>61.049888768750002</v>
      </c>
      <c r="I33">
        <f t="shared" si="2"/>
        <v>61.049888768750002</v>
      </c>
      <c r="J33">
        <f t="shared" si="17"/>
        <v>1</v>
      </c>
      <c r="K33">
        <f t="shared" si="3"/>
        <v>24.049888768750002</v>
      </c>
      <c r="L33">
        <f t="shared" si="18"/>
        <v>53.113403228812501</v>
      </c>
      <c r="M33">
        <f t="shared" si="19"/>
        <v>7.9364855399375003</v>
      </c>
      <c r="N33">
        <f t="shared" si="4"/>
        <v>7.9364855399375003</v>
      </c>
      <c r="O33">
        <f t="shared" si="5"/>
        <v>0</v>
      </c>
      <c r="P33">
        <f t="shared" si="6"/>
        <v>0</v>
      </c>
      <c r="Q33">
        <f t="shared" si="20"/>
        <v>1</v>
      </c>
      <c r="R33">
        <f t="shared" si="7"/>
        <v>37</v>
      </c>
      <c r="S33">
        <f t="shared" si="8"/>
        <v>0</v>
      </c>
      <c r="T33">
        <f t="shared" si="21"/>
        <v>0</v>
      </c>
      <c r="U33">
        <f t="shared" si="22"/>
        <v>0</v>
      </c>
      <c r="V33">
        <f t="shared" si="23"/>
        <v>0</v>
      </c>
      <c r="W33">
        <f t="shared" si="27"/>
        <v>0</v>
      </c>
      <c r="X33">
        <f t="shared" si="28"/>
        <v>0</v>
      </c>
      <c r="Y33">
        <f t="shared" si="24"/>
        <v>0</v>
      </c>
      <c r="Z33">
        <f t="shared" si="9"/>
        <v>7999938.9501112308</v>
      </c>
      <c r="AA33">
        <f t="shared" si="10"/>
        <v>8000000</v>
      </c>
      <c r="AB33">
        <f t="shared" si="11"/>
        <v>7999938.9501112308</v>
      </c>
      <c r="AC33">
        <f t="shared" si="25"/>
        <v>0.99999236876390385</v>
      </c>
      <c r="AD33">
        <f t="shared" si="12"/>
        <v>7999938.9501112308</v>
      </c>
      <c r="AE33">
        <f t="shared" si="26"/>
        <v>24.049816468771887</v>
      </c>
      <c r="AF33" s="1"/>
    </row>
    <row r="34" spans="1:32" s="12" customFormat="1" x14ac:dyDescent="0.35">
      <c r="A34">
        <f t="shared" si="0"/>
        <v>0</v>
      </c>
      <c r="B34">
        <f t="shared" si="13"/>
        <v>0</v>
      </c>
      <c r="C34">
        <v>0</v>
      </c>
      <c r="D34">
        <f t="shared" si="1"/>
        <v>39991.911018003048</v>
      </c>
      <c r="E34">
        <v>21</v>
      </c>
      <c r="F34" s="13">
        <f t="shared" si="15"/>
        <v>43888</v>
      </c>
      <c r="G34" s="12">
        <v>8</v>
      </c>
      <c r="H34" s="12">
        <f t="shared" si="16"/>
        <v>85.099705237521889</v>
      </c>
      <c r="I34" s="12">
        <f t="shared" si="2"/>
        <v>85.099705237521889</v>
      </c>
      <c r="J34" s="12">
        <f t="shared" si="17"/>
        <v>1</v>
      </c>
      <c r="K34" s="12">
        <f t="shared" si="3"/>
        <v>48.099705237521889</v>
      </c>
      <c r="L34" s="12">
        <f t="shared" si="18"/>
        <v>74.036743556644041</v>
      </c>
      <c r="M34" s="12">
        <f t="shared" si="19"/>
        <v>11.062961680877846</v>
      </c>
      <c r="N34" s="12">
        <f t="shared" si="4"/>
        <v>11.062961680877846</v>
      </c>
      <c r="O34" s="12">
        <f t="shared" si="5"/>
        <v>0</v>
      </c>
      <c r="P34" s="12">
        <f t="shared" si="6"/>
        <v>0</v>
      </c>
      <c r="Q34" s="12">
        <f t="shared" si="20"/>
        <v>1</v>
      </c>
      <c r="R34" s="12">
        <f t="shared" si="7"/>
        <v>37</v>
      </c>
      <c r="S34" s="12">
        <f t="shared" si="8"/>
        <v>0</v>
      </c>
      <c r="T34" s="12">
        <f t="shared" si="21"/>
        <v>0</v>
      </c>
      <c r="U34" s="12">
        <f t="shared" si="22"/>
        <v>0</v>
      </c>
      <c r="V34" s="12">
        <f t="shared" si="23"/>
        <v>0</v>
      </c>
      <c r="W34" s="12">
        <f t="shared" si="27"/>
        <v>0</v>
      </c>
      <c r="X34" s="12">
        <f t="shared" si="28"/>
        <v>0</v>
      </c>
      <c r="Y34" s="12">
        <f t="shared" si="24"/>
        <v>0</v>
      </c>
      <c r="Z34" s="12">
        <f t="shared" si="9"/>
        <v>7999914.9002947621</v>
      </c>
      <c r="AA34" s="12">
        <f t="shared" si="10"/>
        <v>8000000</v>
      </c>
      <c r="AB34" s="12">
        <f t="shared" si="11"/>
        <v>7999914.9002947621</v>
      </c>
      <c r="AC34" s="12">
        <f t="shared" si="25"/>
        <v>0.99998936253684523</v>
      </c>
      <c r="AD34" s="12">
        <f t="shared" si="12"/>
        <v>7999914.9002947621</v>
      </c>
      <c r="AE34">
        <f t="shared" si="26"/>
        <v>24.049744169011127</v>
      </c>
      <c r="AF34" s="14"/>
    </row>
    <row r="35" spans="1:32" x14ac:dyDescent="0.35">
      <c r="A35">
        <f t="shared" si="0"/>
        <v>0</v>
      </c>
      <c r="B35">
        <f t="shared" si="13"/>
        <v>0</v>
      </c>
      <c r="C35">
        <v>0</v>
      </c>
      <c r="D35">
        <f t="shared" si="1"/>
        <v>61153.85603801853</v>
      </c>
      <c r="E35">
        <v>29</v>
      </c>
      <c r="F35" s="10">
        <f t="shared" si="15"/>
        <v>43889</v>
      </c>
      <c r="G35">
        <v>9</v>
      </c>
      <c r="H35">
        <f t="shared" si="16"/>
        <v>109.14944940653302</v>
      </c>
      <c r="I35">
        <f t="shared" si="2"/>
        <v>109.14944940653302</v>
      </c>
      <c r="J35">
        <f t="shared" si="17"/>
        <v>1</v>
      </c>
      <c r="K35">
        <f t="shared" si="3"/>
        <v>72.149449406533023</v>
      </c>
      <c r="L35">
        <f t="shared" si="18"/>
        <v>94.960020983683734</v>
      </c>
      <c r="M35">
        <f t="shared" si="19"/>
        <v>14.189428422849293</v>
      </c>
      <c r="N35">
        <f t="shared" si="4"/>
        <v>14.189428422849293</v>
      </c>
      <c r="O35">
        <f t="shared" si="5"/>
        <v>0</v>
      </c>
      <c r="P35">
        <f t="shared" si="6"/>
        <v>0</v>
      </c>
      <c r="Q35">
        <f t="shared" si="20"/>
        <v>1</v>
      </c>
      <c r="R35">
        <f t="shared" si="7"/>
        <v>37</v>
      </c>
      <c r="S35">
        <f t="shared" si="8"/>
        <v>0</v>
      </c>
      <c r="T35">
        <f t="shared" si="21"/>
        <v>0</v>
      </c>
      <c r="U35">
        <f t="shared" si="22"/>
        <v>0</v>
      </c>
      <c r="V35">
        <f t="shared" si="23"/>
        <v>0</v>
      </c>
      <c r="W35">
        <f t="shared" si="27"/>
        <v>0</v>
      </c>
      <c r="X35">
        <f t="shared" si="28"/>
        <v>0</v>
      </c>
      <c r="Y35">
        <f t="shared" si="24"/>
        <v>0</v>
      </c>
      <c r="Z35">
        <f t="shared" si="9"/>
        <v>7999890.8505505938</v>
      </c>
      <c r="AA35">
        <f t="shared" si="10"/>
        <v>8000000</v>
      </c>
      <c r="AB35">
        <f t="shared" si="11"/>
        <v>7999890.8505505938</v>
      </c>
      <c r="AC35">
        <f t="shared" si="25"/>
        <v>0.99998635631882427</v>
      </c>
      <c r="AD35">
        <f t="shared" si="12"/>
        <v>7999890.8505505938</v>
      </c>
      <c r="AE35">
        <f t="shared" si="26"/>
        <v>24.049671869467723</v>
      </c>
      <c r="AF35" s="1"/>
    </row>
    <row r="36" spans="1:32" x14ac:dyDescent="0.35">
      <c r="A36">
        <f t="shared" si="0"/>
        <v>0.18740241000000002</v>
      </c>
      <c r="B36">
        <f t="shared" si="13"/>
        <v>0.43290000000000001</v>
      </c>
      <c r="C36">
        <v>0</v>
      </c>
      <c r="D36">
        <f t="shared" si="1"/>
        <v>93781.558810960953</v>
      </c>
      <c r="E36">
        <v>41</v>
      </c>
      <c r="F36" s="10">
        <f t="shared" si="15"/>
        <v>43890</v>
      </c>
      <c r="G36">
        <v>10</v>
      </c>
      <c r="H36">
        <f t="shared" si="16"/>
        <v>133.19912127600074</v>
      </c>
      <c r="I36">
        <f t="shared" si="2"/>
        <v>133.19912127600074</v>
      </c>
      <c r="J36">
        <f t="shared" si="17"/>
        <v>1</v>
      </c>
      <c r="K36">
        <f t="shared" si="3"/>
        <v>96.199121276000739</v>
      </c>
      <c r="L36">
        <f t="shared" si="18"/>
        <v>115.88323551012064</v>
      </c>
      <c r="M36">
        <f t="shared" si="19"/>
        <v>17.315885765880097</v>
      </c>
      <c r="N36">
        <f t="shared" si="4"/>
        <v>17.315885765880097</v>
      </c>
      <c r="O36">
        <f t="shared" si="5"/>
        <v>0</v>
      </c>
      <c r="P36">
        <f t="shared" si="6"/>
        <v>0</v>
      </c>
      <c r="Q36">
        <f t="shared" si="20"/>
        <v>1</v>
      </c>
      <c r="R36">
        <f t="shared" si="7"/>
        <v>37</v>
      </c>
      <c r="S36">
        <f t="shared" si="8"/>
        <v>0</v>
      </c>
      <c r="T36">
        <f t="shared" si="21"/>
        <v>0</v>
      </c>
      <c r="U36">
        <f t="shared" si="22"/>
        <v>0</v>
      </c>
      <c r="V36">
        <f t="shared" si="23"/>
        <v>0</v>
      </c>
      <c r="W36">
        <f t="shared" si="27"/>
        <v>0</v>
      </c>
      <c r="X36">
        <f t="shared" si="28"/>
        <v>0</v>
      </c>
      <c r="Y36">
        <f t="shared" si="24"/>
        <v>0</v>
      </c>
      <c r="Z36">
        <f t="shared" si="9"/>
        <v>7999866.8008787241</v>
      </c>
      <c r="AA36">
        <f t="shared" si="10"/>
        <v>8000000</v>
      </c>
      <c r="AB36">
        <f t="shared" si="11"/>
        <v>7999866.8008787241</v>
      </c>
      <c r="AC36">
        <f t="shared" si="25"/>
        <v>0.99998335010984052</v>
      </c>
      <c r="AD36">
        <f t="shared" si="12"/>
        <v>7999866.8008787241</v>
      </c>
      <c r="AE36">
        <f t="shared" si="26"/>
        <v>24.049599570141666</v>
      </c>
      <c r="AF36" s="1"/>
    </row>
    <row r="37" spans="1:32" x14ac:dyDescent="0.35">
      <c r="A37">
        <f t="shared" si="0"/>
        <v>0.18740241000000002</v>
      </c>
      <c r="B37">
        <f t="shared" si="13"/>
        <v>0.43290000000000001</v>
      </c>
      <c r="C37">
        <v>0</v>
      </c>
      <c r="D37">
        <f t="shared" si="1"/>
        <v>143499.30357424554</v>
      </c>
      <c r="E37">
        <v>55</v>
      </c>
      <c r="F37" s="10">
        <f t="shared" si="15"/>
        <v>43891</v>
      </c>
      <c r="G37">
        <v>11</v>
      </c>
      <c r="H37">
        <f t="shared" si="16"/>
        <v>157.24872084614242</v>
      </c>
      <c r="I37">
        <f t="shared" si="2"/>
        <v>157.24872084614242</v>
      </c>
      <c r="J37">
        <f t="shared" si="17"/>
        <v>1</v>
      </c>
      <c r="K37">
        <f t="shared" si="3"/>
        <v>120.24872084614242</v>
      </c>
      <c r="L37">
        <f t="shared" si="18"/>
        <v>136.80638713614391</v>
      </c>
      <c r="M37">
        <f t="shared" si="19"/>
        <v>20.442333709998515</v>
      </c>
      <c r="N37">
        <f t="shared" si="4"/>
        <v>20.442333709998515</v>
      </c>
      <c r="O37">
        <f t="shared" si="5"/>
        <v>0</v>
      </c>
      <c r="P37">
        <f t="shared" si="6"/>
        <v>0</v>
      </c>
      <c r="Q37">
        <f t="shared" si="20"/>
        <v>1</v>
      </c>
      <c r="R37">
        <f t="shared" si="7"/>
        <v>37</v>
      </c>
      <c r="S37">
        <f t="shared" si="8"/>
        <v>0</v>
      </c>
      <c r="T37">
        <f t="shared" si="21"/>
        <v>0</v>
      </c>
      <c r="U37">
        <f t="shared" si="22"/>
        <v>0</v>
      </c>
      <c r="V37">
        <f t="shared" si="23"/>
        <v>0</v>
      </c>
      <c r="W37">
        <f t="shared" si="27"/>
        <v>0</v>
      </c>
      <c r="X37">
        <f t="shared" si="28"/>
        <v>0</v>
      </c>
      <c r="Y37">
        <f t="shared" si="24"/>
        <v>0</v>
      </c>
      <c r="Z37">
        <f t="shared" si="9"/>
        <v>7999842.7512791539</v>
      </c>
      <c r="AA37">
        <f t="shared" si="10"/>
        <v>8000000</v>
      </c>
      <c r="AB37">
        <f t="shared" si="11"/>
        <v>7999842.7512791539</v>
      </c>
      <c r="AC37">
        <f t="shared" si="25"/>
        <v>0.99998034390989421</v>
      </c>
      <c r="AD37">
        <f t="shared" si="12"/>
        <v>7999842.7512791539</v>
      </c>
      <c r="AE37">
        <f t="shared" si="26"/>
        <v>24.049527271032957</v>
      </c>
      <c r="AF37" s="1"/>
    </row>
    <row r="38" spans="1:32" x14ac:dyDescent="0.35">
      <c r="A38">
        <f t="shared" si="0"/>
        <v>0.18740241000000002</v>
      </c>
      <c r="B38">
        <f t="shared" si="13"/>
        <v>0.43290000000000001</v>
      </c>
      <c r="C38">
        <v>0</v>
      </c>
      <c r="D38">
        <f t="shared" si="1"/>
        <v>208866.06701757232</v>
      </c>
      <c r="E38">
        <v>79</v>
      </c>
      <c r="F38" s="10">
        <f t="shared" si="15"/>
        <v>43892</v>
      </c>
      <c r="G38">
        <v>12</v>
      </c>
      <c r="H38">
        <f t="shared" si="16"/>
        <v>181.29824811717538</v>
      </c>
      <c r="I38">
        <f t="shared" si="2"/>
        <v>181.29824811717538</v>
      </c>
      <c r="J38">
        <f t="shared" si="17"/>
        <v>1</v>
      </c>
      <c r="K38">
        <f t="shared" si="3"/>
        <v>120.24835934842537</v>
      </c>
      <c r="L38">
        <f t="shared" si="18"/>
        <v>157.72947586194257</v>
      </c>
      <c r="M38">
        <f t="shared" si="19"/>
        <v>23.568772255232801</v>
      </c>
      <c r="N38">
        <f t="shared" si="4"/>
        <v>23.568772255232801</v>
      </c>
      <c r="O38">
        <f t="shared" si="5"/>
        <v>0</v>
      </c>
      <c r="P38">
        <f t="shared" si="6"/>
        <v>0</v>
      </c>
      <c r="Q38">
        <f t="shared" si="20"/>
        <v>1</v>
      </c>
      <c r="R38">
        <f t="shared" si="7"/>
        <v>61.049888768750002</v>
      </c>
      <c r="S38">
        <f t="shared" si="8"/>
        <v>0</v>
      </c>
      <c r="T38">
        <f t="shared" si="21"/>
        <v>0</v>
      </c>
      <c r="U38">
        <f t="shared" si="22"/>
        <v>0</v>
      </c>
      <c r="V38">
        <f t="shared" si="23"/>
        <v>0</v>
      </c>
      <c r="W38">
        <f t="shared" si="27"/>
        <v>0</v>
      </c>
      <c r="X38">
        <f t="shared" si="28"/>
        <v>0</v>
      </c>
      <c r="Y38">
        <f t="shared" si="24"/>
        <v>0</v>
      </c>
      <c r="Z38">
        <f t="shared" si="9"/>
        <v>7999818.7017518831</v>
      </c>
      <c r="AA38">
        <f t="shared" si="10"/>
        <v>8000000</v>
      </c>
      <c r="AB38">
        <f t="shared" si="11"/>
        <v>7999818.7017518831</v>
      </c>
      <c r="AC38">
        <f t="shared" si="25"/>
        <v>0.99997733771898534</v>
      </c>
      <c r="AD38">
        <f t="shared" si="12"/>
        <v>7999818.7017518831</v>
      </c>
      <c r="AE38">
        <f t="shared" si="26"/>
        <v>39.681528405359629</v>
      </c>
      <c r="AF38" s="1"/>
    </row>
    <row r="39" spans="1:32" x14ac:dyDescent="0.35">
      <c r="A39">
        <f t="shared" si="0"/>
        <v>0.18740241000000002</v>
      </c>
      <c r="B39">
        <f t="shared" si="13"/>
        <v>0.43290000000000001</v>
      </c>
      <c r="C39">
        <v>0</v>
      </c>
      <c r="D39">
        <f t="shared" si="1"/>
        <v>302339.52352107334</v>
      </c>
      <c r="E39">
        <v>104</v>
      </c>
      <c r="F39" s="10">
        <f t="shared" si="15"/>
        <v>43893</v>
      </c>
      <c r="G39">
        <v>13</v>
      </c>
      <c r="H39">
        <f t="shared" si="16"/>
        <v>220.97977652253502</v>
      </c>
      <c r="I39">
        <f t="shared" si="2"/>
        <v>220.97977652253502</v>
      </c>
      <c r="J39">
        <f t="shared" si="17"/>
        <v>1</v>
      </c>
      <c r="K39">
        <f t="shared" si="3"/>
        <v>135.88007128501312</v>
      </c>
      <c r="L39">
        <f t="shared" si="18"/>
        <v>192.25240557460546</v>
      </c>
      <c r="M39">
        <f t="shared" si="19"/>
        <v>28.727370947929554</v>
      </c>
      <c r="N39">
        <f t="shared" si="4"/>
        <v>28.727370947929554</v>
      </c>
      <c r="O39">
        <f t="shared" si="5"/>
        <v>0</v>
      </c>
      <c r="P39">
        <f t="shared" si="6"/>
        <v>0</v>
      </c>
      <c r="Q39">
        <f t="shared" si="20"/>
        <v>1</v>
      </c>
      <c r="R39">
        <f t="shared" si="7"/>
        <v>85.099705237521889</v>
      </c>
      <c r="S39">
        <f t="shared" si="8"/>
        <v>0</v>
      </c>
      <c r="T39">
        <f t="shared" si="21"/>
        <v>0</v>
      </c>
      <c r="U39">
        <f t="shared" si="22"/>
        <v>0</v>
      </c>
      <c r="V39">
        <f t="shared" si="23"/>
        <v>0</v>
      </c>
      <c r="W39">
        <f t="shared" si="27"/>
        <v>0</v>
      </c>
      <c r="X39">
        <f t="shared" si="28"/>
        <v>0</v>
      </c>
      <c r="Y39">
        <f t="shared" si="24"/>
        <v>0</v>
      </c>
      <c r="Z39">
        <f t="shared" si="9"/>
        <v>7999779.0202234779</v>
      </c>
      <c r="AA39">
        <f t="shared" si="10"/>
        <v>8000000</v>
      </c>
      <c r="AB39">
        <f t="shared" si="11"/>
        <v>7999779.0202234779</v>
      </c>
      <c r="AC39">
        <f t="shared" si="25"/>
        <v>0.99997237752793477</v>
      </c>
      <c r="AD39">
        <f t="shared" si="12"/>
        <v>7999779.0202234779</v>
      </c>
      <c r="AE39">
        <f t="shared" si="26"/>
        <v>55.313280472639292</v>
      </c>
      <c r="AF39" s="1"/>
    </row>
    <row r="40" spans="1:32" x14ac:dyDescent="0.35">
      <c r="A40">
        <f t="shared" si="0"/>
        <v>0.18740241000000002</v>
      </c>
      <c r="B40">
        <f t="shared" si="13"/>
        <v>0.43290000000000001</v>
      </c>
      <c r="C40">
        <v>0</v>
      </c>
      <c r="D40">
        <f t="shared" si="1"/>
        <v>444193.64916411095</v>
      </c>
      <c r="E40">
        <v>131</v>
      </c>
      <c r="F40" s="10">
        <f t="shared" si="15"/>
        <v>43894</v>
      </c>
      <c r="G40">
        <v>14</v>
      </c>
      <c r="H40">
        <f t="shared" si="16"/>
        <v>276.29305699517431</v>
      </c>
      <c r="I40">
        <f t="shared" si="2"/>
        <v>276.29305699517431</v>
      </c>
      <c r="J40">
        <f t="shared" si="17"/>
        <v>1</v>
      </c>
      <c r="K40">
        <f t="shared" si="3"/>
        <v>167.14360758864129</v>
      </c>
      <c r="L40">
        <f t="shared" si="18"/>
        <v>240.37495958580166</v>
      </c>
      <c r="M40">
        <f t="shared" si="19"/>
        <v>35.918097409372663</v>
      </c>
      <c r="N40">
        <f t="shared" si="4"/>
        <v>35.918097409372663</v>
      </c>
      <c r="O40">
        <f t="shared" si="5"/>
        <v>0</v>
      </c>
      <c r="P40">
        <f t="shared" si="6"/>
        <v>0</v>
      </c>
      <c r="Q40">
        <f t="shared" si="20"/>
        <v>1</v>
      </c>
      <c r="R40">
        <f t="shared" si="7"/>
        <v>109.14944940653302</v>
      </c>
      <c r="S40">
        <f t="shared" si="8"/>
        <v>0</v>
      </c>
      <c r="T40">
        <f t="shared" si="21"/>
        <v>0</v>
      </c>
      <c r="U40">
        <f t="shared" si="22"/>
        <v>0</v>
      </c>
      <c r="V40">
        <f t="shared" si="23"/>
        <v>0</v>
      </c>
      <c r="W40">
        <f t="shared" si="27"/>
        <v>0</v>
      </c>
      <c r="X40">
        <f t="shared" si="28"/>
        <v>0</v>
      </c>
      <c r="Y40">
        <f t="shared" si="24"/>
        <v>0</v>
      </c>
      <c r="Z40">
        <f t="shared" si="9"/>
        <v>7999723.7069430044</v>
      </c>
      <c r="AA40">
        <f t="shared" si="10"/>
        <v>8000000</v>
      </c>
      <c r="AB40">
        <f t="shared" si="11"/>
        <v>7999723.7069430044</v>
      </c>
      <c r="AC40">
        <f t="shared" si="25"/>
        <v>0.99996546336787551</v>
      </c>
      <c r="AD40">
        <f t="shared" si="12"/>
        <v>7999723.7069430044</v>
      </c>
      <c r="AE40">
        <f t="shared" si="26"/>
        <v>70.944691838898976</v>
      </c>
      <c r="AF40" s="1"/>
    </row>
    <row r="41" spans="1:32" x14ac:dyDescent="0.35">
      <c r="A41">
        <f t="shared" si="0"/>
        <v>0.18740241000000002</v>
      </c>
      <c r="B41">
        <f t="shared" si="13"/>
        <v>0.43290000000000001</v>
      </c>
      <c r="C41">
        <v>0</v>
      </c>
      <c r="D41">
        <f t="shared" si="1"/>
        <v>632104.97580696037</v>
      </c>
      <c r="E41">
        <v>182</v>
      </c>
      <c r="F41" s="10">
        <f t="shared" si="15"/>
        <v>43895</v>
      </c>
      <c r="G41">
        <v>15</v>
      </c>
      <c r="H41">
        <f t="shared" si="16"/>
        <v>347.23774883407327</v>
      </c>
      <c r="I41">
        <f t="shared" si="2"/>
        <v>310.23774883407327</v>
      </c>
      <c r="J41">
        <f t="shared" si="17"/>
        <v>1</v>
      </c>
      <c r="K41">
        <f t="shared" si="3"/>
        <v>177.03862755807253</v>
      </c>
      <c r="L41">
        <f t="shared" si="18"/>
        <v>269.90684148564372</v>
      </c>
      <c r="M41">
        <f t="shared" si="19"/>
        <v>40.330907348429527</v>
      </c>
      <c r="N41">
        <f t="shared" si="4"/>
        <v>40.330907348429527</v>
      </c>
      <c r="O41">
        <f t="shared" si="5"/>
        <v>0</v>
      </c>
      <c r="P41">
        <f t="shared" si="6"/>
        <v>0</v>
      </c>
      <c r="Q41">
        <f t="shared" si="20"/>
        <v>1</v>
      </c>
      <c r="R41">
        <f t="shared" si="7"/>
        <v>133.19912127600074</v>
      </c>
      <c r="S41">
        <f t="shared" si="8"/>
        <v>37</v>
      </c>
      <c r="T41">
        <f t="shared" si="21"/>
        <v>37</v>
      </c>
      <c r="U41">
        <f t="shared" si="22"/>
        <v>0.43290000000000001</v>
      </c>
      <c r="V41">
        <f t="shared" si="23"/>
        <v>36.567100000000003</v>
      </c>
      <c r="W41">
        <f t="shared" si="27"/>
        <v>0.43290000000000001</v>
      </c>
      <c r="X41">
        <f t="shared" si="28"/>
        <v>36.567100000000003</v>
      </c>
      <c r="Y41">
        <f t="shared" si="24"/>
        <v>33.67</v>
      </c>
      <c r="Z41">
        <f t="shared" si="9"/>
        <v>7999652.7622511657</v>
      </c>
      <c r="AA41">
        <f t="shared" si="10"/>
        <v>7999999.5670999996</v>
      </c>
      <c r="AB41">
        <f t="shared" si="11"/>
        <v>7999615.3293511653</v>
      </c>
      <c r="AC41">
        <f t="shared" si="25"/>
        <v>0.99995197027879668</v>
      </c>
      <c r="AD41">
        <f t="shared" si="12"/>
        <v>7999652.7622511657</v>
      </c>
      <c r="AE41">
        <f t="shared" si="26"/>
        <v>86.575270443571867</v>
      </c>
      <c r="AF41" s="1"/>
    </row>
    <row r="42" spans="1:32" x14ac:dyDescent="0.35">
      <c r="A42">
        <f t="shared" si="0"/>
        <v>0.51020120207765995</v>
      </c>
      <c r="B42">
        <f t="shared" si="13"/>
        <v>0.71428369859437502</v>
      </c>
      <c r="C42">
        <v>0</v>
      </c>
      <c r="D42">
        <f t="shared" si="1"/>
        <v>869890.62706529256</v>
      </c>
      <c r="E42">
        <v>246</v>
      </c>
      <c r="F42" s="10">
        <f t="shared" si="15"/>
        <v>43896</v>
      </c>
      <c r="G42">
        <v>16</v>
      </c>
      <c r="H42">
        <f t="shared" si="16"/>
        <v>433.81301927764514</v>
      </c>
      <c r="I42">
        <f t="shared" si="2"/>
        <v>396.81301927764514</v>
      </c>
      <c r="J42">
        <f t="shared" si="17"/>
        <v>1</v>
      </c>
      <c r="K42">
        <f t="shared" si="3"/>
        <v>239.56429843150272</v>
      </c>
      <c r="L42">
        <f t="shared" si="18"/>
        <v>345.22732677155125</v>
      </c>
      <c r="M42">
        <f t="shared" si="19"/>
        <v>51.585692506093871</v>
      </c>
      <c r="N42">
        <f t="shared" si="4"/>
        <v>51.585692506093871</v>
      </c>
      <c r="O42">
        <f t="shared" si="5"/>
        <v>0</v>
      </c>
      <c r="P42">
        <f t="shared" si="6"/>
        <v>0</v>
      </c>
      <c r="Q42">
        <f t="shared" si="20"/>
        <v>1</v>
      </c>
      <c r="R42">
        <f t="shared" si="7"/>
        <v>157.24872084614242</v>
      </c>
      <c r="S42">
        <f t="shared" si="8"/>
        <v>37</v>
      </c>
      <c r="T42">
        <f t="shared" si="21"/>
        <v>0</v>
      </c>
      <c r="U42">
        <f t="shared" si="22"/>
        <v>0</v>
      </c>
      <c r="V42">
        <f t="shared" si="23"/>
        <v>0</v>
      </c>
      <c r="W42">
        <f t="shared" si="27"/>
        <v>0.43290000000000001</v>
      </c>
      <c r="X42">
        <f t="shared" si="28"/>
        <v>36.567100000000003</v>
      </c>
      <c r="Y42">
        <f t="shared" si="24"/>
        <v>33.67</v>
      </c>
      <c r="Z42">
        <f t="shared" si="9"/>
        <v>7999566.1869807225</v>
      </c>
      <c r="AA42">
        <f t="shared" si="10"/>
        <v>7999999.5670999996</v>
      </c>
      <c r="AB42">
        <f t="shared" si="11"/>
        <v>7999528.7540807221</v>
      </c>
      <c r="AC42">
        <f t="shared" si="25"/>
        <v>0.99994114836940573</v>
      </c>
      <c r="AD42">
        <f t="shared" si="12"/>
        <v>7999566.1869807225</v>
      </c>
      <c r="AE42">
        <f t="shared" si="26"/>
        <v>102.20565322663265</v>
      </c>
      <c r="AF42" s="1"/>
    </row>
    <row r="43" spans="1:32" x14ac:dyDescent="0.35">
      <c r="A43">
        <f t="shared" si="0"/>
        <v>0.99135188133582985</v>
      </c>
      <c r="B43">
        <f t="shared" si="13"/>
        <v>0.99566655127900616</v>
      </c>
      <c r="C43">
        <v>0</v>
      </c>
      <c r="D43">
        <f t="shared" si="1"/>
        <v>1287244.0151158243</v>
      </c>
      <c r="E43">
        <v>302</v>
      </c>
      <c r="F43" s="10">
        <f t="shared" si="15"/>
        <v>43897</v>
      </c>
      <c r="G43">
        <v>17</v>
      </c>
      <c r="H43">
        <f t="shared" si="16"/>
        <v>536.01867250427779</v>
      </c>
      <c r="I43">
        <f t="shared" si="2"/>
        <v>499.01867250427779</v>
      </c>
      <c r="J43">
        <f t="shared" si="17"/>
        <v>1</v>
      </c>
      <c r="K43">
        <f t="shared" si="3"/>
        <v>317.72042438710241</v>
      </c>
      <c r="L43">
        <f t="shared" si="18"/>
        <v>434.14624507872168</v>
      </c>
      <c r="M43">
        <f t="shared" si="19"/>
        <v>64.872427425556111</v>
      </c>
      <c r="N43">
        <f t="shared" si="4"/>
        <v>64.872427425556111</v>
      </c>
      <c r="O43">
        <f t="shared" si="5"/>
        <v>0</v>
      </c>
      <c r="P43">
        <f t="shared" si="6"/>
        <v>0</v>
      </c>
      <c r="Q43">
        <f t="shared" si="20"/>
        <v>1</v>
      </c>
      <c r="R43">
        <f t="shared" si="7"/>
        <v>181.29824811717538</v>
      </c>
      <c r="S43">
        <f t="shared" si="8"/>
        <v>37</v>
      </c>
      <c r="T43">
        <f t="shared" si="21"/>
        <v>0</v>
      </c>
      <c r="U43">
        <f t="shared" si="22"/>
        <v>0</v>
      </c>
      <c r="V43">
        <f t="shared" si="23"/>
        <v>0</v>
      </c>
      <c r="W43">
        <f t="shared" si="27"/>
        <v>0.43290000000000001</v>
      </c>
      <c r="X43">
        <f t="shared" si="28"/>
        <v>36.567100000000003</v>
      </c>
      <c r="Y43">
        <f t="shared" si="24"/>
        <v>33.67</v>
      </c>
      <c r="Z43">
        <f t="shared" si="9"/>
        <v>7999463.9813274955</v>
      </c>
      <c r="AA43">
        <f t="shared" si="10"/>
        <v>7999999.5670999996</v>
      </c>
      <c r="AB43">
        <f t="shared" si="11"/>
        <v>7999426.5484274952</v>
      </c>
      <c r="AC43">
        <f t="shared" si="25"/>
        <v>0.99992837266206103</v>
      </c>
      <c r="AD43">
        <f t="shared" si="12"/>
        <v>7999463.9813274955</v>
      </c>
      <c r="AE43">
        <f t="shared" si="26"/>
        <v>117.83542043408833</v>
      </c>
      <c r="AF43" s="1"/>
    </row>
    <row r="44" spans="1:32" x14ac:dyDescent="0.35">
      <c r="A44">
        <f t="shared" si="0"/>
        <v>1.6308530196340234</v>
      </c>
      <c r="B44">
        <f t="shared" si="13"/>
        <v>1.2770485580564364</v>
      </c>
      <c r="C44">
        <v>0</v>
      </c>
      <c r="D44">
        <f t="shared" si="1"/>
        <v>1579717.6884407504</v>
      </c>
      <c r="E44">
        <v>504</v>
      </c>
      <c r="F44" s="10">
        <f t="shared" si="15"/>
        <v>43898</v>
      </c>
      <c r="G44">
        <v>18</v>
      </c>
      <c r="H44">
        <f t="shared" si="16"/>
        <v>653.85409293836608</v>
      </c>
      <c r="I44">
        <f t="shared" si="2"/>
        <v>616.85409293836608</v>
      </c>
      <c r="J44">
        <f t="shared" si="17"/>
        <v>1</v>
      </c>
      <c r="K44">
        <f t="shared" si="3"/>
        <v>395.87431641583106</v>
      </c>
      <c r="L44">
        <f t="shared" si="18"/>
        <v>536.66306085637848</v>
      </c>
      <c r="M44">
        <f t="shared" si="19"/>
        <v>80.191032081987586</v>
      </c>
      <c r="N44">
        <f t="shared" si="4"/>
        <v>80.191032081987586</v>
      </c>
      <c r="O44">
        <f t="shared" si="5"/>
        <v>0</v>
      </c>
      <c r="P44">
        <f t="shared" si="6"/>
        <v>0</v>
      </c>
      <c r="Q44">
        <f t="shared" si="20"/>
        <v>1</v>
      </c>
      <c r="R44">
        <f t="shared" si="7"/>
        <v>220.97977652253502</v>
      </c>
      <c r="S44">
        <f t="shared" si="8"/>
        <v>37</v>
      </c>
      <c r="T44">
        <f t="shared" si="21"/>
        <v>0</v>
      </c>
      <c r="U44">
        <f t="shared" si="22"/>
        <v>0</v>
      </c>
      <c r="V44">
        <f t="shared" si="23"/>
        <v>0</v>
      </c>
      <c r="W44">
        <f t="shared" si="27"/>
        <v>0.43290000000000001</v>
      </c>
      <c r="X44">
        <f t="shared" si="28"/>
        <v>36.567100000000003</v>
      </c>
      <c r="Y44">
        <f t="shared" si="24"/>
        <v>33.67</v>
      </c>
      <c r="Z44">
        <f t="shared" si="9"/>
        <v>7999346.1459070612</v>
      </c>
      <c r="AA44">
        <f t="shared" si="10"/>
        <v>7999999.5670999996</v>
      </c>
      <c r="AB44">
        <f t="shared" si="11"/>
        <v>7999308.7130070608</v>
      </c>
      <c r="AC44">
        <f t="shared" si="25"/>
        <v>0.99991364323370968</v>
      </c>
      <c r="AD44">
        <f t="shared" si="12"/>
        <v>7999346.1459070612</v>
      </c>
      <c r="AE44">
        <f t="shared" si="26"/>
        <v>143.62445072535232</v>
      </c>
      <c r="AF44" s="1"/>
    </row>
    <row r="45" spans="1:32" x14ac:dyDescent="0.35">
      <c r="A45">
        <f t="shared" si="0"/>
        <v>2.4287031888417725</v>
      </c>
      <c r="B45">
        <f t="shared" si="13"/>
        <v>1.5584297189292087</v>
      </c>
      <c r="C45">
        <v>0</v>
      </c>
      <c r="D45">
        <f t="shared" si="1"/>
        <v>2270234.2162317643</v>
      </c>
      <c r="E45">
        <v>655</v>
      </c>
      <c r="F45" s="10">
        <f t="shared" si="15"/>
        <v>43899</v>
      </c>
      <c r="G45">
        <v>19</v>
      </c>
      <c r="H45">
        <f t="shared" si="16"/>
        <v>797.47854366371837</v>
      </c>
      <c r="I45">
        <f t="shared" si="2"/>
        <v>760.47854366371837</v>
      </c>
      <c r="J45">
        <f t="shared" si="17"/>
        <v>1</v>
      </c>
      <c r="K45">
        <f t="shared" si="3"/>
        <v>484.18548666854406</v>
      </c>
      <c r="L45">
        <f t="shared" si="18"/>
        <v>661.61633298743493</v>
      </c>
      <c r="M45">
        <f t="shared" si="19"/>
        <v>98.862210676283397</v>
      </c>
      <c r="N45">
        <f t="shared" si="4"/>
        <v>98.862210676283397</v>
      </c>
      <c r="O45">
        <f t="shared" si="5"/>
        <v>0</v>
      </c>
      <c r="P45">
        <f t="shared" si="6"/>
        <v>0</v>
      </c>
      <c r="Q45">
        <f t="shared" si="20"/>
        <v>1</v>
      </c>
      <c r="R45">
        <f t="shared" si="7"/>
        <v>276.29305699517431</v>
      </c>
      <c r="S45">
        <f t="shared" si="8"/>
        <v>37</v>
      </c>
      <c r="T45">
        <f t="shared" si="21"/>
        <v>0</v>
      </c>
      <c r="U45">
        <f t="shared" si="22"/>
        <v>0</v>
      </c>
      <c r="V45">
        <f t="shared" si="23"/>
        <v>0</v>
      </c>
      <c r="W45">
        <f t="shared" si="27"/>
        <v>0.43290000000000001</v>
      </c>
      <c r="X45">
        <f t="shared" si="28"/>
        <v>36.567100000000003</v>
      </c>
      <c r="Y45">
        <f t="shared" si="24"/>
        <v>33.67</v>
      </c>
      <c r="Z45">
        <f t="shared" si="9"/>
        <v>7999202.5214563366</v>
      </c>
      <c r="AA45">
        <f t="shared" si="10"/>
        <v>7999999.5670999996</v>
      </c>
      <c r="AB45">
        <f t="shared" si="11"/>
        <v>7999165.0885563362</v>
      </c>
      <c r="AC45">
        <f t="shared" si="25"/>
        <v>0.99989569017639757</v>
      </c>
      <c r="AD45">
        <f t="shared" si="12"/>
        <v>7999202.5214563366</v>
      </c>
      <c r="AE45">
        <f t="shared" si="26"/>
        <v>179.57175399483876</v>
      </c>
      <c r="AF45" s="1"/>
    </row>
    <row r="46" spans="1:32" x14ac:dyDescent="0.35">
      <c r="A46">
        <f t="shared" si="0"/>
        <v>3.3849009608386278</v>
      </c>
      <c r="B46">
        <f t="shared" si="13"/>
        <v>1.8398100338998664</v>
      </c>
      <c r="C46">
        <v>0</v>
      </c>
      <c r="D46">
        <f t="shared" si="1"/>
        <v>3225252.8410102078</v>
      </c>
      <c r="E46">
        <v>860</v>
      </c>
      <c r="F46" s="10">
        <f t="shared" si="15"/>
        <v>43900</v>
      </c>
      <c r="G46">
        <v>20</v>
      </c>
      <c r="H46">
        <f t="shared" si="16"/>
        <v>977.05029765855716</v>
      </c>
      <c r="I46">
        <f t="shared" si="2"/>
        <v>940.05029765855716</v>
      </c>
      <c r="J46">
        <f t="shared" si="17"/>
        <v>1</v>
      </c>
      <c r="K46">
        <f t="shared" si="3"/>
        <v>629.81254882448388</v>
      </c>
      <c r="L46">
        <f t="shared" si="18"/>
        <v>817.84375896294478</v>
      </c>
      <c r="M46">
        <f t="shared" si="19"/>
        <v>122.20653869561244</v>
      </c>
      <c r="N46">
        <f t="shared" si="4"/>
        <v>122.20653869561244</v>
      </c>
      <c r="O46">
        <f t="shared" si="5"/>
        <v>0</v>
      </c>
      <c r="P46">
        <f t="shared" si="6"/>
        <v>0</v>
      </c>
      <c r="Q46">
        <f t="shared" si="20"/>
        <v>1</v>
      </c>
      <c r="R46">
        <f t="shared" si="7"/>
        <v>310.23774883407327</v>
      </c>
      <c r="S46">
        <f t="shared" si="8"/>
        <v>37</v>
      </c>
      <c r="T46">
        <f t="shared" si="21"/>
        <v>0</v>
      </c>
      <c r="U46">
        <f t="shared" si="22"/>
        <v>0</v>
      </c>
      <c r="V46">
        <f t="shared" si="23"/>
        <v>0</v>
      </c>
      <c r="W46">
        <f t="shared" si="27"/>
        <v>0.43290000000000001</v>
      </c>
      <c r="X46">
        <f t="shared" si="28"/>
        <v>36.567100000000003</v>
      </c>
      <c r="Y46">
        <f t="shared" si="24"/>
        <v>33.67</v>
      </c>
      <c r="Z46">
        <f t="shared" si="9"/>
        <v>7999022.9497023411</v>
      </c>
      <c r="AA46">
        <f t="shared" si="10"/>
        <v>7999999.5670999996</v>
      </c>
      <c r="AB46">
        <f t="shared" si="11"/>
        <v>7998985.5168023407</v>
      </c>
      <c r="AC46">
        <f t="shared" si="25"/>
        <v>0.99987324370593356</v>
      </c>
      <c r="AD46">
        <f t="shared" si="12"/>
        <v>7999022.9497023411</v>
      </c>
      <c r="AE46">
        <f t="shared" si="26"/>
        <v>201.6289757603885</v>
      </c>
      <c r="AF46" s="1"/>
    </row>
    <row r="47" spans="1:32" x14ac:dyDescent="0.35">
      <c r="A47">
        <f t="shared" si="0"/>
        <v>1.257065901572251</v>
      </c>
      <c r="B47">
        <f t="shared" si="13"/>
        <v>2.1211895029709522</v>
      </c>
      <c r="C47">
        <v>1</v>
      </c>
      <c r="D47">
        <f t="shared" si="1"/>
        <v>5056726.8992589749</v>
      </c>
      <c r="E47">
        <v>1018</v>
      </c>
      <c r="F47" s="10">
        <f t="shared" si="15"/>
        <v>43901</v>
      </c>
      <c r="G47">
        <v>21</v>
      </c>
      <c r="H47">
        <f t="shared" si="16"/>
        <v>1178.6792734189457</v>
      </c>
      <c r="I47">
        <f t="shared" si="2"/>
        <v>1117.6293846501958</v>
      </c>
      <c r="J47">
        <f t="shared" si="17"/>
        <v>1</v>
      </c>
      <c r="K47">
        <f t="shared" si="3"/>
        <v>720.81636537255065</v>
      </c>
      <c r="L47">
        <f t="shared" si="18"/>
        <v>972.33756464567034</v>
      </c>
      <c r="M47">
        <f t="shared" si="19"/>
        <v>145.29182000452545</v>
      </c>
      <c r="N47">
        <f t="shared" si="4"/>
        <v>145.29182000452545</v>
      </c>
      <c r="O47">
        <f t="shared" si="5"/>
        <v>0</v>
      </c>
      <c r="P47">
        <f t="shared" si="6"/>
        <v>0</v>
      </c>
      <c r="Q47">
        <f t="shared" si="20"/>
        <v>1</v>
      </c>
      <c r="R47">
        <f t="shared" si="7"/>
        <v>396.81301927764514</v>
      </c>
      <c r="S47">
        <f t="shared" si="8"/>
        <v>61.049888768750002</v>
      </c>
      <c r="T47">
        <f t="shared" si="21"/>
        <v>24.049888768750002</v>
      </c>
      <c r="U47">
        <f t="shared" si="22"/>
        <v>0.28138369859437501</v>
      </c>
      <c r="V47">
        <f t="shared" si="23"/>
        <v>23.768505070155626</v>
      </c>
      <c r="W47">
        <f t="shared" si="27"/>
        <v>0.71428369859437502</v>
      </c>
      <c r="X47">
        <f t="shared" si="28"/>
        <v>60.33560507015563</v>
      </c>
      <c r="Y47">
        <f t="shared" si="24"/>
        <v>55.555398779562502</v>
      </c>
      <c r="Z47">
        <f t="shared" si="9"/>
        <v>7998821.3207265809</v>
      </c>
      <c r="AA47">
        <f t="shared" si="10"/>
        <v>7999999.2857163018</v>
      </c>
      <c r="AB47">
        <f t="shared" si="11"/>
        <v>7998759.5565541135</v>
      </c>
      <c r="AC47">
        <f t="shared" si="25"/>
        <v>0.9998450338408903</v>
      </c>
      <c r="AD47">
        <f t="shared" si="12"/>
        <v>7998821.3207265809</v>
      </c>
      <c r="AE47">
        <f t="shared" si="26"/>
        <v>257.88849234730594</v>
      </c>
      <c r="AF47" s="1"/>
    </row>
    <row r="48" spans="1:32" x14ac:dyDescent="0.35">
      <c r="A48">
        <f t="shared" si="0"/>
        <v>2.5136941461702511</v>
      </c>
      <c r="B48">
        <f t="shared" si="13"/>
        <v>2.5854633853136599</v>
      </c>
      <c r="C48">
        <v>1</v>
      </c>
      <c r="D48">
        <f t="shared" si="1"/>
        <v>7080190.4012569115</v>
      </c>
      <c r="E48">
        <v>1332</v>
      </c>
      <c r="F48" s="10">
        <f t="shared" si="15"/>
        <v>43902</v>
      </c>
      <c r="G48">
        <v>22</v>
      </c>
      <c r="H48">
        <f t="shared" si="16"/>
        <v>1436.5677657662518</v>
      </c>
      <c r="I48">
        <f t="shared" si="2"/>
        <v>1351.4680605287299</v>
      </c>
      <c r="J48">
        <f t="shared" si="17"/>
        <v>1</v>
      </c>
      <c r="K48">
        <f t="shared" si="3"/>
        <v>852.44938802445211</v>
      </c>
      <c r="L48">
        <f t="shared" si="18"/>
        <v>1175.777212659995</v>
      </c>
      <c r="M48">
        <f t="shared" si="19"/>
        <v>175.69084786873489</v>
      </c>
      <c r="N48">
        <f t="shared" si="4"/>
        <v>175.69084786873489</v>
      </c>
      <c r="O48">
        <f t="shared" si="5"/>
        <v>0</v>
      </c>
      <c r="P48">
        <f t="shared" si="6"/>
        <v>0</v>
      </c>
      <c r="Q48">
        <f t="shared" si="20"/>
        <v>1</v>
      </c>
      <c r="R48">
        <f t="shared" si="7"/>
        <v>499.01867250427779</v>
      </c>
      <c r="S48">
        <f t="shared" si="8"/>
        <v>85.099705237521889</v>
      </c>
      <c r="T48">
        <f t="shared" si="21"/>
        <v>24.049816468771887</v>
      </c>
      <c r="U48">
        <f t="shared" si="22"/>
        <v>0.28138285268463109</v>
      </c>
      <c r="V48">
        <f t="shared" si="23"/>
        <v>23.768433616087258</v>
      </c>
      <c r="W48">
        <f t="shared" si="27"/>
        <v>0.99566655127900616</v>
      </c>
      <c r="X48">
        <f t="shared" si="28"/>
        <v>84.104038686242887</v>
      </c>
      <c r="Y48">
        <f t="shared" si="24"/>
        <v>77.440731766144921</v>
      </c>
      <c r="Z48">
        <f t="shared" si="9"/>
        <v>7998563.4322342342</v>
      </c>
      <c r="AA48">
        <f t="shared" si="10"/>
        <v>7999999.0043334486</v>
      </c>
      <c r="AB48">
        <f t="shared" si="11"/>
        <v>7998477.3368624449</v>
      </c>
      <c r="AC48">
        <f t="shared" si="25"/>
        <v>0.99980979154245153</v>
      </c>
      <c r="AD48">
        <f t="shared" si="12"/>
        <v>7998563.4322342342</v>
      </c>
      <c r="AE48">
        <f t="shared" si="26"/>
        <v>324.30044070599035</v>
      </c>
      <c r="AF48" s="1"/>
    </row>
    <row r="49" spans="1:32" x14ac:dyDescent="0.35">
      <c r="A49">
        <f t="shared" si="0"/>
        <v>4.9846312105373052</v>
      </c>
      <c r="B49">
        <f t="shared" si="13"/>
        <v>3.2326287668435398</v>
      </c>
      <c r="C49">
        <v>1</v>
      </c>
      <c r="D49">
        <f t="shared" si="1"/>
        <v>10399684.922103783</v>
      </c>
      <c r="E49">
        <v>1646</v>
      </c>
      <c r="F49" s="10">
        <f t="shared" si="15"/>
        <v>43903</v>
      </c>
      <c r="G49">
        <v>23</v>
      </c>
      <c r="H49">
        <f t="shared" si="16"/>
        <v>1760.868206472242</v>
      </c>
      <c r="I49">
        <f t="shared" si="2"/>
        <v>1651.718757065709</v>
      </c>
      <c r="J49">
        <f t="shared" si="17"/>
        <v>1</v>
      </c>
      <c r="K49">
        <f t="shared" si="3"/>
        <v>1034.8646641273431</v>
      </c>
      <c r="L49">
        <f t="shared" si="18"/>
        <v>1436.9953186471669</v>
      </c>
      <c r="M49">
        <f t="shared" si="19"/>
        <v>214.72343841854217</v>
      </c>
      <c r="N49">
        <f t="shared" si="4"/>
        <v>214.72343841854217</v>
      </c>
      <c r="O49">
        <f t="shared" si="5"/>
        <v>0</v>
      </c>
      <c r="P49">
        <f t="shared" si="6"/>
        <v>0</v>
      </c>
      <c r="Q49">
        <f t="shared" si="20"/>
        <v>1</v>
      </c>
      <c r="R49">
        <f t="shared" si="7"/>
        <v>616.85409293836608</v>
      </c>
      <c r="S49">
        <f t="shared" si="8"/>
        <v>109.14944940653302</v>
      </c>
      <c r="T49">
        <f t="shared" si="21"/>
        <v>24.049744169011134</v>
      </c>
      <c r="U49">
        <f t="shared" si="22"/>
        <v>0.28138200677743025</v>
      </c>
      <c r="V49">
        <f t="shared" si="23"/>
        <v>23.768362162233704</v>
      </c>
      <c r="W49">
        <f t="shared" si="27"/>
        <v>1.2770485580564364</v>
      </c>
      <c r="X49">
        <f t="shared" si="28"/>
        <v>107.87240084847659</v>
      </c>
      <c r="Y49">
        <f t="shared" si="24"/>
        <v>99.325998959945053</v>
      </c>
      <c r="Z49">
        <f t="shared" si="9"/>
        <v>7998239.1317935279</v>
      </c>
      <c r="AA49">
        <f t="shared" si="10"/>
        <v>7999998.722951442</v>
      </c>
      <c r="AB49">
        <f t="shared" si="11"/>
        <v>7998128.7052955637</v>
      </c>
      <c r="AC49">
        <f t="shared" si="25"/>
        <v>0.99976624775570111</v>
      </c>
      <c r="AD49">
        <f t="shared" si="12"/>
        <v>7998239.1317935279</v>
      </c>
      <c r="AE49">
        <f t="shared" si="26"/>
        <v>400.86143624132887</v>
      </c>
      <c r="AF49" s="1"/>
    </row>
    <row r="50" spans="1:32" x14ac:dyDescent="0.35">
      <c r="A50">
        <f t="shared" si="0"/>
        <v>9.3800189588226299</v>
      </c>
      <c r="B50">
        <f t="shared" si="13"/>
        <v>4.062681661358658</v>
      </c>
      <c r="C50">
        <v>1</v>
      </c>
      <c r="D50">
        <f t="shared" si="1"/>
        <v>15451036.768249601</v>
      </c>
      <c r="E50">
        <v>2013</v>
      </c>
      <c r="F50" s="10">
        <f t="shared" si="15"/>
        <v>43904</v>
      </c>
      <c r="G50">
        <v>24</v>
      </c>
      <c r="H50">
        <f t="shared" si="16"/>
        <v>2161.7296427135707</v>
      </c>
      <c r="I50">
        <f t="shared" si="2"/>
        <v>2028.5305214375699</v>
      </c>
      <c r="J50">
        <f t="shared" si="17"/>
        <v>1</v>
      </c>
      <c r="K50">
        <f t="shared" si="3"/>
        <v>1268.0519777738514</v>
      </c>
      <c r="L50">
        <f t="shared" si="18"/>
        <v>1764.8215536506857</v>
      </c>
      <c r="M50">
        <f t="shared" si="19"/>
        <v>263.7089677868841</v>
      </c>
      <c r="N50">
        <f t="shared" si="4"/>
        <v>263.7089677868841</v>
      </c>
      <c r="O50">
        <f t="shared" si="5"/>
        <v>0</v>
      </c>
      <c r="P50">
        <f t="shared" si="6"/>
        <v>0</v>
      </c>
      <c r="Q50">
        <f t="shared" si="20"/>
        <v>1</v>
      </c>
      <c r="R50">
        <f t="shared" si="7"/>
        <v>760.47854366371837</v>
      </c>
      <c r="S50">
        <f t="shared" si="8"/>
        <v>133.19912127600074</v>
      </c>
      <c r="T50">
        <f t="shared" si="21"/>
        <v>24.049671869467716</v>
      </c>
      <c r="U50">
        <f t="shared" si="22"/>
        <v>0.28138116087277226</v>
      </c>
      <c r="V50">
        <f t="shared" si="23"/>
        <v>23.768290708594943</v>
      </c>
      <c r="W50">
        <f t="shared" si="27"/>
        <v>1.5584297189292087</v>
      </c>
      <c r="X50">
        <f t="shared" si="28"/>
        <v>131.64069155707153</v>
      </c>
      <c r="Y50">
        <f t="shared" si="24"/>
        <v>121.21120036116068</v>
      </c>
      <c r="Z50">
        <f t="shared" si="9"/>
        <v>7997838.2703572866</v>
      </c>
      <c r="AA50">
        <f t="shared" si="10"/>
        <v>7999998.4415702811</v>
      </c>
      <c r="AB50">
        <f t="shared" si="11"/>
        <v>7997703.5128062917</v>
      </c>
      <c r="AC50">
        <f t="shared" si="25"/>
        <v>0.99971313384861871</v>
      </c>
      <c r="AD50">
        <f t="shared" si="12"/>
        <v>7997838.2703572866</v>
      </c>
      <c r="AE50">
        <f t="shared" si="26"/>
        <v>494.16925227194821</v>
      </c>
      <c r="AF50" s="1"/>
    </row>
    <row r="51" spans="1:32" x14ac:dyDescent="0.35">
      <c r="A51">
        <f t="shared" si="0"/>
        <v>4.308166525968641</v>
      </c>
      <c r="B51">
        <f t="shared" si="13"/>
        <v>5.0756123255484491</v>
      </c>
      <c r="C51">
        <v>3</v>
      </c>
      <c r="D51">
        <f t="shared" si="1"/>
        <v>13823044.443138532</v>
      </c>
      <c r="E51">
        <v>2388</v>
      </c>
      <c r="F51" s="10">
        <f t="shared" si="15"/>
        <v>43905</v>
      </c>
      <c r="G51">
        <v>25</v>
      </c>
      <c r="H51">
        <f t="shared" si="16"/>
        <v>2655.8988949855188</v>
      </c>
      <c r="I51">
        <f t="shared" si="2"/>
        <v>2498.6501741393763</v>
      </c>
      <c r="J51">
        <f t="shared" si="17"/>
        <v>1</v>
      </c>
      <c r="K51">
        <f t="shared" si="3"/>
        <v>1558.5998764808191</v>
      </c>
      <c r="L51">
        <f t="shared" si="18"/>
        <v>2173.8256515012572</v>
      </c>
      <c r="M51">
        <f t="shared" si="19"/>
        <v>324.82452263811894</v>
      </c>
      <c r="N51">
        <f t="shared" si="4"/>
        <v>324.82452263811894</v>
      </c>
      <c r="O51">
        <f t="shared" si="5"/>
        <v>0</v>
      </c>
      <c r="P51">
        <f t="shared" si="6"/>
        <v>0</v>
      </c>
      <c r="Q51">
        <f t="shared" si="20"/>
        <v>1</v>
      </c>
      <c r="R51">
        <f t="shared" si="7"/>
        <v>940.05029765855716</v>
      </c>
      <c r="S51">
        <f t="shared" si="8"/>
        <v>157.24872084614242</v>
      </c>
      <c r="T51">
        <f t="shared" si="21"/>
        <v>24.04959957014168</v>
      </c>
      <c r="U51">
        <f t="shared" si="22"/>
        <v>0.28138031497065769</v>
      </c>
      <c r="V51">
        <f t="shared" si="23"/>
        <v>23.768219255171022</v>
      </c>
      <c r="W51">
        <f t="shared" si="27"/>
        <v>1.8398100338998664</v>
      </c>
      <c r="X51">
        <f t="shared" si="28"/>
        <v>155.40891081224257</v>
      </c>
      <c r="Y51">
        <f t="shared" si="24"/>
        <v>143.09633596998961</v>
      </c>
      <c r="Z51">
        <f t="shared" si="9"/>
        <v>7997344.1011050148</v>
      </c>
      <c r="AA51">
        <f t="shared" si="10"/>
        <v>7999998.1601899657</v>
      </c>
      <c r="AB51">
        <f t="shared" si="11"/>
        <v>7997185.0125741344</v>
      </c>
      <c r="AC51">
        <f t="shared" si="25"/>
        <v>0.99964835646715144</v>
      </c>
      <c r="AD51">
        <f t="shared" si="12"/>
        <v>7997344.1011050148</v>
      </c>
      <c r="AE51">
        <f t="shared" si="26"/>
        <v>610.81782778304148</v>
      </c>
      <c r="AF51" s="1"/>
    </row>
    <row r="52" spans="1:32" x14ac:dyDescent="0.35">
      <c r="A52">
        <f t="shared" si="0"/>
        <v>10.702178794734651</v>
      </c>
      <c r="B52">
        <f t="shared" si="13"/>
        <v>6.2714184683000509</v>
      </c>
      <c r="C52">
        <v>3</v>
      </c>
      <c r="D52">
        <f t="shared" si="1"/>
        <v>12191718.303082669</v>
      </c>
      <c r="E52">
        <v>2814</v>
      </c>
      <c r="F52" s="10">
        <f t="shared" si="15"/>
        <v>43906</v>
      </c>
      <c r="G52">
        <v>26</v>
      </c>
      <c r="H52">
        <f t="shared" si="16"/>
        <v>3266.7167227685604</v>
      </c>
      <c r="I52">
        <f t="shared" si="2"/>
        <v>3085.4184746513852</v>
      </c>
      <c r="J52">
        <f t="shared" si="17"/>
        <v>1</v>
      </c>
      <c r="K52">
        <f t="shared" si="3"/>
        <v>1967.7890900011894</v>
      </c>
      <c r="L52">
        <f t="shared" si="18"/>
        <v>2684.314072946705</v>
      </c>
      <c r="M52">
        <f t="shared" si="19"/>
        <v>401.10440170468007</v>
      </c>
      <c r="N52">
        <f t="shared" si="4"/>
        <v>401.10440170468007</v>
      </c>
      <c r="O52">
        <f t="shared" si="5"/>
        <v>0</v>
      </c>
      <c r="P52">
        <f t="shared" si="6"/>
        <v>0</v>
      </c>
      <c r="Q52">
        <f t="shared" si="20"/>
        <v>1</v>
      </c>
      <c r="R52">
        <f t="shared" si="7"/>
        <v>1117.6293846501958</v>
      </c>
      <c r="S52">
        <f t="shared" si="8"/>
        <v>181.29824811717538</v>
      </c>
      <c r="T52">
        <f t="shared" si="21"/>
        <v>24.049527271032957</v>
      </c>
      <c r="U52">
        <f t="shared" si="22"/>
        <v>0.28137946907108563</v>
      </c>
      <c r="V52">
        <f t="shared" si="23"/>
        <v>23.76814780196187</v>
      </c>
      <c r="W52">
        <f t="shared" si="27"/>
        <v>2.1211895029709522</v>
      </c>
      <c r="X52">
        <f t="shared" si="28"/>
        <v>179.17705861420444</v>
      </c>
      <c r="Y52">
        <f t="shared" si="24"/>
        <v>164.98140578662961</v>
      </c>
      <c r="Z52">
        <f t="shared" si="9"/>
        <v>7996733.2832772313</v>
      </c>
      <c r="AA52">
        <f t="shared" si="10"/>
        <v>7999997.878810497</v>
      </c>
      <c r="AB52">
        <f t="shared" si="11"/>
        <v>7996549.8638396114</v>
      </c>
      <c r="AC52">
        <f t="shared" si="25"/>
        <v>0.99956899801435972</v>
      </c>
      <c r="AD52">
        <f t="shared" si="12"/>
        <v>7996733.2832772313</v>
      </c>
      <c r="AE52">
        <f t="shared" si="26"/>
        <v>726.14599470803103</v>
      </c>
      <c r="AF52" s="1"/>
    </row>
    <row r="53" spans="1:32" x14ac:dyDescent="0.35">
      <c r="A53">
        <f t="shared" si="0"/>
        <v>13.323178086493918</v>
      </c>
      <c r="B53">
        <f t="shared" si="13"/>
        <v>7.650092887378884</v>
      </c>
      <c r="C53">
        <v>4</v>
      </c>
      <c r="D53">
        <f t="shared" si="1"/>
        <v>8822601.8912026882</v>
      </c>
      <c r="E53">
        <v>3582</v>
      </c>
      <c r="F53" s="10">
        <f t="shared" si="15"/>
        <v>43907</v>
      </c>
      <c r="G53">
        <v>27</v>
      </c>
      <c r="H53">
        <f t="shared" si="16"/>
        <v>3992.8627174765916</v>
      </c>
      <c r="I53">
        <f t="shared" si="2"/>
        <v>3771.8829409540567</v>
      </c>
      <c r="J53">
        <f t="shared" si="17"/>
        <v>1</v>
      </c>
      <c r="K53">
        <f t="shared" si="3"/>
        <v>2420.4148804253268</v>
      </c>
      <c r="L53">
        <f t="shared" si="18"/>
        <v>3281.5381586300296</v>
      </c>
      <c r="M53">
        <f t="shared" si="19"/>
        <v>490.34478232402739</v>
      </c>
      <c r="N53">
        <f t="shared" si="4"/>
        <v>490.34478232402739</v>
      </c>
      <c r="O53">
        <f t="shared" si="5"/>
        <v>0</v>
      </c>
      <c r="P53">
        <f t="shared" si="6"/>
        <v>0</v>
      </c>
      <c r="Q53">
        <f t="shared" si="20"/>
        <v>1</v>
      </c>
      <c r="R53">
        <f t="shared" si="7"/>
        <v>1351.4680605287299</v>
      </c>
      <c r="S53">
        <f t="shared" si="8"/>
        <v>220.97977652253502</v>
      </c>
      <c r="T53">
        <f t="shared" si="21"/>
        <v>39.681528405359643</v>
      </c>
      <c r="U53">
        <f t="shared" si="22"/>
        <v>0.46427388234270783</v>
      </c>
      <c r="V53">
        <f t="shared" si="23"/>
        <v>39.217254523016933</v>
      </c>
      <c r="W53">
        <f t="shared" si="27"/>
        <v>2.5854633853136599</v>
      </c>
      <c r="X53">
        <f t="shared" si="28"/>
        <v>218.39431313722139</v>
      </c>
      <c r="Y53">
        <f t="shared" si="24"/>
        <v>201.09159663550687</v>
      </c>
      <c r="Z53">
        <f t="shared" si="9"/>
        <v>7996007.1372825233</v>
      </c>
      <c r="AA53">
        <f t="shared" si="10"/>
        <v>7999997.4145366149</v>
      </c>
      <c r="AB53">
        <f t="shared" si="11"/>
        <v>7995783.5720426161</v>
      </c>
      <c r="AC53">
        <f t="shared" si="25"/>
        <v>0.99947326951801985</v>
      </c>
      <c r="AD53">
        <f t="shared" si="12"/>
        <v>7996007.1372825233</v>
      </c>
      <c r="AE53">
        <f t="shared" si="26"/>
        <v>877.99153071878743</v>
      </c>
      <c r="AF53" s="1"/>
    </row>
    <row r="54" spans="1:32" x14ac:dyDescent="0.35">
      <c r="A54">
        <f t="shared" si="0"/>
        <v>11.09222332832622</v>
      </c>
      <c r="B54">
        <f t="shared" si="13"/>
        <v>9.3304989608655067</v>
      </c>
      <c r="C54">
        <v>6</v>
      </c>
      <c r="D54">
        <f t="shared" si="1"/>
        <v>5663283.0148308724</v>
      </c>
      <c r="E54">
        <v>4474</v>
      </c>
      <c r="F54" s="10">
        <f t="shared" si="15"/>
        <v>43908</v>
      </c>
      <c r="G54">
        <v>28</v>
      </c>
      <c r="H54">
        <f t="shared" si="16"/>
        <v>4870.8542481953791</v>
      </c>
      <c r="I54">
        <f t="shared" si="2"/>
        <v>4594.561191200205</v>
      </c>
      <c r="J54">
        <f t="shared" si="17"/>
        <v>1</v>
      </c>
      <c r="K54">
        <f t="shared" si="3"/>
        <v>2942.8424341344962</v>
      </c>
      <c r="L54">
        <f t="shared" si="18"/>
        <v>3997.2682363441781</v>
      </c>
      <c r="M54">
        <f t="shared" si="19"/>
        <v>597.29295485602665</v>
      </c>
      <c r="N54">
        <f t="shared" si="4"/>
        <v>500</v>
      </c>
      <c r="O54">
        <f t="shared" si="5"/>
        <v>97.292954856026654</v>
      </c>
      <c r="P54">
        <f t="shared" si="6"/>
        <v>2.1175679419041863E-2</v>
      </c>
      <c r="Q54">
        <f t="shared" si="20"/>
        <v>0.97882432058095814</v>
      </c>
      <c r="R54">
        <f t="shared" si="7"/>
        <v>1651.718757065709</v>
      </c>
      <c r="S54">
        <f t="shared" si="8"/>
        <v>276.29305699517431</v>
      </c>
      <c r="T54">
        <f t="shared" si="21"/>
        <v>55.313280472639292</v>
      </c>
      <c r="U54">
        <f t="shared" si="22"/>
        <v>0.64716538152987968</v>
      </c>
      <c r="V54">
        <f t="shared" si="23"/>
        <v>54.666115091109411</v>
      </c>
      <c r="W54">
        <f t="shared" si="27"/>
        <v>3.2326287668435398</v>
      </c>
      <c r="X54">
        <f t="shared" si="28"/>
        <v>273.06042822833081</v>
      </c>
      <c r="Y54">
        <f t="shared" si="24"/>
        <v>251.42668186560863</v>
      </c>
      <c r="Z54">
        <f t="shared" si="9"/>
        <v>7995129.145751805</v>
      </c>
      <c r="AA54">
        <f t="shared" si="10"/>
        <v>7999996.7673712336</v>
      </c>
      <c r="AB54">
        <f t="shared" si="11"/>
        <v>7994849.620066043</v>
      </c>
      <c r="AC54">
        <f t="shared" si="25"/>
        <v>0.99935660632686951</v>
      </c>
      <c r="AD54">
        <f t="shared" si="12"/>
        <v>7995129.145751805</v>
      </c>
      <c r="AE54">
        <f t="shared" si="26"/>
        <v>1072.9264335839543</v>
      </c>
      <c r="AF54" s="1"/>
    </row>
    <row r="55" spans="1:32" x14ac:dyDescent="0.35">
      <c r="A55">
        <f t="shared" si="0"/>
        <v>29.50106713667207</v>
      </c>
      <c r="B55">
        <f t="shared" si="13"/>
        <v>11.43148848260512</v>
      </c>
      <c r="C55">
        <v>6</v>
      </c>
      <c r="D55">
        <f t="shared" si="1"/>
        <v>3755761.36989064</v>
      </c>
      <c r="E55">
        <v>5283</v>
      </c>
      <c r="F55" s="10">
        <f t="shared" si="15"/>
        <v>43909</v>
      </c>
      <c r="G55">
        <v>29</v>
      </c>
      <c r="H55">
        <f t="shared" si="16"/>
        <v>5943.7806817793335</v>
      </c>
      <c r="I55">
        <f t="shared" si="2"/>
        <v>5596.54293294526</v>
      </c>
      <c r="J55">
        <f t="shared" si="17"/>
        <v>1</v>
      </c>
      <c r="K55">
        <f t="shared" si="3"/>
        <v>3568.0124115076901</v>
      </c>
      <c r="L55">
        <f t="shared" si="18"/>
        <v>4868.9923516623758</v>
      </c>
      <c r="M55">
        <f t="shared" si="19"/>
        <v>727.55058128288385</v>
      </c>
      <c r="N55">
        <f t="shared" si="4"/>
        <v>500</v>
      </c>
      <c r="O55">
        <f t="shared" si="5"/>
        <v>227.55058128288385</v>
      </c>
      <c r="P55">
        <f t="shared" si="6"/>
        <v>4.0659132612627373E-2</v>
      </c>
      <c r="Q55">
        <f t="shared" si="20"/>
        <v>0.95934086738737268</v>
      </c>
      <c r="R55">
        <f t="shared" si="7"/>
        <v>2028.5305214375699</v>
      </c>
      <c r="S55">
        <f t="shared" si="8"/>
        <v>347.23774883407327</v>
      </c>
      <c r="T55">
        <f t="shared" si="21"/>
        <v>70.944691838898962</v>
      </c>
      <c r="U55">
        <f t="shared" si="22"/>
        <v>0.83005289451511788</v>
      </c>
      <c r="V55">
        <f t="shared" si="23"/>
        <v>70.114638944383842</v>
      </c>
      <c r="W55">
        <f t="shared" si="27"/>
        <v>4.062681661358658</v>
      </c>
      <c r="X55">
        <f t="shared" si="28"/>
        <v>343.17506717271465</v>
      </c>
      <c r="Y55">
        <f t="shared" si="24"/>
        <v>315.98635143900668</v>
      </c>
      <c r="Z55">
        <f t="shared" si="9"/>
        <v>7994056.2193182204</v>
      </c>
      <c r="AA55">
        <f t="shared" si="10"/>
        <v>7999995.937318339</v>
      </c>
      <c r="AB55">
        <f t="shared" si="11"/>
        <v>7993704.9188877251</v>
      </c>
      <c r="AC55">
        <f t="shared" si="25"/>
        <v>0.99921362229682298</v>
      </c>
      <c r="AD55">
        <f t="shared" si="12"/>
        <v>7994056.2193182204</v>
      </c>
      <c r="AE55">
        <f t="shared" si="26"/>
        <v>162.15482642122379</v>
      </c>
      <c r="AF55" s="1"/>
    </row>
    <row r="56" spans="1:32" x14ac:dyDescent="0.35">
      <c r="A56">
        <f t="shared" si="0"/>
        <v>33.53044033819446</v>
      </c>
      <c r="B56">
        <f t="shared" si="13"/>
        <v>13.790547499001667</v>
      </c>
      <c r="C56">
        <v>8</v>
      </c>
      <c r="D56">
        <f t="shared" si="1"/>
        <v>4327412.2256944496</v>
      </c>
      <c r="E56">
        <v>5588</v>
      </c>
      <c r="F56" s="10">
        <f t="shared" si="15"/>
        <v>43910</v>
      </c>
      <c r="G56">
        <v>30</v>
      </c>
      <c r="H56">
        <f t="shared" si="16"/>
        <v>6105.9355082005568</v>
      </c>
      <c r="I56">
        <f t="shared" si="2"/>
        <v>5672.1224889229115</v>
      </c>
      <c r="J56">
        <f t="shared" si="17"/>
        <v>1</v>
      </c>
      <c r="K56">
        <f t="shared" si="3"/>
        <v>3173.4723147835352</v>
      </c>
      <c r="L56">
        <f t="shared" si="18"/>
        <v>4934.7465653629333</v>
      </c>
      <c r="M56">
        <f t="shared" si="19"/>
        <v>737.37592355997856</v>
      </c>
      <c r="N56">
        <f t="shared" si="4"/>
        <v>500</v>
      </c>
      <c r="O56">
        <f t="shared" si="5"/>
        <v>237.37592355997856</v>
      </c>
      <c r="P56">
        <f t="shared" si="6"/>
        <v>4.1849576419329806E-2</v>
      </c>
      <c r="Q56">
        <f t="shared" si="20"/>
        <v>0.95815042358067015</v>
      </c>
      <c r="R56">
        <f t="shared" si="7"/>
        <v>2498.6501741393763</v>
      </c>
      <c r="S56">
        <f t="shared" si="8"/>
        <v>433.81301927764514</v>
      </c>
      <c r="T56">
        <f t="shared" si="21"/>
        <v>86.575270443571867</v>
      </c>
      <c r="U56">
        <f t="shared" si="22"/>
        <v>1.0129306641897908</v>
      </c>
      <c r="V56">
        <f t="shared" si="23"/>
        <v>85.562339779382071</v>
      </c>
      <c r="W56">
        <f t="shared" si="27"/>
        <v>5.0756123255484491</v>
      </c>
      <c r="X56">
        <f t="shared" si="28"/>
        <v>428.73740695209671</v>
      </c>
      <c r="Y56">
        <f t="shared" si="24"/>
        <v>394.76984754265709</v>
      </c>
      <c r="Z56">
        <f t="shared" si="9"/>
        <v>7993894.0644917991</v>
      </c>
      <c r="AA56">
        <f t="shared" si="10"/>
        <v>7999994.9243876748</v>
      </c>
      <c r="AB56">
        <f t="shared" si="11"/>
        <v>7993455.1758601964</v>
      </c>
      <c r="AC56">
        <f t="shared" si="25"/>
        <v>0.99918253091542064</v>
      </c>
      <c r="AD56">
        <f t="shared" si="12"/>
        <v>7993894.0644917991</v>
      </c>
      <c r="AE56">
        <f t="shared" si="26"/>
        <v>199.72860838950709</v>
      </c>
      <c r="AF56" s="1"/>
    </row>
    <row r="57" spans="1:32" x14ac:dyDescent="0.35">
      <c r="A57">
        <f t="shared" si="0"/>
        <v>0.65261008558882527</v>
      </c>
      <c r="B57">
        <f t="shared" si="13"/>
        <v>16.807842859465147</v>
      </c>
      <c r="C57">
        <v>16</v>
      </c>
      <c r="D57">
        <f t="shared" si="1"/>
        <v>1470183.6507289826</v>
      </c>
      <c r="E57">
        <v>6909</v>
      </c>
      <c r="F57" s="10">
        <f t="shared" si="15"/>
        <v>43911</v>
      </c>
      <c r="G57">
        <v>31</v>
      </c>
      <c r="H57">
        <f t="shared" si="16"/>
        <v>6305.6641165900637</v>
      </c>
      <c r="I57">
        <f t="shared" si="2"/>
        <v>5769.645444085786</v>
      </c>
      <c r="J57">
        <f t="shared" si="17"/>
        <v>1</v>
      </c>
      <c r="K57">
        <f t="shared" si="3"/>
        <v>2684.2269694344009</v>
      </c>
      <c r="L57">
        <f t="shared" si="18"/>
        <v>5019.5915363546337</v>
      </c>
      <c r="M57">
        <f t="shared" si="19"/>
        <v>750.05390773115221</v>
      </c>
      <c r="N57">
        <f t="shared" si="4"/>
        <v>500</v>
      </c>
      <c r="O57">
        <f t="shared" si="5"/>
        <v>250.05390773115221</v>
      </c>
      <c r="P57">
        <f t="shared" si="6"/>
        <v>4.333956222344159E-2</v>
      </c>
      <c r="Q57">
        <f t="shared" si="20"/>
        <v>0.9566604377765584</v>
      </c>
      <c r="R57">
        <f t="shared" si="7"/>
        <v>3085.4184746513852</v>
      </c>
      <c r="S57">
        <f t="shared" si="8"/>
        <v>536.01867250427779</v>
      </c>
      <c r="T57">
        <f t="shared" si="21"/>
        <v>102.20565322663265</v>
      </c>
      <c r="U57">
        <f t="shared" si="22"/>
        <v>1.195806142751602</v>
      </c>
      <c r="V57">
        <f t="shared" si="23"/>
        <v>101.00984708388104</v>
      </c>
      <c r="W57">
        <f t="shared" si="27"/>
        <v>6.2714184683000509</v>
      </c>
      <c r="X57">
        <f t="shared" si="28"/>
        <v>529.74725403597779</v>
      </c>
      <c r="Y57">
        <f t="shared" si="24"/>
        <v>487.7769919788928</v>
      </c>
      <c r="Z57">
        <f t="shared" si="9"/>
        <v>7993694.3358834097</v>
      </c>
      <c r="AA57">
        <f t="shared" si="10"/>
        <v>7999993.7285815319</v>
      </c>
      <c r="AB57">
        <f t="shared" si="11"/>
        <v>7993152.0457924372</v>
      </c>
      <c r="AC57">
        <f t="shared" si="25"/>
        <v>0.99914478898093984</v>
      </c>
      <c r="AD57">
        <f t="shared" si="12"/>
        <v>7993694.3358834097</v>
      </c>
      <c r="AE57">
        <f t="shared" si="26"/>
        <v>246.62238326187611</v>
      </c>
      <c r="AF57" s="1"/>
    </row>
    <row r="58" spans="1:32" x14ac:dyDescent="0.35">
      <c r="A58">
        <f t="shared" si="0"/>
        <v>0.15827824445168334</v>
      </c>
      <c r="B58">
        <f t="shared" si="13"/>
        <v>20.602158015725234</v>
      </c>
      <c r="C58">
        <v>21</v>
      </c>
      <c r="D58">
        <f t="shared" si="1"/>
        <v>856608.49513356469</v>
      </c>
      <c r="E58">
        <v>7657</v>
      </c>
      <c r="F58" s="10">
        <f t="shared" si="15"/>
        <v>43912</v>
      </c>
      <c r="G58">
        <v>32</v>
      </c>
      <c r="H58">
        <f t="shared" si="16"/>
        <v>6552.2864998519399</v>
      </c>
      <c r="I58">
        <f t="shared" si="2"/>
        <v>5898.4324069135737</v>
      </c>
      <c r="J58">
        <f t="shared" si="17"/>
        <v>1</v>
      </c>
      <c r="K58">
        <f t="shared" si="3"/>
        <v>2126.549465959517</v>
      </c>
      <c r="L58">
        <f t="shared" si="18"/>
        <v>5131.636194014809</v>
      </c>
      <c r="M58">
        <f t="shared" si="19"/>
        <v>766.79621289876457</v>
      </c>
      <c r="N58">
        <f t="shared" si="4"/>
        <v>500</v>
      </c>
      <c r="O58">
        <f t="shared" si="5"/>
        <v>266.79621289876457</v>
      </c>
      <c r="P58">
        <f t="shared" si="6"/>
        <v>4.5231714885136561E-2</v>
      </c>
      <c r="Q58">
        <f t="shared" si="20"/>
        <v>0.95476828511486345</v>
      </c>
      <c r="R58">
        <f t="shared" si="7"/>
        <v>3771.8829409540567</v>
      </c>
      <c r="S58">
        <f t="shared" si="8"/>
        <v>653.85409293836608</v>
      </c>
      <c r="T58">
        <f t="shared" si="21"/>
        <v>117.83542043408829</v>
      </c>
      <c r="U58">
        <f t="shared" si="22"/>
        <v>1.3786744190788329</v>
      </c>
      <c r="V58">
        <f t="shared" si="23"/>
        <v>116.45674601500946</v>
      </c>
      <c r="W58">
        <f t="shared" si="27"/>
        <v>7.650092887378884</v>
      </c>
      <c r="X58">
        <f t="shared" si="28"/>
        <v>646.20400005098725</v>
      </c>
      <c r="Y58">
        <f t="shared" si="24"/>
        <v>595.00722457391316</v>
      </c>
      <c r="Z58">
        <f t="shared" si="9"/>
        <v>7993447.7135001477</v>
      </c>
      <c r="AA58">
        <f t="shared" si="10"/>
        <v>7999992.3499071123</v>
      </c>
      <c r="AB58">
        <f t="shared" si="11"/>
        <v>7992786.2093143212</v>
      </c>
      <c r="AC58">
        <f t="shared" si="25"/>
        <v>0.99909923156453084</v>
      </c>
      <c r="AD58">
        <f t="shared" si="12"/>
        <v>7993447.7135001477</v>
      </c>
      <c r="AE58">
        <f t="shared" si="26"/>
        <v>301.47882782868487</v>
      </c>
      <c r="AF58" s="1"/>
    </row>
    <row r="59" spans="1:32" x14ac:dyDescent="0.35">
      <c r="A59">
        <f t="shared" si="0"/>
        <v>7.3319814403242018</v>
      </c>
      <c r="B59">
        <f t="shared" si="13"/>
        <v>25.29223681974878</v>
      </c>
      <c r="C59">
        <v>28</v>
      </c>
      <c r="F59" s="10">
        <f t="shared" si="15"/>
        <v>43913</v>
      </c>
      <c r="G59">
        <v>33</v>
      </c>
      <c r="H59">
        <f t="shared" si="16"/>
        <v>6853.765327680625</v>
      </c>
      <c r="I59">
        <f t="shared" si="2"/>
        <v>6056.2867840169065</v>
      </c>
      <c r="J59">
        <f t="shared" si="17"/>
        <v>1</v>
      </c>
      <c r="K59">
        <f t="shared" si="3"/>
        <v>1461.7255928167015</v>
      </c>
      <c r="L59">
        <f t="shared" si="18"/>
        <v>5268.9695020947083</v>
      </c>
      <c r="M59">
        <f t="shared" si="19"/>
        <v>787.31728192219782</v>
      </c>
      <c r="N59">
        <f t="shared" si="4"/>
        <v>500</v>
      </c>
      <c r="O59">
        <f t="shared" si="5"/>
        <v>287.31728192219782</v>
      </c>
      <c r="P59">
        <f t="shared" si="6"/>
        <v>4.7441161914665984E-2</v>
      </c>
      <c r="Q59">
        <f t="shared" si="20"/>
        <v>0.95255883808533404</v>
      </c>
      <c r="R59">
        <f t="shared" si="7"/>
        <v>4594.561191200205</v>
      </c>
      <c r="S59">
        <f t="shared" si="8"/>
        <v>797.47854366371837</v>
      </c>
      <c r="T59">
        <f t="shared" si="21"/>
        <v>143.62445072535229</v>
      </c>
      <c r="U59">
        <f t="shared" si="22"/>
        <v>1.680406073486622</v>
      </c>
      <c r="V59">
        <f t="shared" si="23"/>
        <v>141.94404465186568</v>
      </c>
      <c r="W59">
        <f t="shared" si="27"/>
        <v>9.3304989608655067</v>
      </c>
      <c r="X59">
        <f t="shared" si="28"/>
        <v>788.14804470285299</v>
      </c>
      <c r="Y59">
        <f t="shared" si="24"/>
        <v>725.70547473398369</v>
      </c>
      <c r="Z59">
        <f t="shared" si="9"/>
        <v>7993146.2346723191</v>
      </c>
      <c r="AA59">
        <f t="shared" si="10"/>
        <v>7999990.6695010392</v>
      </c>
      <c r="AB59">
        <f t="shared" si="11"/>
        <v>7992339.4256296949</v>
      </c>
      <c r="AC59">
        <f t="shared" si="25"/>
        <v>0.99904359340061311</v>
      </c>
      <c r="AD59">
        <f t="shared" si="12"/>
        <v>7993146.2346723191</v>
      </c>
      <c r="AE59">
        <f t="shared" si="26"/>
        <v>367.21335380445237</v>
      </c>
      <c r="AF59" s="1"/>
    </row>
    <row r="60" spans="1:32" x14ac:dyDescent="0.35">
      <c r="A60">
        <f t="shared" si="0"/>
        <v>1.153512669509501</v>
      </c>
      <c r="B60">
        <f t="shared" ref="B60:B91" si="29">W65</f>
        <v>31.074017071330573</v>
      </c>
      <c r="C60">
        <v>30</v>
      </c>
      <c r="F60" s="10">
        <f t="shared" si="15"/>
        <v>43914</v>
      </c>
      <c r="G60">
        <v>34</v>
      </c>
      <c r="H60">
        <f t="shared" si="16"/>
        <v>7220.9786814850777</v>
      </c>
      <c r="I60">
        <f t="shared" si="2"/>
        <v>6243.9283838265201</v>
      </c>
      <c r="J60">
        <f t="shared" si="17"/>
        <v>1</v>
      </c>
      <c r="K60">
        <f t="shared" si="3"/>
        <v>647.38545088126011</v>
      </c>
      <c r="L60">
        <f t="shared" si="18"/>
        <v>5432.2176939290721</v>
      </c>
      <c r="M60">
        <f t="shared" si="19"/>
        <v>811.71068989744765</v>
      </c>
      <c r="N60">
        <f t="shared" si="4"/>
        <v>500</v>
      </c>
      <c r="O60">
        <f t="shared" si="5"/>
        <v>311.71068989744765</v>
      </c>
      <c r="P60">
        <f t="shared" si="6"/>
        <v>4.9922207741021421E-2</v>
      </c>
      <c r="Q60">
        <f t="shared" si="20"/>
        <v>0.95007779225897859</v>
      </c>
      <c r="R60">
        <f t="shared" si="7"/>
        <v>5596.54293294526</v>
      </c>
      <c r="S60">
        <f t="shared" si="8"/>
        <v>977.05029765855716</v>
      </c>
      <c r="T60">
        <f t="shared" si="21"/>
        <v>179.57175399483879</v>
      </c>
      <c r="U60">
        <f t="shared" si="22"/>
        <v>2.100989521739614</v>
      </c>
      <c r="V60">
        <f t="shared" si="23"/>
        <v>177.47076447309917</v>
      </c>
      <c r="W60">
        <f t="shared" si="27"/>
        <v>11.43148848260512</v>
      </c>
      <c r="X60">
        <f t="shared" si="28"/>
        <v>965.61880917595215</v>
      </c>
      <c r="Y60">
        <f t="shared" si="24"/>
        <v>889.11577086928708</v>
      </c>
      <c r="Z60">
        <f t="shared" si="9"/>
        <v>7992779.0213185148</v>
      </c>
      <c r="AA60">
        <f t="shared" si="10"/>
        <v>7999988.5685115177</v>
      </c>
      <c r="AB60">
        <f t="shared" si="11"/>
        <v>7991790.5395323737</v>
      </c>
      <c r="AC60">
        <f t="shared" si="25"/>
        <v>0.99897524491329748</v>
      </c>
      <c r="AD60">
        <f t="shared" si="12"/>
        <v>7992779.0213185148</v>
      </c>
      <c r="AE60">
        <f t="shared" si="26"/>
        <v>447.26462776854208</v>
      </c>
      <c r="AF60" s="1"/>
    </row>
    <row r="61" spans="1:32" x14ac:dyDescent="0.35">
      <c r="A61">
        <f t="shared" si="0"/>
        <v>116.19577359117844</v>
      </c>
      <c r="B61">
        <f t="shared" si="29"/>
        <v>38.22058565639216</v>
      </c>
      <c r="C61">
        <v>49</v>
      </c>
      <c r="F61" s="10">
        <f t="shared" si="15"/>
        <v>43915</v>
      </c>
      <c r="G61">
        <v>35</v>
      </c>
      <c r="H61">
        <f t="shared" si="16"/>
        <v>7668.2433092536194</v>
      </c>
      <c r="I61">
        <f t="shared" si="2"/>
        <v>6489.5640358346736</v>
      </c>
      <c r="J61">
        <f t="shared" si="17"/>
        <v>1</v>
      </c>
      <c r="K61">
        <f t="shared" si="3"/>
        <v>817.44154691176209</v>
      </c>
      <c r="L61">
        <f t="shared" si="18"/>
        <v>5645.9207111761662</v>
      </c>
      <c r="M61">
        <f t="shared" si="19"/>
        <v>843.64332465850759</v>
      </c>
      <c r="N61">
        <f t="shared" si="4"/>
        <v>500</v>
      </c>
      <c r="O61">
        <f t="shared" si="5"/>
        <v>343.64332465850759</v>
      </c>
      <c r="P61">
        <f t="shared" si="6"/>
        <v>5.2953221936164918E-2</v>
      </c>
      <c r="Q61">
        <f t="shared" si="20"/>
        <v>0.94704677806383508</v>
      </c>
      <c r="R61">
        <f t="shared" si="7"/>
        <v>5672.1224889229115</v>
      </c>
      <c r="S61">
        <f t="shared" si="8"/>
        <v>1178.6792734189457</v>
      </c>
      <c r="T61">
        <f t="shared" si="21"/>
        <v>201.62897576038858</v>
      </c>
      <c r="U61">
        <f t="shared" si="22"/>
        <v>2.3590590163965461</v>
      </c>
      <c r="V61">
        <f t="shared" si="23"/>
        <v>199.26991674399204</v>
      </c>
      <c r="W61">
        <f t="shared" si="27"/>
        <v>13.790547499001667</v>
      </c>
      <c r="X61">
        <f t="shared" si="28"/>
        <v>1164.8887259199441</v>
      </c>
      <c r="Y61">
        <f t="shared" si="24"/>
        <v>1072.5981388112407</v>
      </c>
      <c r="Z61">
        <f t="shared" si="9"/>
        <v>7992331.7566907462</v>
      </c>
      <c r="AA61">
        <f t="shared" si="10"/>
        <v>7999986.2094525006</v>
      </c>
      <c r="AB61">
        <f t="shared" si="11"/>
        <v>7991139.2868698277</v>
      </c>
      <c r="AC61">
        <f t="shared" si="25"/>
        <v>0.99889413277085159</v>
      </c>
      <c r="AD61">
        <f t="shared" si="12"/>
        <v>7992331.7566907462</v>
      </c>
      <c r="AE61">
        <f t="shared" si="26"/>
        <v>453.26798996341574</v>
      </c>
      <c r="AF61" s="1"/>
    </row>
    <row r="62" spans="1:32" x14ac:dyDescent="0.35">
      <c r="A62">
        <f t="shared" si="0"/>
        <v>127.31751229009586</v>
      </c>
      <c r="B62">
        <f t="shared" si="29"/>
        <v>46.716493794476122</v>
      </c>
      <c r="C62">
        <v>58</v>
      </c>
      <c r="F62" s="10">
        <f t="shared" si="15"/>
        <v>43916</v>
      </c>
      <c r="G62">
        <v>36</v>
      </c>
      <c r="H62">
        <f t="shared" si="16"/>
        <v>8121.5112992170352</v>
      </c>
      <c r="I62">
        <f t="shared" si="2"/>
        <v>6684.9435334507834</v>
      </c>
      <c r="J62">
        <f t="shared" si="17"/>
        <v>1</v>
      </c>
      <c r="K62">
        <f t="shared" si="3"/>
        <v>915.2980893649974</v>
      </c>
      <c r="L62">
        <f t="shared" si="18"/>
        <v>5815.9008741021817</v>
      </c>
      <c r="M62">
        <f t="shared" si="19"/>
        <v>869.04265934860189</v>
      </c>
      <c r="N62">
        <f t="shared" si="4"/>
        <v>500</v>
      </c>
      <c r="O62">
        <f t="shared" si="5"/>
        <v>369.04265934860189</v>
      </c>
      <c r="P62">
        <f t="shared" si="6"/>
        <v>5.5205052593481102E-2</v>
      </c>
      <c r="Q62">
        <f t="shared" si="20"/>
        <v>0.94479494740651893</v>
      </c>
      <c r="R62">
        <f t="shared" si="7"/>
        <v>5769.645444085786</v>
      </c>
      <c r="S62">
        <f t="shared" si="8"/>
        <v>1436.5677657662518</v>
      </c>
      <c r="T62">
        <f t="shared" si="21"/>
        <v>257.88849234730606</v>
      </c>
      <c r="U62">
        <f t="shared" si="22"/>
        <v>3.0172953604634811</v>
      </c>
      <c r="V62">
        <f t="shared" si="23"/>
        <v>254.87119698684256</v>
      </c>
      <c r="W62">
        <f t="shared" si="27"/>
        <v>16.807842859465147</v>
      </c>
      <c r="X62">
        <f t="shared" si="28"/>
        <v>1419.7599229067866</v>
      </c>
      <c r="Y62">
        <f t="shared" si="24"/>
        <v>1307.2766668472891</v>
      </c>
      <c r="Z62">
        <f t="shared" si="9"/>
        <v>7991878.4887007829</v>
      </c>
      <c r="AA62">
        <f t="shared" si="10"/>
        <v>7999983.1921571409</v>
      </c>
      <c r="AB62">
        <f t="shared" si="11"/>
        <v>7990425.113092158</v>
      </c>
      <c r="AC62">
        <f t="shared" si="25"/>
        <v>0.99880523760670481</v>
      </c>
      <c r="AD62">
        <f t="shared" si="12"/>
        <v>7991878.4887007829</v>
      </c>
      <c r="AE62">
        <f t="shared" si="26"/>
        <v>461.02016709492364</v>
      </c>
      <c r="AF62" s="1"/>
    </row>
    <row r="63" spans="1:32" x14ac:dyDescent="0.35">
      <c r="A63">
        <f>(C63-B63)^2</f>
        <v>121.24223763105196</v>
      </c>
      <c r="B63">
        <f t="shared" si="29"/>
        <v>56.988994703885936</v>
      </c>
      <c r="C63">
        <v>68</v>
      </c>
      <c r="F63" s="10">
        <f t="shared" si="15"/>
        <v>43917</v>
      </c>
      <c r="G63">
        <v>37</v>
      </c>
      <c r="H63">
        <f t="shared" si="16"/>
        <v>8582.5314663119589</v>
      </c>
      <c r="I63">
        <f t="shared" si="2"/>
        <v>6821.6632598397173</v>
      </c>
      <c r="J63">
        <f t="shared" si="17"/>
        <v>1</v>
      </c>
      <c r="K63">
        <f t="shared" si="3"/>
        <v>923.2308529261436</v>
      </c>
      <c r="L63">
        <f t="shared" si="18"/>
        <v>5934.8470360605543</v>
      </c>
      <c r="M63">
        <f t="shared" si="19"/>
        <v>886.81622377916324</v>
      </c>
      <c r="N63">
        <f t="shared" si="4"/>
        <v>500</v>
      </c>
      <c r="O63">
        <f t="shared" si="5"/>
        <v>386.81622377916324</v>
      </c>
      <c r="P63">
        <f t="shared" si="6"/>
        <v>5.670409239582605E-2</v>
      </c>
      <c r="Q63">
        <f t="shared" si="20"/>
        <v>0.94329590760417392</v>
      </c>
      <c r="R63">
        <f t="shared" si="7"/>
        <v>5898.4324069135737</v>
      </c>
      <c r="S63">
        <f t="shared" si="8"/>
        <v>1760.868206472242</v>
      </c>
      <c r="T63">
        <f t="shared" si="21"/>
        <v>324.30044070599024</v>
      </c>
      <c r="U63">
        <f t="shared" si="22"/>
        <v>3.7943151562600854</v>
      </c>
      <c r="V63">
        <f t="shared" si="23"/>
        <v>320.50612554973014</v>
      </c>
      <c r="W63">
        <f t="shared" si="27"/>
        <v>20.602158015725234</v>
      </c>
      <c r="X63">
        <f t="shared" si="28"/>
        <v>1740.2660484565167</v>
      </c>
      <c r="Y63">
        <f t="shared" si="24"/>
        <v>1602.3900678897403</v>
      </c>
      <c r="Z63">
        <f t="shared" si="9"/>
        <v>7991417.4685336882</v>
      </c>
      <c r="AA63">
        <f t="shared" si="10"/>
        <v>7999979.3978419844</v>
      </c>
      <c r="AB63">
        <f t="shared" si="11"/>
        <v>7989635.9981692005</v>
      </c>
      <c r="AC63">
        <f t="shared" si="25"/>
        <v>0.99870707171126294</v>
      </c>
      <c r="AD63">
        <f t="shared" si="12"/>
        <v>7991417.4685336882</v>
      </c>
      <c r="AE63">
        <f t="shared" si="26"/>
        <v>471.26449254363774</v>
      </c>
      <c r="AF63" s="1"/>
    </row>
    <row r="64" spans="1:32" x14ac:dyDescent="0.35">
      <c r="A64">
        <f t="shared" ref="A64:A69" si="30">(C69-B64)^2</f>
        <v>4836.1223064865289</v>
      </c>
      <c r="B64">
        <f t="shared" si="29"/>
        <v>69.54223397681821</v>
      </c>
      <c r="F64" s="10">
        <f t="shared" si="15"/>
        <v>43918</v>
      </c>
      <c r="G64">
        <v>38</v>
      </c>
      <c r="H64">
        <f t="shared" si="16"/>
        <v>9053.7959588555968</v>
      </c>
      <c r="I64">
        <f t="shared" si="2"/>
        <v>6892.0663161420262</v>
      </c>
      <c r="J64">
        <f t="shared" si="17"/>
        <v>1</v>
      </c>
      <c r="K64">
        <f t="shared" si="3"/>
        <v>835.77953212511966</v>
      </c>
      <c r="L64">
        <f t="shared" si="18"/>
        <v>5996.0976950435625</v>
      </c>
      <c r="M64">
        <f t="shared" si="19"/>
        <v>895.96862109846347</v>
      </c>
      <c r="N64">
        <f t="shared" si="4"/>
        <v>500</v>
      </c>
      <c r="O64">
        <f t="shared" si="5"/>
        <v>395.96862109846347</v>
      </c>
      <c r="P64">
        <f t="shared" si="6"/>
        <v>5.7452816461016722E-2</v>
      </c>
      <c r="Q64">
        <f t="shared" si="20"/>
        <v>0.94254718353898326</v>
      </c>
      <c r="R64">
        <f t="shared" si="7"/>
        <v>6056.2867840169065</v>
      </c>
      <c r="S64">
        <f t="shared" si="8"/>
        <v>2161.7296427135707</v>
      </c>
      <c r="T64">
        <f t="shared" si="21"/>
        <v>400.86143624132865</v>
      </c>
      <c r="U64">
        <f t="shared" si="22"/>
        <v>4.6900788040235453</v>
      </c>
      <c r="V64">
        <f t="shared" si="23"/>
        <v>396.17135743730512</v>
      </c>
      <c r="W64">
        <f t="shared" si="27"/>
        <v>25.29223681974878</v>
      </c>
      <c r="X64">
        <f t="shared" si="28"/>
        <v>2136.437405893822</v>
      </c>
      <c r="Y64">
        <f t="shared" si="24"/>
        <v>1967.1739748693494</v>
      </c>
      <c r="Z64">
        <f t="shared" si="9"/>
        <v>7990946.2040411448</v>
      </c>
      <c r="AA64">
        <f t="shared" si="10"/>
        <v>7999974.7077631801</v>
      </c>
      <c r="AB64">
        <f t="shared" si="11"/>
        <v>7988759.1821616115</v>
      </c>
      <c r="AC64">
        <f t="shared" si="25"/>
        <v>0.99859805486751285</v>
      </c>
      <c r="AD64">
        <f t="shared" si="12"/>
        <v>7990946.2040411448</v>
      </c>
      <c r="AE64">
        <f t="shared" si="26"/>
        <v>483.82369617912866</v>
      </c>
      <c r="AF64" s="1"/>
    </row>
    <row r="65" spans="1:32" x14ac:dyDescent="0.35">
      <c r="A65">
        <f t="shared" si="30"/>
        <v>5103.5943656243689</v>
      </c>
      <c r="B65">
        <f t="shared" si="29"/>
        <v>71.439445445946518</v>
      </c>
      <c r="F65" s="10">
        <f t="shared" si="15"/>
        <v>43919</v>
      </c>
      <c r="G65">
        <v>39</v>
      </c>
      <c r="H65">
        <f t="shared" si="16"/>
        <v>9537.6196550347249</v>
      </c>
      <c r="I65">
        <f t="shared" si="2"/>
        <v>6881.7207600492056</v>
      </c>
      <c r="J65">
        <f t="shared" si="17"/>
        <v>1</v>
      </c>
      <c r="K65">
        <f t="shared" si="3"/>
        <v>637.79237622268556</v>
      </c>
      <c r="L65">
        <f t="shared" si="18"/>
        <v>5987.0970612428091</v>
      </c>
      <c r="M65">
        <f t="shared" si="19"/>
        <v>894.62369880639676</v>
      </c>
      <c r="N65">
        <f t="shared" si="4"/>
        <v>500</v>
      </c>
      <c r="O65">
        <f t="shared" si="5"/>
        <v>394.62369880639676</v>
      </c>
      <c r="P65">
        <f t="shared" si="6"/>
        <v>5.7343753483478331E-2</v>
      </c>
      <c r="Q65">
        <f t="shared" si="20"/>
        <v>0.94265624651652169</v>
      </c>
      <c r="R65">
        <f t="shared" si="7"/>
        <v>6243.9283838265201</v>
      </c>
      <c r="S65">
        <f t="shared" si="8"/>
        <v>2655.8988949855188</v>
      </c>
      <c r="T65">
        <f t="shared" si="21"/>
        <v>494.16925227194815</v>
      </c>
      <c r="U65">
        <f t="shared" si="22"/>
        <v>5.7817802515817931</v>
      </c>
      <c r="V65">
        <f t="shared" si="23"/>
        <v>488.38747202036637</v>
      </c>
      <c r="W65">
        <f t="shared" si="27"/>
        <v>31.074017071330573</v>
      </c>
      <c r="X65">
        <f t="shared" si="28"/>
        <v>2624.8248779141882</v>
      </c>
      <c r="Y65">
        <f t="shared" si="24"/>
        <v>2416.8679944368223</v>
      </c>
      <c r="Z65">
        <f t="shared" si="9"/>
        <v>7990462.3803449655</v>
      </c>
      <c r="AA65">
        <f t="shared" si="10"/>
        <v>7999968.9259829288</v>
      </c>
      <c r="AB65">
        <f t="shared" si="11"/>
        <v>7987775.4074329091</v>
      </c>
      <c r="AC65">
        <f t="shared" si="25"/>
        <v>0.998475804260887</v>
      </c>
      <c r="AD65">
        <f t="shared" si="12"/>
        <v>7990462.3803449655</v>
      </c>
      <c r="AE65">
        <f t="shared" si="26"/>
        <v>498.75291318308524</v>
      </c>
      <c r="AF65" s="1"/>
    </row>
    <row r="66" spans="1:32" x14ac:dyDescent="0.35">
      <c r="A66">
        <f t="shared" si="30"/>
        <v>5442.9380393268248</v>
      </c>
      <c r="B66">
        <f t="shared" si="29"/>
        <v>73.776270164103749</v>
      </c>
      <c r="F66" s="10">
        <f t="shared" si="15"/>
        <v>43920</v>
      </c>
      <c r="G66">
        <v>40</v>
      </c>
      <c r="H66">
        <f t="shared" si="16"/>
        <v>10036.37256821781</v>
      </c>
      <c r="I66">
        <f t="shared" si="2"/>
        <v>6769.6558454492497</v>
      </c>
      <c r="J66">
        <f t="shared" si="17"/>
        <v>1</v>
      </c>
      <c r="K66">
        <f t="shared" si="3"/>
        <v>280.09180961457605</v>
      </c>
      <c r="L66">
        <f t="shared" si="18"/>
        <v>5889.6005855408475</v>
      </c>
      <c r="M66">
        <f t="shared" si="19"/>
        <v>880.05525990840249</v>
      </c>
      <c r="N66">
        <f t="shared" si="4"/>
        <v>500</v>
      </c>
      <c r="O66">
        <f t="shared" si="5"/>
        <v>380.05525990840249</v>
      </c>
      <c r="P66">
        <f t="shared" si="6"/>
        <v>5.6141001638050206E-2</v>
      </c>
      <c r="Q66">
        <f t="shared" si="20"/>
        <v>0.94385899836194975</v>
      </c>
      <c r="R66">
        <f t="shared" si="7"/>
        <v>6489.5640358346736</v>
      </c>
      <c r="S66">
        <f t="shared" si="8"/>
        <v>3266.7167227685604</v>
      </c>
      <c r="T66">
        <f t="shared" si="21"/>
        <v>610.81782778304159</v>
      </c>
      <c r="U66">
        <f t="shared" si="22"/>
        <v>7.146568585061587</v>
      </c>
      <c r="V66">
        <f t="shared" si="23"/>
        <v>603.67125919798002</v>
      </c>
      <c r="W66">
        <f t="shared" si="27"/>
        <v>38.22058565639216</v>
      </c>
      <c r="X66">
        <f t="shared" si="28"/>
        <v>3228.4961371121681</v>
      </c>
      <c r="Y66">
        <f t="shared" si="24"/>
        <v>2972.7122177193901</v>
      </c>
      <c r="Z66">
        <f t="shared" si="9"/>
        <v>7989963.627431782</v>
      </c>
      <c r="AA66">
        <f t="shared" si="10"/>
        <v>7999961.7794143436</v>
      </c>
      <c r="AB66">
        <f t="shared" si="11"/>
        <v>7986658.6901233569</v>
      </c>
      <c r="AC66">
        <f t="shared" si="25"/>
        <v>0.99833710589402835</v>
      </c>
      <c r="AD66">
        <f t="shared" si="12"/>
        <v>7989963.627431782</v>
      </c>
      <c r="AE66">
        <f t="shared" si="26"/>
        <v>518.30180624393267</v>
      </c>
      <c r="AF66" s="1"/>
    </row>
    <row r="67" spans="1:32" x14ac:dyDescent="0.35">
      <c r="A67">
        <f t="shared" si="30"/>
        <v>5877.0242271100769</v>
      </c>
      <c r="B67">
        <f t="shared" si="29"/>
        <v>76.661752048267701</v>
      </c>
      <c r="F67" s="10">
        <f t="shared" si="15"/>
        <v>43921</v>
      </c>
      <c r="G67">
        <v>41</v>
      </c>
      <c r="H67">
        <f t="shared" si="16"/>
        <v>10554.674374461743</v>
      </c>
      <c r="I67">
        <f t="shared" si="2"/>
        <v>6561.8116569851518</v>
      </c>
      <c r="J67">
        <f t="shared" si="17"/>
        <v>1</v>
      </c>
      <c r="K67">
        <f t="shared" si="3"/>
        <v>0</v>
      </c>
      <c r="L67">
        <f t="shared" si="18"/>
        <v>5708.7761415770819</v>
      </c>
      <c r="M67">
        <f t="shared" si="19"/>
        <v>853.03551540806973</v>
      </c>
      <c r="N67">
        <f t="shared" si="4"/>
        <v>500</v>
      </c>
      <c r="O67">
        <f t="shared" si="5"/>
        <v>353.03551540806973</v>
      </c>
      <c r="P67">
        <f t="shared" si="6"/>
        <v>5.3801531324395434E-2</v>
      </c>
      <c r="Q67">
        <f t="shared" si="20"/>
        <v>0.94619846867560453</v>
      </c>
      <c r="R67">
        <f t="shared" si="7"/>
        <v>6684.9435334507834</v>
      </c>
      <c r="S67">
        <f t="shared" si="8"/>
        <v>3992.8627174765916</v>
      </c>
      <c r="T67">
        <f t="shared" si="21"/>
        <v>726.14599470803114</v>
      </c>
      <c r="U67">
        <f t="shared" si="22"/>
        <v>8.4959081380839638</v>
      </c>
      <c r="V67">
        <f t="shared" si="23"/>
        <v>717.65008656994712</v>
      </c>
      <c r="W67">
        <f t="shared" si="27"/>
        <v>46.716493794476122</v>
      </c>
      <c r="X67">
        <f t="shared" si="28"/>
        <v>3946.1462236821153</v>
      </c>
      <c r="Y67">
        <f t="shared" si="24"/>
        <v>3633.5050729036984</v>
      </c>
      <c r="Z67">
        <f t="shared" si="9"/>
        <v>7989445.3256255379</v>
      </c>
      <c r="AA67">
        <f t="shared" si="10"/>
        <v>7999953.2835062053</v>
      </c>
      <c r="AB67">
        <f t="shared" si="11"/>
        <v>7985405.7464142665</v>
      </c>
      <c r="AC67">
        <f t="shared" si="25"/>
        <v>0.99818154724454056</v>
      </c>
      <c r="AD67">
        <f t="shared" si="12"/>
        <v>7989445.3256255379</v>
      </c>
      <c r="AE67">
        <f t="shared" si="26"/>
        <v>533.82298235698306</v>
      </c>
      <c r="AF67" s="1"/>
    </row>
    <row r="68" spans="1:32" x14ac:dyDescent="0.35">
      <c r="A68">
        <f t="shared" si="30"/>
        <v>6430.2844349592824</v>
      </c>
      <c r="B68">
        <f t="shared" si="29"/>
        <v>80.189054333863311</v>
      </c>
      <c r="F68" s="10">
        <f t="shared" si="15"/>
        <v>43922</v>
      </c>
      <c r="G68">
        <v>42</v>
      </c>
      <c r="H68">
        <f t="shared" si="16"/>
        <v>11088.497356818727</v>
      </c>
      <c r="I68">
        <f t="shared" si="2"/>
        <v>6217.6431086233479</v>
      </c>
      <c r="J68">
        <f t="shared" si="17"/>
        <v>1</v>
      </c>
      <c r="K68">
        <f t="shared" si="3"/>
        <v>0</v>
      </c>
      <c r="L68">
        <f t="shared" si="18"/>
        <v>5409.3495045023128</v>
      </c>
      <c r="M68">
        <f t="shared" si="19"/>
        <v>808.29360412103529</v>
      </c>
      <c r="N68">
        <f t="shared" si="4"/>
        <v>500</v>
      </c>
      <c r="O68">
        <f t="shared" si="5"/>
        <v>308.29360412103529</v>
      </c>
      <c r="P68">
        <f t="shared" si="6"/>
        <v>4.9583676440588559E-2</v>
      </c>
      <c r="Q68">
        <f t="shared" si="20"/>
        <v>0.95041632355941141</v>
      </c>
      <c r="R68">
        <f t="shared" si="7"/>
        <v>6821.6632598397173</v>
      </c>
      <c r="S68">
        <f t="shared" si="8"/>
        <v>4870.8542481953791</v>
      </c>
      <c r="T68">
        <f t="shared" si="21"/>
        <v>877.99153071878754</v>
      </c>
      <c r="U68">
        <f t="shared" si="22"/>
        <v>10.272500909409814</v>
      </c>
      <c r="V68">
        <f t="shared" si="23"/>
        <v>867.71902980937773</v>
      </c>
      <c r="W68">
        <f t="shared" si="27"/>
        <v>56.988994703885936</v>
      </c>
      <c r="X68">
        <f t="shared" si="28"/>
        <v>4813.8652534914927</v>
      </c>
      <c r="Y68">
        <f t="shared" si="24"/>
        <v>4432.4773658577951</v>
      </c>
      <c r="Z68">
        <f t="shared" si="9"/>
        <v>7988911.502643181</v>
      </c>
      <c r="AA68">
        <f t="shared" si="10"/>
        <v>7999943.0110052964</v>
      </c>
      <c r="AB68">
        <f t="shared" si="11"/>
        <v>7983983.6594002824</v>
      </c>
      <c r="AC68">
        <f t="shared" si="25"/>
        <v>0.99800506683821888</v>
      </c>
      <c r="AD68">
        <f t="shared" si="12"/>
        <v>7988911.502643181</v>
      </c>
      <c r="AE68">
        <f t="shared" si="26"/>
        <v>544.64435980673272</v>
      </c>
      <c r="AF68" s="1"/>
    </row>
    <row r="69" spans="1:32" x14ac:dyDescent="0.35">
      <c r="A69">
        <f t="shared" si="30"/>
        <v>7137.791358586258</v>
      </c>
      <c r="B69">
        <f t="shared" si="29"/>
        <v>84.485450573375402</v>
      </c>
      <c r="F69" s="10">
        <f t="shared" si="15"/>
        <v>43923</v>
      </c>
      <c r="G69">
        <v>43</v>
      </c>
      <c r="H69">
        <f t="shared" si="16"/>
        <v>11633.14171662546</v>
      </c>
      <c r="I69">
        <f t="shared" si="2"/>
        <v>5689.3610348461261</v>
      </c>
      <c r="J69">
        <f t="shared" si="17"/>
        <v>1</v>
      </c>
      <c r="K69">
        <f t="shared" si="3"/>
        <v>0</v>
      </c>
      <c r="L69">
        <f t="shared" si="18"/>
        <v>4949.7441003161293</v>
      </c>
      <c r="M69">
        <f t="shared" si="19"/>
        <v>739.61693452999646</v>
      </c>
      <c r="N69">
        <f t="shared" si="4"/>
        <v>500</v>
      </c>
      <c r="O69">
        <f t="shared" si="5"/>
        <v>239.61693452999646</v>
      </c>
      <c r="P69">
        <f t="shared" si="6"/>
        <v>4.2116668824916138E-2</v>
      </c>
      <c r="Q69">
        <f t="shared" si="20"/>
        <v>0.95788333117508384</v>
      </c>
      <c r="R69">
        <f t="shared" si="7"/>
        <v>6892.0663161420262</v>
      </c>
      <c r="S69">
        <f t="shared" si="8"/>
        <v>5943.7806817793335</v>
      </c>
      <c r="T69">
        <f t="shared" si="21"/>
        <v>1072.9264335839543</v>
      </c>
      <c r="U69">
        <f t="shared" si="22"/>
        <v>12.553239272932267</v>
      </c>
      <c r="V69">
        <f t="shared" si="23"/>
        <v>1060.3731943110222</v>
      </c>
      <c r="W69">
        <f t="shared" si="27"/>
        <v>69.54223397681821</v>
      </c>
      <c r="X69">
        <f t="shared" si="28"/>
        <v>5874.2384478025151</v>
      </c>
      <c r="Y69">
        <f t="shared" si="24"/>
        <v>5408.8404204191938</v>
      </c>
      <c r="Z69">
        <f t="shared" si="9"/>
        <v>7988366.8582833745</v>
      </c>
      <c r="AA69">
        <f t="shared" si="10"/>
        <v>7999930.4577660235</v>
      </c>
      <c r="AB69">
        <f t="shared" si="11"/>
        <v>7982353.5353676183</v>
      </c>
      <c r="AC69">
        <f t="shared" si="25"/>
        <v>0.99780286560099507</v>
      </c>
      <c r="AD69">
        <f t="shared" si="12"/>
        <v>7988366.8582833745</v>
      </c>
      <c r="AE69">
        <f t="shared" si="26"/>
        <v>550.15388161268856</v>
      </c>
      <c r="AF69" s="1"/>
    </row>
    <row r="70" spans="1:32" x14ac:dyDescent="0.35">
      <c r="B70">
        <f t="shared" si="29"/>
        <v>89.718446718267344</v>
      </c>
      <c r="F70" s="10">
        <f t="shared" si="15"/>
        <v>43924</v>
      </c>
      <c r="G70">
        <v>44</v>
      </c>
      <c r="H70">
        <f t="shared" si="16"/>
        <v>12183.295598238148</v>
      </c>
      <c r="I70">
        <f t="shared" si="2"/>
        <v>6077.3600900375914</v>
      </c>
      <c r="J70">
        <f t="shared" si="17"/>
        <v>1</v>
      </c>
      <c r="K70">
        <f t="shared" si="3"/>
        <v>0</v>
      </c>
      <c r="L70">
        <f t="shared" si="18"/>
        <v>5287.3032783327044</v>
      </c>
      <c r="M70">
        <f t="shared" si="19"/>
        <v>790.05681170488685</v>
      </c>
      <c r="N70">
        <f t="shared" si="4"/>
        <v>500</v>
      </c>
      <c r="O70">
        <f t="shared" si="5"/>
        <v>290.05681170488685</v>
      </c>
      <c r="P70">
        <f t="shared" si="6"/>
        <v>4.772743549956289E-2</v>
      </c>
      <c r="Q70">
        <f t="shared" si="20"/>
        <v>0.95227256450043707</v>
      </c>
      <c r="R70">
        <f t="shared" si="7"/>
        <v>6881.7207600492056</v>
      </c>
      <c r="S70">
        <f t="shared" si="8"/>
        <v>6105.9355082005568</v>
      </c>
      <c r="T70">
        <f t="shared" si="21"/>
        <v>162.15482642122333</v>
      </c>
      <c r="U70">
        <f t="shared" si="22"/>
        <v>1.8972114691283131</v>
      </c>
      <c r="V70">
        <f t="shared" si="23"/>
        <v>160.25761495209503</v>
      </c>
      <c r="W70">
        <f t="shared" si="27"/>
        <v>71.439445445946518</v>
      </c>
      <c r="X70">
        <f t="shared" si="28"/>
        <v>6034.4960627546097</v>
      </c>
      <c r="Y70">
        <f t="shared" si="24"/>
        <v>5556.4013124625071</v>
      </c>
      <c r="Z70">
        <f t="shared" si="9"/>
        <v>7987816.7044017622</v>
      </c>
      <c r="AA70">
        <f t="shared" si="10"/>
        <v>7999928.5605545538</v>
      </c>
      <c r="AB70">
        <f t="shared" si="11"/>
        <v>7981639.3294481151</v>
      </c>
      <c r="AC70">
        <f t="shared" si="25"/>
        <v>0.99771382569631706</v>
      </c>
      <c r="AD70">
        <f t="shared" si="12"/>
        <v>7987816.7044017622</v>
      </c>
      <c r="AE70">
        <f t="shared" si="26"/>
        <v>549.27903575059679</v>
      </c>
      <c r="AF70" s="1"/>
    </row>
    <row r="71" spans="1:32" x14ac:dyDescent="0.35">
      <c r="B71">
        <f t="shared" si="29"/>
        <v>95.021682200839308</v>
      </c>
      <c r="F71" s="10">
        <f t="shared" si="15"/>
        <v>43925</v>
      </c>
      <c r="G71">
        <v>45</v>
      </c>
      <c r="H71">
        <f t="shared" si="16"/>
        <v>12732.574633988745</v>
      </c>
      <c r="I71">
        <f t="shared" si="2"/>
        <v>6426.9105173986809</v>
      </c>
      <c r="J71">
        <f t="shared" si="17"/>
        <v>1</v>
      </c>
      <c r="K71">
        <f t="shared" si="3"/>
        <v>0</v>
      </c>
      <c r="L71">
        <f t="shared" si="18"/>
        <v>5591.4121501368527</v>
      </c>
      <c r="M71">
        <f t="shared" si="19"/>
        <v>835.49836726182855</v>
      </c>
      <c r="N71">
        <f t="shared" si="4"/>
        <v>500</v>
      </c>
      <c r="O71">
        <f t="shared" si="5"/>
        <v>335.49836726182855</v>
      </c>
      <c r="P71">
        <f t="shared" si="6"/>
        <v>5.2202122054380636E-2</v>
      </c>
      <c r="Q71">
        <f t="shared" si="20"/>
        <v>0.94779787794561932</v>
      </c>
      <c r="R71">
        <f t="shared" si="7"/>
        <v>6769.6558454492497</v>
      </c>
      <c r="S71">
        <f t="shared" si="8"/>
        <v>6305.6641165900637</v>
      </c>
      <c r="T71">
        <f t="shared" si="21"/>
        <v>199.72860838950692</v>
      </c>
      <c r="U71">
        <f t="shared" si="22"/>
        <v>2.336824718157231</v>
      </c>
      <c r="V71">
        <f t="shared" si="23"/>
        <v>197.39178367134969</v>
      </c>
      <c r="W71">
        <f t="shared" si="27"/>
        <v>73.776270164103749</v>
      </c>
      <c r="X71">
        <f t="shared" si="28"/>
        <v>6231.8878464259597</v>
      </c>
      <c r="Y71">
        <f t="shared" si="24"/>
        <v>5738.1543460969579</v>
      </c>
      <c r="Z71">
        <f t="shared" si="9"/>
        <v>7987267.4253660114</v>
      </c>
      <c r="AA71">
        <f t="shared" si="10"/>
        <v>7999926.2237298358</v>
      </c>
      <c r="AB71">
        <f t="shared" si="11"/>
        <v>7980887.984979257</v>
      </c>
      <c r="AC71">
        <f t="shared" si="25"/>
        <v>0.99762019820956516</v>
      </c>
      <c r="AD71">
        <f t="shared" si="12"/>
        <v>7987267.4253660114</v>
      </c>
      <c r="AE71">
        <f t="shared" si="26"/>
        <v>540.28363250780978</v>
      </c>
      <c r="AF71" s="1"/>
    </row>
    <row r="72" spans="1:32" x14ac:dyDescent="0.35">
      <c r="B72">
        <f t="shared" si="29"/>
        <v>100.41561815584991</v>
      </c>
      <c r="F72" s="10">
        <f t="shared" si="15"/>
        <v>43926</v>
      </c>
      <c r="G72">
        <v>46</v>
      </c>
      <c r="H72">
        <f t="shared" si="16"/>
        <v>13272.858266496554</v>
      </c>
      <c r="I72">
        <f t="shared" si="2"/>
        <v>6720.5717666446144</v>
      </c>
      <c r="J72">
        <f t="shared" si="17"/>
        <v>1</v>
      </c>
      <c r="K72">
        <f t="shared" si="3"/>
        <v>158.76010965946261</v>
      </c>
      <c r="L72">
        <f t="shared" si="18"/>
        <v>5846.8974369808147</v>
      </c>
      <c r="M72">
        <f t="shared" si="19"/>
        <v>873.67432966379988</v>
      </c>
      <c r="N72">
        <f t="shared" si="4"/>
        <v>500</v>
      </c>
      <c r="O72">
        <f t="shared" si="5"/>
        <v>373.67432966379988</v>
      </c>
      <c r="P72">
        <f t="shared" si="6"/>
        <v>5.5601568235371227E-2</v>
      </c>
      <c r="Q72">
        <f t="shared" si="20"/>
        <v>0.94439843176462879</v>
      </c>
      <c r="R72">
        <f t="shared" si="7"/>
        <v>6561.8116569851518</v>
      </c>
      <c r="S72">
        <f t="shared" si="8"/>
        <v>6552.2864998519399</v>
      </c>
      <c r="T72">
        <f t="shared" si="21"/>
        <v>246.62238326187617</v>
      </c>
      <c r="U72">
        <f t="shared" si="22"/>
        <v>2.8854818841639513</v>
      </c>
      <c r="V72">
        <f t="shared" si="23"/>
        <v>243.73690137771223</v>
      </c>
      <c r="W72">
        <f t="shared" si="27"/>
        <v>76.661752048267701</v>
      </c>
      <c r="X72">
        <f t="shared" si="28"/>
        <v>6475.6247478036721</v>
      </c>
      <c r="Y72">
        <f t="shared" si="24"/>
        <v>5962.5807148652657</v>
      </c>
      <c r="Z72">
        <f t="shared" si="9"/>
        <v>7986727.1417335039</v>
      </c>
      <c r="AA72">
        <f t="shared" si="10"/>
        <v>7999923.3382479521</v>
      </c>
      <c r="AB72">
        <f t="shared" si="11"/>
        <v>7980098.1934816036</v>
      </c>
      <c r="AC72">
        <f t="shared" si="25"/>
        <v>0.9975218331566299</v>
      </c>
      <c r="AD72">
        <f t="shared" si="12"/>
        <v>7986727.1417335039</v>
      </c>
      <c r="AE72">
        <f t="shared" si="26"/>
        <v>523.64403143234983</v>
      </c>
      <c r="AF72" s="1"/>
    </row>
    <row r="73" spans="1:32" x14ac:dyDescent="0.35">
      <c r="B73">
        <f t="shared" si="29"/>
        <v>105.92941271861048</v>
      </c>
      <c r="F73" s="10">
        <f t="shared" si="15"/>
        <v>43927</v>
      </c>
      <c r="G73">
        <v>47</v>
      </c>
      <c r="H73">
        <f t="shared" si="16"/>
        <v>13796.502297928904</v>
      </c>
      <c r="I73">
        <f t="shared" si="2"/>
        <v>6942.7369702482792</v>
      </c>
      <c r="J73">
        <f t="shared" si="17"/>
        <v>1</v>
      </c>
      <c r="K73">
        <f t="shared" si="3"/>
        <v>725.09386162493138</v>
      </c>
      <c r="L73">
        <f t="shared" si="18"/>
        <v>6040.1811641160029</v>
      </c>
      <c r="M73">
        <f t="shared" si="19"/>
        <v>902.5558061322763</v>
      </c>
      <c r="N73">
        <f t="shared" si="4"/>
        <v>500</v>
      </c>
      <c r="O73">
        <f t="shared" si="5"/>
        <v>402.5558061322763</v>
      </c>
      <c r="P73">
        <f t="shared" si="6"/>
        <v>5.7982292553693054E-2</v>
      </c>
      <c r="Q73">
        <f t="shared" si="20"/>
        <v>0.94201770744630697</v>
      </c>
      <c r="R73">
        <f t="shared" si="7"/>
        <v>6217.6431086233479</v>
      </c>
      <c r="S73">
        <f t="shared" si="8"/>
        <v>6853.765327680625</v>
      </c>
      <c r="T73">
        <f t="shared" si="21"/>
        <v>301.4788278286851</v>
      </c>
      <c r="U73">
        <f t="shared" si="22"/>
        <v>3.5273022855956158</v>
      </c>
      <c r="V73">
        <f t="shared" si="23"/>
        <v>297.95152554308947</v>
      </c>
      <c r="W73">
        <f t="shared" si="27"/>
        <v>80.189054333863311</v>
      </c>
      <c r="X73">
        <f t="shared" si="28"/>
        <v>6773.5762733467618</v>
      </c>
      <c r="Y73">
        <f t="shared" si="24"/>
        <v>6236.9264481893688</v>
      </c>
      <c r="Z73">
        <f t="shared" si="9"/>
        <v>7986203.4977020714</v>
      </c>
      <c r="AA73">
        <f t="shared" si="10"/>
        <v>7999919.8109456664</v>
      </c>
      <c r="AB73">
        <f t="shared" si="11"/>
        <v>7979269.543320057</v>
      </c>
      <c r="AC73">
        <f t="shared" si="25"/>
        <v>0.99741869067270461</v>
      </c>
      <c r="AD73">
        <f t="shared" si="12"/>
        <v>7986203.4977020714</v>
      </c>
      <c r="AE73">
        <f t="shared" si="26"/>
        <v>496.12747587786117</v>
      </c>
      <c r="AF73" s="1"/>
    </row>
    <row r="74" spans="1:32" x14ac:dyDescent="0.35">
      <c r="B74">
        <f t="shared" si="29"/>
        <v>111.59014996390627</v>
      </c>
      <c r="F74" s="10">
        <f t="shared" si="15"/>
        <v>43928</v>
      </c>
      <c r="G74">
        <v>48</v>
      </c>
      <c r="H74">
        <f t="shared" si="16"/>
        <v>14292.629773806766</v>
      </c>
      <c r="I74">
        <f t="shared" si="2"/>
        <v>7071.6510923216883</v>
      </c>
      <c r="J74">
        <f t="shared" si="17"/>
        <v>1</v>
      </c>
      <c r="K74">
        <f t="shared" si="3"/>
        <v>1382.2900574755622</v>
      </c>
      <c r="L74">
        <f t="shared" si="18"/>
        <v>6152.3364503198691</v>
      </c>
      <c r="M74">
        <f t="shared" si="19"/>
        <v>919.31464200181949</v>
      </c>
      <c r="N74">
        <f t="shared" si="4"/>
        <v>500</v>
      </c>
      <c r="O74">
        <f t="shared" si="5"/>
        <v>419.31464200181949</v>
      </c>
      <c r="P74">
        <f t="shared" si="6"/>
        <v>5.9295154204808853E-2</v>
      </c>
      <c r="Q74">
        <f t="shared" si="20"/>
        <v>0.9407048457951912</v>
      </c>
      <c r="R74">
        <f t="shared" si="7"/>
        <v>5689.3610348461261</v>
      </c>
      <c r="S74">
        <f t="shared" si="8"/>
        <v>7220.9786814850777</v>
      </c>
      <c r="T74">
        <f t="shared" si="21"/>
        <v>367.21335380445271</v>
      </c>
      <c r="U74">
        <f t="shared" si="22"/>
        <v>4.2963962395120969</v>
      </c>
      <c r="V74">
        <f t="shared" si="23"/>
        <v>362.91695756494062</v>
      </c>
      <c r="W74">
        <f t="shared" si="27"/>
        <v>84.485450573375402</v>
      </c>
      <c r="X74">
        <f t="shared" si="28"/>
        <v>7136.4932309117021</v>
      </c>
      <c r="Y74">
        <f t="shared" si="24"/>
        <v>6571.0906001514213</v>
      </c>
      <c r="Z74">
        <f t="shared" si="9"/>
        <v>7985707.3702261932</v>
      </c>
      <c r="AA74">
        <f t="shared" si="10"/>
        <v>7999915.5145494267</v>
      </c>
      <c r="AB74">
        <f t="shared" si="11"/>
        <v>7978401.9060941348</v>
      </c>
      <c r="AC74">
        <f t="shared" si="25"/>
        <v>0.99731077054299322</v>
      </c>
      <c r="AD74">
        <f t="shared" si="12"/>
        <v>7985707.3702261932</v>
      </c>
      <c r="AE74">
        <f t="shared" si="26"/>
        <v>453.92488300477373</v>
      </c>
      <c r="AF74" s="1"/>
    </row>
    <row r="75" spans="1:32" x14ac:dyDescent="0.35">
      <c r="B75">
        <f t="shared" si="29"/>
        <v>117.42555904814837</v>
      </c>
      <c r="F75" s="10">
        <f t="shared" si="15"/>
        <v>43929</v>
      </c>
      <c r="G75">
        <v>49</v>
      </c>
      <c r="H75">
        <f t="shared" si="16"/>
        <v>14746.554656811541</v>
      </c>
      <c r="I75">
        <f t="shared" si="2"/>
        <v>7078.3113475579212</v>
      </c>
      <c r="J75">
        <f t="shared" si="17"/>
        <v>1</v>
      </c>
      <c r="K75">
        <f t="shared" si="3"/>
        <v>1000.9512575203298</v>
      </c>
      <c r="L75">
        <f t="shared" si="18"/>
        <v>6158.1308723753918</v>
      </c>
      <c r="M75">
        <f t="shared" si="19"/>
        <v>920.18047518252979</v>
      </c>
      <c r="N75">
        <f t="shared" si="4"/>
        <v>500</v>
      </c>
      <c r="O75">
        <f t="shared" si="5"/>
        <v>420.18047518252979</v>
      </c>
      <c r="P75">
        <f t="shared" si="6"/>
        <v>5.9361683112102111E-2</v>
      </c>
      <c r="Q75">
        <f t="shared" si="20"/>
        <v>0.9406383168878979</v>
      </c>
      <c r="R75">
        <f t="shared" si="7"/>
        <v>6077.3600900375914</v>
      </c>
      <c r="S75">
        <f t="shared" si="8"/>
        <v>7668.2433092536194</v>
      </c>
      <c r="T75">
        <f t="shared" si="21"/>
        <v>447.26462776854169</v>
      </c>
      <c r="U75">
        <f t="shared" si="22"/>
        <v>5.2329961448919384</v>
      </c>
      <c r="V75">
        <f t="shared" si="23"/>
        <v>442.03163162364973</v>
      </c>
      <c r="W75">
        <f t="shared" si="27"/>
        <v>89.718446718267344</v>
      </c>
      <c r="X75">
        <f t="shared" si="28"/>
        <v>7578.5248625353515</v>
      </c>
      <c r="Y75">
        <f t="shared" si="24"/>
        <v>6978.1014114207937</v>
      </c>
      <c r="Z75">
        <f t="shared" si="9"/>
        <v>7985253.445343188</v>
      </c>
      <c r="AA75">
        <f t="shared" si="10"/>
        <v>7999910.2815532815</v>
      </c>
      <c r="AB75">
        <f t="shared" si="11"/>
        <v>7977495.4835872157</v>
      </c>
      <c r="AC75">
        <f t="shared" si="25"/>
        <v>0.99719811883168852</v>
      </c>
      <c r="AD75">
        <f t="shared" si="12"/>
        <v>7985253.445343188</v>
      </c>
      <c r="AE75">
        <f t="shared" si="26"/>
        <v>484.82656393986139</v>
      </c>
      <c r="AF75" s="1"/>
    </row>
    <row r="76" spans="1:32" x14ac:dyDescent="0.35">
      <c r="B76">
        <f t="shared" si="29"/>
        <v>123.48969018120239</v>
      </c>
      <c r="F76" s="10">
        <f t="shared" si="15"/>
        <v>43930</v>
      </c>
      <c r="G76">
        <v>50</v>
      </c>
      <c r="H76">
        <f t="shared" si="16"/>
        <v>15231.381220751402</v>
      </c>
      <c r="I76">
        <f t="shared" si="2"/>
        <v>7109.8699215343668</v>
      </c>
      <c r="J76">
        <f t="shared" si="17"/>
        <v>1</v>
      </c>
      <c r="K76">
        <f t="shared" si="3"/>
        <v>682.95940413568587</v>
      </c>
      <c r="L76">
        <f t="shared" si="18"/>
        <v>6185.5868317348986</v>
      </c>
      <c r="M76">
        <f t="shared" si="19"/>
        <v>924.28308979946769</v>
      </c>
      <c r="N76">
        <f t="shared" si="4"/>
        <v>500</v>
      </c>
      <c r="O76">
        <f t="shared" si="5"/>
        <v>424.28308979946769</v>
      </c>
      <c r="P76">
        <f t="shared" si="6"/>
        <v>5.9675225353195208E-2</v>
      </c>
      <c r="Q76">
        <f t="shared" si="20"/>
        <v>0.94032477464680475</v>
      </c>
      <c r="R76">
        <f t="shared" si="7"/>
        <v>6426.9105173986809</v>
      </c>
      <c r="S76">
        <f t="shared" si="8"/>
        <v>8121.5112992170352</v>
      </c>
      <c r="T76">
        <f t="shared" si="21"/>
        <v>453.26798996341586</v>
      </c>
      <c r="U76">
        <f t="shared" si="22"/>
        <v>5.3032354825719654</v>
      </c>
      <c r="V76">
        <f t="shared" si="23"/>
        <v>447.96475448084391</v>
      </c>
      <c r="W76">
        <f t="shared" si="27"/>
        <v>95.021682200839308</v>
      </c>
      <c r="X76">
        <f t="shared" si="28"/>
        <v>8026.4896170161956</v>
      </c>
      <c r="Y76">
        <f t="shared" si="24"/>
        <v>7390.575282287502</v>
      </c>
      <c r="Z76">
        <f t="shared" si="9"/>
        <v>7984768.6187792486</v>
      </c>
      <c r="AA76">
        <f t="shared" si="10"/>
        <v>7999904.978317799</v>
      </c>
      <c r="AB76">
        <f t="shared" si="11"/>
        <v>7976552.0857978305</v>
      </c>
      <c r="AC76">
        <f t="shared" si="25"/>
        <v>0.99708085376223066</v>
      </c>
      <c r="AD76">
        <f t="shared" si="12"/>
        <v>7984768.6187792486</v>
      </c>
      <c r="AE76">
        <f t="shared" si="26"/>
        <v>512.65195405930695</v>
      </c>
      <c r="AF76" s="1"/>
    </row>
    <row r="77" spans="1:32" x14ac:dyDescent="0.35">
      <c r="B77">
        <f t="shared" si="29"/>
        <v>129.73541907477909</v>
      </c>
      <c r="F77" s="10">
        <f t="shared" si="15"/>
        <v>43931</v>
      </c>
      <c r="G77">
        <v>51</v>
      </c>
      <c r="H77">
        <f t="shared" si="16"/>
        <v>15744.033174810709</v>
      </c>
      <c r="I77">
        <f t="shared" si="2"/>
        <v>7161.5017084987503</v>
      </c>
      <c r="J77">
        <f t="shared" si="17"/>
        <v>1</v>
      </c>
      <c r="K77">
        <f t="shared" si="3"/>
        <v>440.9299418541359</v>
      </c>
      <c r="L77">
        <f t="shared" si="18"/>
        <v>6230.5064863939124</v>
      </c>
      <c r="M77">
        <f t="shared" si="19"/>
        <v>930.99522210483758</v>
      </c>
      <c r="N77">
        <f t="shared" si="4"/>
        <v>500</v>
      </c>
      <c r="O77">
        <f t="shared" si="5"/>
        <v>430.99522210483758</v>
      </c>
      <c r="P77">
        <f t="shared" si="6"/>
        <v>6.0182241050555606E-2</v>
      </c>
      <c r="Q77">
        <f t="shared" si="20"/>
        <v>0.93981775894944442</v>
      </c>
      <c r="R77">
        <f t="shared" si="7"/>
        <v>6720.5717666446144</v>
      </c>
      <c r="S77">
        <f t="shared" si="8"/>
        <v>8582.5314663119589</v>
      </c>
      <c r="T77">
        <f t="shared" si="21"/>
        <v>461.02016709492364</v>
      </c>
      <c r="U77">
        <f t="shared" si="22"/>
        <v>5.3939359550106065</v>
      </c>
      <c r="V77">
        <f t="shared" si="23"/>
        <v>455.62623113991305</v>
      </c>
      <c r="W77">
        <f t="shared" si="27"/>
        <v>100.41561815584991</v>
      </c>
      <c r="X77">
        <f t="shared" si="28"/>
        <v>8482.1158481561088</v>
      </c>
      <c r="Y77">
        <f t="shared" si="24"/>
        <v>7810.1036343438827</v>
      </c>
      <c r="Z77">
        <f t="shared" si="9"/>
        <v>7984255.9668251891</v>
      </c>
      <c r="AA77">
        <f t="shared" si="10"/>
        <v>7999899.5843818439</v>
      </c>
      <c r="AB77">
        <f t="shared" si="11"/>
        <v>7975573.0197407212</v>
      </c>
      <c r="AC77">
        <f t="shared" si="25"/>
        <v>0.99695914125114582</v>
      </c>
      <c r="AD77">
        <f t="shared" si="12"/>
        <v>7984255.9668251891</v>
      </c>
      <c r="AE77">
        <f t="shared" si="26"/>
        <v>536.01083657525692</v>
      </c>
      <c r="AF77" s="1"/>
    </row>
    <row r="78" spans="1:32" x14ac:dyDescent="0.35">
      <c r="B78">
        <f t="shared" si="29"/>
        <v>136.10775808451785</v>
      </c>
      <c r="F78" s="10">
        <f t="shared" si="15"/>
        <v>43932</v>
      </c>
      <c r="G78">
        <v>52</v>
      </c>
      <c r="H78">
        <f t="shared" si="16"/>
        <v>16280.044011385966</v>
      </c>
      <c r="I78">
        <f t="shared" si="2"/>
        <v>7226.248052530369</v>
      </c>
      <c r="J78">
        <f t="shared" si="17"/>
        <v>1</v>
      </c>
      <c r="K78">
        <f t="shared" si="3"/>
        <v>283.51108228208977</v>
      </c>
      <c r="L78">
        <f t="shared" si="18"/>
        <v>6286.8358057014211</v>
      </c>
      <c r="M78">
        <f t="shared" si="19"/>
        <v>939.41224682894801</v>
      </c>
      <c r="N78">
        <f t="shared" si="4"/>
        <v>500</v>
      </c>
      <c r="O78">
        <f t="shared" si="5"/>
        <v>439.41224682894801</v>
      </c>
      <c r="P78">
        <f t="shared" si="6"/>
        <v>6.0807800069232587E-2</v>
      </c>
      <c r="Q78">
        <f t="shared" si="20"/>
        <v>0.93919219993076741</v>
      </c>
      <c r="R78">
        <f t="shared" si="7"/>
        <v>6942.7369702482792</v>
      </c>
      <c r="S78">
        <f t="shared" si="8"/>
        <v>9053.7959588555968</v>
      </c>
      <c r="T78">
        <f t="shared" si="21"/>
        <v>471.26449254363797</v>
      </c>
      <c r="U78">
        <f t="shared" si="22"/>
        <v>5.5137945627605642</v>
      </c>
      <c r="V78">
        <f t="shared" si="23"/>
        <v>465.75069798087742</v>
      </c>
      <c r="W78">
        <f t="shared" si="27"/>
        <v>105.92941271861048</v>
      </c>
      <c r="X78">
        <f t="shared" si="28"/>
        <v>8947.8665461369856</v>
      </c>
      <c r="Y78">
        <f t="shared" si="24"/>
        <v>8238.954322558593</v>
      </c>
      <c r="Z78">
        <f t="shared" si="9"/>
        <v>7983719.9559886139</v>
      </c>
      <c r="AA78">
        <f t="shared" si="10"/>
        <v>7999894.0705872811</v>
      </c>
      <c r="AB78">
        <f t="shared" si="11"/>
        <v>7974560.2306170398</v>
      </c>
      <c r="AC78">
        <f t="shared" si="25"/>
        <v>0.99683322807193353</v>
      </c>
      <c r="AD78">
        <f t="shared" si="12"/>
        <v>7983719.9559886139</v>
      </c>
      <c r="AE78">
        <f t="shared" si="26"/>
        <v>553.66007245655578</v>
      </c>
      <c r="AF78" s="1"/>
    </row>
    <row r="79" spans="1:32" x14ac:dyDescent="0.35">
      <c r="B79">
        <f t="shared" si="29"/>
        <v>142.54455849938631</v>
      </c>
      <c r="F79" s="10">
        <f t="shared" si="15"/>
        <v>43933</v>
      </c>
      <c r="G79">
        <v>53</v>
      </c>
      <c r="H79">
        <f t="shared" si="16"/>
        <v>16833.70408384252</v>
      </c>
      <c r="I79">
        <f t="shared" si="2"/>
        <v>7296.0844288077951</v>
      </c>
      <c r="J79">
        <f t="shared" si="17"/>
        <v>1</v>
      </c>
      <c r="K79">
        <f t="shared" si="3"/>
        <v>224.43333648610678</v>
      </c>
      <c r="L79">
        <f t="shared" si="18"/>
        <v>6347.5934530627819</v>
      </c>
      <c r="M79">
        <f t="shared" si="19"/>
        <v>948.49097574501343</v>
      </c>
      <c r="N79">
        <f t="shared" si="4"/>
        <v>500</v>
      </c>
      <c r="O79">
        <f t="shared" si="5"/>
        <v>448.49097574501343</v>
      </c>
      <c r="P79">
        <f t="shared" si="6"/>
        <v>6.147009126898198E-2</v>
      </c>
      <c r="Q79">
        <f t="shared" si="20"/>
        <v>0.93852990873101805</v>
      </c>
      <c r="R79">
        <f t="shared" si="7"/>
        <v>7071.6510923216883</v>
      </c>
      <c r="S79">
        <f t="shared" si="8"/>
        <v>9537.6196550347249</v>
      </c>
      <c r="T79">
        <f t="shared" si="21"/>
        <v>483.82369617912809</v>
      </c>
      <c r="U79">
        <f t="shared" si="22"/>
        <v>5.6607372452957989</v>
      </c>
      <c r="V79">
        <f t="shared" si="23"/>
        <v>478.16295893383227</v>
      </c>
      <c r="W79">
        <f t="shared" si="27"/>
        <v>111.59014996390627</v>
      </c>
      <c r="X79">
        <f t="shared" si="28"/>
        <v>9426.0295050708173</v>
      </c>
      <c r="Y79">
        <f t="shared" si="24"/>
        <v>8679.2338860815998</v>
      </c>
      <c r="Z79">
        <f t="shared" si="9"/>
        <v>7983166.2959161578</v>
      </c>
      <c r="AA79">
        <f t="shared" si="10"/>
        <v>7999888.4098500358</v>
      </c>
      <c r="AB79">
        <f t="shared" si="11"/>
        <v>7973517.0861111591</v>
      </c>
      <c r="AC79">
        <f t="shared" si="25"/>
        <v>0.99670353855106197</v>
      </c>
      <c r="AD79">
        <f t="shared" si="12"/>
        <v>7983166.2959161578</v>
      </c>
      <c r="AE79">
        <f t="shared" si="26"/>
        <v>563.86717336924073</v>
      </c>
      <c r="AF79" s="1"/>
    </row>
    <row r="80" spans="1:32" x14ac:dyDescent="0.35">
      <c r="B80">
        <f t="shared" si="29"/>
        <v>148.97112321766829</v>
      </c>
      <c r="F80" s="10">
        <f t="shared" si="15"/>
        <v>43934</v>
      </c>
      <c r="G80">
        <v>54</v>
      </c>
      <c r="H80">
        <f t="shared" si="16"/>
        <v>17397.571257211759</v>
      </c>
      <c r="I80">
        <f t="shared" si="2"/>
        <v>7361.198688993949</v>
      </c>
      <c r="J80">
        <f t="shared" si="17"/>
        <v>1</v>
      </c>
      <c r="K80">
        <f t="shared" si="3"/>
        <v>282.88734143602778</v>
      </c>
      <c r="L80">
        <f t="shared" si="18"/>
        <v>6404.2428594247358</v>
      </c>
      <c r="M80">
        <f t="shared" si="19"/>
        <v>956.95582956921339</v>
      </c>
      <c r="N80">
        <f t="shared" si="4"/>
        <v>500</v>
      </c>
      <c r="O80">
        <f t="shared" si="5"/>
        <v>456.95582956921339</v>
      </c>
      <c r="P80">
        <f t="shared" si="6"/>
        <v>6.2076279811931728E-2</v>
      </c>
      <c r="Q80">
        <f t="shared" si="20"/>
        <v>0.93792372018806824</v>
      </c>
      <c r="R80">
        <f t="shared" si="7"/>
        <v>7078.3113475579212</v>
      </c>
      <c r="S80">
        <f t="shared" si="8"/>
        <v>10036.37256821781</v>
      </c>
      <c r="T80">
        <f t="shared" si="21"/>
        <v>498.75291318308518</v>
      </c>
      <c r="U80">
        <f t="shared" si="22"/>
        <v>5.8354090842420963</v>
      </c>
      <c r="V80">
        <f t="shared" si="23"/>
        <v>492.9175040988431</v>
      </c>
      <c r="W80">
        <f t="shared" si="27"/>
        <v>117.42555904814837</v>
      </c>
      <c r="X80">
        <f t="shared" si="28"/>
        <v>9918.9470091696603</v>
      </c>
      <c r="Y80">
        <f t="shared" si="24"/>
        <v>9133.0990370782074</v>
      </c>
      <c r="Z80">
        <f t="shared" si="9"/>
        <v>7982602.4287427878</v>
      </c>
      <c r="AA80">
        <f t="shared" si="10"/>
        <v>7999882.5744409515</v>
      </c>
      <c r="AB80">
        <f t="shared" si="11"/>
        <v>7972448.6306155212</v>
      </c>
      <c r="AC80">
        <f t="shared" si="25"/>
        <v>0.99657070668598569</v>
      </c>
      <c r="AD80">
        <f t="shared" si="12"/>
        <v>7982602.4287427878</v>
      </c>
      <c r="AE80">
        <f t="shared" si="26"/>
        <v>564.3230193423384</v>
      </c>
      <c r="AF80" s="1"/>
    </row>
    <row r="81" spans="2:34" x14ac:dyDescent="0.35">
      <c r="B81">
        <f t="shared" si="29"/>
        <v>155.29244171800966</v>
      </c>
      <c r="F81" s="10">
        <f t="shared" si="15"/>
        <v>43935</v>
      </c>
      <c r="G81">
        <v>55</v>
      </c>
      <c r="H81">
        <f t="shared" si="16"/>
        <v>17961.894276554096</v>
      </c>
      <c r="I81">
        <f t="shared" si="2"/>
        <v>7407.2199020923526</v>
      </c>
      <c r="J81">
        <f t="shared" si="17"/>
        <v>1</v>
      </c>
      <c r="K81">
        <f t="shared" si="3"/>
        <v>297.34998055798587</v>
      </c>
      <c r="L81">
        <f t="shared" si="18"/>
        <v>6444.2813148203468</v>
      </c>
      <c r="M81">
        <f t="shared" si="19"/>
        <v>962.93858727200586</v>
      </c>
      <c r="N81">
        <f t="shared" si="4"/>
        <v>500</v>
      </c>
      <c r="O81">
        <f t="shared" si="5"/>
        <v>462.93858727200586</v>
      </c>
      <c r="P81">
        <f t="shared" si="6"/>
        <v>6.249829131456424E-2</v>
      </c>
      <c r="Q81">
        <f t="shared" si="20"/>
        <v>0.93750170868543581</v>
      </c>
      <c r="R81">
        <f t="shared" si="7"/>
        <v>7109.8699215343668</v>
      </c>
      <c r="S81">
        <f t="shared" si="8"/>
        <v>10554.674374461743</v>
      </c>
      <c r="T81">
        <f t="shared" si="21"/>
        <v>518.30180624393324</v>
      </c>
      <c r="U81">
        <f t="shared" si="22"/>
        <v>6.0641311330540191</v>
      </c>
      <c r="V81">
        <f t="shared" si="23"/>
        <v>512.2376751108792</v>
      </c>
      <c r="W81">
        <f t="shared" si="27"/>
        <v>123.48969018120239</v>
      </c>
      <c r="X81">
        <f t="shared" si="28"/>
        <v>10431.184684280539</v>
      </c>
      <c r="Y81">
        <f t="shared" si="24"/>
        <v>9604.7536807601864</v>
      </c>
      <c r="Z81">
        <f t="shared" si="9"/>
        <v>7982038.1057234462</v>
      </c>
      <c r="AA81">
        <f t="shared" si="10"/>
        <v>7999876.5103098191</v>
      </c>
      <c r="AB81">
        <f t="shared" si="11"/>
        <v>7971359.9416588033</v>
      </c>
      <c r="AC81">
        <f t="shared" si="25"/>
        <v>0.99643537389430137</v>
      </c>
      <c r="AD81">
        <f t="shared" si="12"/>
        <v>7982038.1057234462</v>
      </c>
      <c r="AE81">
        <f t="shared" si="26"/>
        <v>566.76207148831554</v>
      </c>
      <c r="AF81" s="1"/>
    </row>
    <row r="82" spans="2:34" x14ac:dyDescent="0.35">
      <c r="B82">
        <f t="shared" si="29"/>
        <v>161.41907688576816</v>
      </c>
      <c r="F82" s="10">
        <f t="shared" si="15"/>
        <v>43936</v>
      </c>
      <c r="G82">
        <v>56</v>
      </c>
      <c r="H82">
        <f t="shared" si="16"/>
        <v>18528.656348042412</v>
      </c>
      <c r="I82">
        <f t="shared" si="2"/>
        <v>7440.158991223685</v>
      </c>
      <c r="J82">
        <f t="shared" si="17"/>
        <v>1</v>
      </c>
      <c r="K82">
        <f t="shared" si="3"/>
        <v>278.6572827249347</v>
      </c>
      <c r="L82">
        <f t="shared" si="18"/>
        <v>6472.9383223646055</v>
      </c>
      <c r="M82">
        <f t="shared" si="19"/>
        <v>967.22066885907907</v>
      </c>
      <c r="N82">
        <f t="shared" si="4"/>
        <v>500</v>
      </c>
      <c r="O82">
        <f t="shared" si="5"/>
        <v>467.22066885907907</v>
      </c>
      <c r="P82">
        <f t="shared" si="6"/>
        <v>6.2797135035717183E-2</v>
      </c>
      <c r="Q82">
        <f t="shared" si="20"/>
        <v>0.93720286496428284</v>
      </c>
      <c r="R82">
        <f t="shared" si="7"/>
        <v>7161.5017084987503</v>
      </c>
      <c r="S82">
        <f t="shared" si="8"/>
        <v>11088.497356818727</v>
      </c>
      <c r="T82">
        <f t="shared" si="21"/>
        <v>533.82298235698363</v>
      </c>
      <c r="U82">
        <f t="shared" si="22"/>
        <v>6.2457288935767084</v>
      </c>
      <c r="V82">
        <f t="shared" si="23"/>
        <v>527.57725346340692</v>
      </c>
      <c r="W82">
        <f t="shared" si="27"/>
        <v>129.73541907477909</v>
      </c>
      <c r="X82">
        <f t="shared" si="28"/>
        <v>10958.761937743946</v>
      </c>
      <c r="Y82">
        <f t="shared" si="24"/>
        <v>10090.532594705042</v>
      </c>
      <c r="Z82">
        <f t="shared" si="9"/>
        <v>7981471.3436519578</v>
      </c>
      <c r="AA82">
        <f t="shared" si="10"/>
        <v>7999870.264580925</v>
      </c>
      <c r="AB82">
        <f t="shared" si="11"/>
        <v>7970253.1108760638</v>
      </c>
      <c r="AC82">
        <f t="shared" si="25"/>
        <v>0.99629779574851485</v>
      </c>
      <c r="AD82">
        <f t="shared" si="12"/>
        <v>7981471.3436519578</v>
      </c>
      <c r="AE82">
        <f t="shared" si="26"/>
        <v>570.79906931412222</v>
      </c>
      <c r="AF82" s="1"/>
      <c r="AH82" s="2"/>
    </row>
    <row r="83" spans="2:34" x14ac:dyDescent="0.35">
      <c r="B83">
        <f t="shared" si="29"/>
        <v>167.22376835353916</v>
      </c>
      <c r="F83" s="10">
        <f t="shared" si="15"/>
        <v>43937</v>
      </c>
      <c r="G83">
        <v>57</v>
      </c>
      <c r="H83">
        <f t="shared" si="16"/>
        <v>19099.455417356534</v>
      </c>
      <c r="I83">
        <f t="shared" si="2"/>
        <v>7466.3137007310743</v>
      </c>
      <c r="J83">
        <f t="shared" si="17"/>
        <v>1</v>
      </c>
      <c r="K83">
        <f t="shared" si="3"/>
        <v>240.06564820070525</v>
      </c>
      <c r="L83">
        <f t="shared" si="18"/>
        <v>6495.6929196360343</v>
      </c>
      <c r="M83">
        <f t="shared" si="19"/>
        <v>970.62078109503966</v>
      </c>
      <c r="N83">
        <f t="shared" si="4"/>
        <v>500</v>
      </c>
      <c r="O83">
        <f t="shared" si="5"/>
        <v>470.62078109503966</v>
      </c>
      <c r="P83">
        <f t="shared" si="6"/>
        <v>6.3032548585382667E-2</v>
      </c>
      <c r="Q83">
        <f t="shared" si="20"/>
        <v>0.93696745141461735</v>
      </c>
      <c r="R83">
        <f t="shared" si="7"/>
        <v>7226.248052530369</v>
      </c>
      <c r="S83">
        <f t="shared" si="8"/>
        <v>11633.14171662546</v>
      </c>
      <c r="T83">
        <f t="shared" si="21"/>
        <v>544.64435980673261</v>
      </c>
      <c r="U83">
        <f t="shared" si="22"/>
        <v>6.3723390097387718</v>
      </c>
      <c r="V83">
        <f t="shared" si="23"/>
        <v>538.27202079699384</v>
      </c>
      <c r="W83">
        <f t="shared" si="27"/>
        <v>136.10775808451785</v>
      </c>
      <c r="X83">
        <f t="shared" si="28"/>
        <v>11497.03395854094</v>
      </c>
      <c r="Y83">
        <f t="shared" si="24"/>
        <v>10586.158962129168</v>
      </c>
      <c r="Z83">
        <f t="shared" si="9"/>
        <v>7980900.5445826435</v>
      </c>
      <c r="AA83">
        <f t="shared" si="10"/>
        <v>7999863.8922419157</v>
      </c>
      <c r="AB83">
        <f t="shared" si="11"/>
        <v>7969131.2951079337</v>
      </c>
      <c r="AC83">
        <f t="shared" si="25"/>
        <v>0.99615835999862623</v>
      </c>
      <c r="AD83">
        <f t="shared" si="12"/>
        <v>7980900.5445826435</v>
      </c>
      <c r="AE83">
        <f t="shared" si="26"/>
        <v>575.87899271615345</v>
      </c>
      <c r="AF83" s="1"/>
    </row>
    <row r="84" spans="2:34" x14ac:dyDescent="0.35">
      <c r="B84">
        <f t="shared" si="29"/>
        <v>172.53468948469501</v>
      </c>
      <c r="F84" s="10">
        <f t="shared" si="15"/>
        <v>43938</v>
      </c>
      <c r="G84">
        <v>58</v>
      </c>
      <c r="H84">
        <f t="shared" si="16"/>
        <v>19675.334410072686</v>
      </c>
      <c r="I84">
        <f t="shared" si="2"/>
        <v>7492.0388118345381</v>
      </c>
      <c r="J84">
        <f t="shared" si="17"/>
        <v>1</v>
      </c>
      <c r="K84">
        <f t="shared" si="3"/>
        <v>195.95438302674302</v>
      </c>
      <c r="L84">
        <f t="shared" si="18"/>
        <v>6518.0737662960482</v>
      </c>
      <c r="M84">
        <f t="shared" si="19"/>
        <v>973.96504553849002</v>
      </c>
      <c r="N84">
        <f t="shared" si="4"/>
        <v>500</v>
      </c>
      <c r="O84">
        <f t="shared" si="5"/>
        <v>473.96504553849002</v>
      </c>
      <c r="P84">
        <f t="shared" si="6"/>
        <v>6.3262492018835728E-2</v>
      </c>
      <c r="Q84">
        <f t="shared" si="20"/>
        <v>0.93673750798116429</v>
      </c>
      <c r="R84">
        <f t="shared" si="7"/>
        <v>7296.0844288077951</v>
      </c>
      <c r="S84">
        <f t="shared" si="8"/>
        <v>12183.295598238148</v>
      </c>
      <c r="T84">
        <f t="shared" si="21"/>
        <v>550.15388161268856</v>
      </c>
      <c r="U84">
        <f t="shared" si="22"/>
        <v>6.4368004148684568</v>
      </c>
      <c r="V84">
        <f t="shared" si="23"/>
        <v>543.71708119782011</v>
      </c>
      <c r="W84">
        <f t="shared" si="27"/>
        <v>142.54455849938631</v>
      </c>
      <c r="X84">
        <f t="shared" si="28"/>
        <v>12040.75103973876</v>
      </c>
      <c r="Y84">
        <f t="shared" si="24"/>
        <v>11086.798994396715</v>
      </c>
      <c r="Z84">
        <f t="shared" si="9"/>
        <v>7980324.6655899277</v>
      </c>
      <c r="AA84">
        <f t="shared" si="10"/>
        <v>7999857.455441501</v>
      </c>
      <c r="AB84">
        <f t="shared" si="11"/>
        <v>7967998.8254331909</v>
      </c>
      <c r="AC84">
        <f t="shared" si="25"/>
        <v>0.99601760029028519</v>
      </c>
      <c r="AD84">
        <f t="shared" si="12"/>
        <v>7980324.6655899277</v>
      </c>
      <c r="AE84">
        <f t="shared" si="26"/>
        <v>581.36228034371652</v>
      </c>
      <c r="AF84" s="1"/>
    </row>
    <row r="85" spans="2:34" x14ac:dyDescent="0.35">
      <c r="B85">
        <f t="shared" si="29"/>
        <v>178.20716028279139</v>
      </c>
      <c r="F85" s="10">
        <f t="shared" si="15"/>
        <v>43939</v>
      </c>
      <c r="G85">
        <v>59</v>
      </c>
      <c r="H85">
        <f t="shared" si="16"/>
        <v>20256.696690416404</v>
      </c>
      <c r="I85">
        <f t="shared" si="2"/>
        <v>7524.1220564276591</v>
      </c>
      <c r="J85">
        <f t="shared" si="17"/>
        <v>1</v>
      </c>
      <c r="K85">
        <f t="shared" si="3"/>
        <v>162.92336743371015</v>
      </c>
      <c r="L85">
        <f t="shared" si="18"/>
        <v>6545.9861890920638</v>
      </c>
      <c r="M85">
        <f t="shared" si="19"/>
        <v>978.13586733559566</v>
      </c>
      <c r="N85">
        <f t="shared" si="4"/>
        <v>500</v>
      </c>
      <c r="O85">
        <f t="shared" si="5"/>
        <v>478.13586733559566</v>
      </c>
      <c r="P85">
        <f t="shared" si="6"/>
        <v>6.3547064195634204E-2</v>
      </c>
      <c r="Q85">
        <f t="shared" si="20"/>
        <v>0.93645293580436584</v>
      </c>
      <c r="R85">
        <f t="shared" si="7"/>
        <v>7361.198688993949</v>
      </c>
      <c r="S85">
        <f t="shared" si="8"/>
        <v>12732.574633988745</v>
      </c>
      <c r="T85">
        <f t="shared" si="21"/>
        <v>549.27903575059645</v>
      </c>
      <c r="U85">
        <f t="shared" si="22"/>
        <v>6.4265647182819787</v>
      </c>
      <c r="V85">
        <f t="shared" si="23"/>
        <v>542.8524710323145</v>
      </c>
      <c r="W85">
        <f t="shared" si="27"/>
        <v>148.97112321766829</v>
      </c>
      <c r="X85">
        <f t="shared" si="28"/>
        <v>12583.603510771074</v>
      </c>
      <c r="Y85">
        <f t="shared" si="24"/>
        <v>11586.642916929757</v>
      </c>
      <c r="Z85">
        <f t="shared" si="9"/>
        <v>7979743.303309584</v>
      </c>
      <c r="AA85">
        <f t="shared" si="10"/>
        <v>7999851.0288767824</v>
      </c>
      <c r="AB85">
        <f t="shared" si="11"/>
        <v>7966861.7575523779</v>
      </c>
      <c r="AC85">
        <f t="shared" si="25"/>
        <v>0.99587626429475695</v>
      </c>
      <c r="AD85">
        <f t="shared" si="12"/>
        <v>7979743.303309584</v>
      </c>
      <c r="AE85">
        <f t="shared" si="26"/>
        <v>586.46744409014048</v>
      </c>
      <c r="AF85" s="1"/>
    </row>
    <row r="86" spans="2:34" x14ac:dyDescent="0.35">
      <c r="B86">
        <f t="shared" si="29"/>
        <v>184.20518814528529</v>
      </c>
      <c r="F86" s="10">
        <f t="shared" si="15"/>
        <v>43940</v>
      </c>
      <c r="G86">
        <v>60</v>
      </c>
      <c r="H86">
        <f t="shared" si="16"/>
        <v>20843.164134506544</v>
      </c>
      <c r="I86">
        <f t="shared" si="2"/>
        <v>7570.3058680099894</v>
      </c>
      <c r="J86">
        <f t="shared" si="17"/>
        <v>1</v>
      </c>
      <c r="K86">
        <f t="shared" si="3"/>
        <v>163.08596591763671</v>
      </c>
      <c r="L86">
        <f t="shared" si="18"/>
        <v>6586.1661051686906</v>
      </c>
      <c r="M86">
        <f t="shared" si="19"/>
        <v>984.13976284129865</v>
      </c>
      <c r="N86">
        <f t="shared" si="4"/>
        <v>500</v>
      </c>
      <c r="O86">
        <f t="shared" si="5"/>
        <v>484.13976284129865</v>
      </c>
      <c r="P86">
        <f t="shared" si="6"/>
        <v>6.3952470518679944E-2</v>
      </c>
      <c r="Q86">
        <f t="shared" si="20"/>
        <v>0.93604752948132008</v>
      </c>
      <c r="R86">
        <f t="shared" si="7"/>
        <v>7407.2199020923526</v>
      </c>
      <c r="S86">
        <f t="shared" si="8"/>
        <v>13272.858266496554</v>
      </c>
      <c r="T86">
        <f t="shared" si="21"/>
        <v>540.28363250780967</v>
      </c>
      <c r="U86">
        <f t="shared" si="22"/>
        <v>6.3213185003413734</v>
      </c>
      <c r="V86">
        <f t="shared" si="23"/>
        <v>533.96231400746831</v>
      </c>
      <c r="W86">
        <f t="shared" si="27"/>
        <v>155.29244171800966</v>
      </c>
      <c r="X86">
        <f t="shared" si="28"/>
        <v>13117.565824778543</v>
      </c>
      <c r="Y86">
        <f t="shared" si="24"/>
        <v>12078.301022511865</v>
      </c>
      <c r="Z86">
        <f t="shared" si="9"/>
        <v>7979156.8358654939</v>
      </c>
      <c r="AA86">
        <f t="shared" si="10"/>
        <v>7999844.7075582817</v>
      </c>
      <c r="AB86">
        <f t="shared" si="11"/>
        <v>7965728.6851572795</v>
      </c>
      <c r="AC86">
        <f t="shared" si="25"/>
        <v>0.99573541441763624</v>
      </c>
      <c r="AD86">
        <f t="shared" si="12"/>
        <v>7979156.8358654939</v>
      </c>
      <c r="AE86">
        <f t="shared" si="26"/>
        <v>590.05049431139935</v>
      </c>
      <c r="AF86" s="1"/>
    </row>
    <row r="87" spans="2:34" x14ac:dyDescent="0.35">
      <c r="B87">
        <f t="shared" si="29"/>
        <v>190.47651493321578</v>
      </c>
      <c r="F87" s="10">
        <f t="shared" si="15"/>
        <v>43941</v>
      </c>
      <c r="G87">
        <v>61</v>
      </c>
      <c r="H87">
        <f t="shared" si="16"/>
        <v>21433.214628817943</v>
      </c>
      <c r="I87">
        <f t="shared" si="2"/>
        <v>7636.7123308890386</v>
      </c>
      <c r="J87">
        <f t="shared" si="17"/>
        <v>1</v>
      </c>
      <c r="K87">
        <f t="shared" si="3"/>
        <v>196.55333966535363</v>
      </c>
      <c r="L87">
        <f t="shared" si="18"/>
        <v>6643.9397278734632</v>
      </c>
      <c r="M87">
        <f t="shared" si="19"/>
        <v>992.7726030155751</v>
      </c>
      <c r="N87">
        <f t="shared" si="4"/>
        <v>500</v>
      </c>
      <c r="O87">
        <f t="shared" si="5"/>
        <v>492.7726030155751</v>
      </c>
      <c r="P87">
        <f t="shared" si="6"/>
        <v>6.4526799185875353E-2</v>
      </c>
      <c r="Q87">
        <f t="shared" si="20"/>
        <v>0.93547320081412466</v>
      </c>
      <c r="R87">
        <f t="shared" si="7"/>
        <v>7440.158991223685</v>
      </c>
      <c r="S87">
        <f t="shared" si="8"/>
        <v>13796.502297928904</v>
      </c>
      <c r="T87">
        <f t="shared" si="21"/>
        <v>523.64403143234995</v>
      </c>
      <c r="U87">
        <f t="shared" si="22"/>
        <v>6.1266351677584954</v>
      </c>
      <c r="V87">
        <f t="shared" si="23"/>
        <v>517.51739626459141</v>
      </c>
      <c r="W87">
        <f t="shared" si="27"/>
        <v>161.41907688576816</v>
      </c>
      <c r="X87">
        <f t="shared" si="28"/>
        <v>13635.083221043134</v>
      </c>
      <c r="Y87">
        <f t="shared" si="24"/>
        <v>12554.817091115303</v>
      </c>
      <c r="Z87">
        <f t="shared" si="9"/>
        <v>7978566.7853711825</v>
      </c>
      <c r="AA87">
        <f t="shared" si="10"/>
        <v>7999838.580923114</v>
      </c>
      <c r="AB87">
        <f t="shared" si="11"/>
        <v>7964608.8639963679</v>
      </c>
      <c r="AC87">
        <f t="shared" si="25"/>
        <v>0.99559619652692033</v>
      </c>
      <c r="AD87">
        <f t="shared" si="12"/>
        <v>7978566.7853711825</v>
      </c>
      <c r="AE87">
        <f t="shared" si="26"/>
        <v>592.59151945742963</v>
      </c>
      <c r="AF87" s="1"/>
    </row>
    <row r="88" spans="2:34" x14ac:dyDescent="0.35">
      <c r="B88">
        <f t="shared" si="29"/>
        <v>196.95433778095747</v>
      </c>
      <c r="F88" s="10">
        <f t="shared" si="15"/>
        <v>43942</v>
      </c>
      <c r="G88">
        <v>62</v>
      </c>
      <c r="H88">
        <f t="shared" si="16"/>
        <v>22025.806148275373</v>
      </c>
      <c r="I88">
        <f t="shared" si="2"/>
        <v>7733.1763744686068</v>
      </c>
      <c r="J88">
        <f t="shared" si="17"/>
        <v>1</v>
      </c>
      <c r="K88">
        <f t="shared" si="3"/>
        <v>266.86267373753253</v>
      </c>
      <c r="L88">
        <f t="shared" si="18"/>
        <v>6727.8634457876879</v>
      </c>
      <c r="M88">
        <f t="shared" si="19"/>
        <v>1005.312928680919</v>
      </c>
      <c r="N88">
        <f t="shared" si="4"/>
        <v>500</v>
      </c>
      <c r="O88">
        <f t="shared" si="5"/>
        <v>505.31292868091896</v>
      </c>
      <c r="P88">
        <f t="shared" si="6"/>
        <v>6.5343515292012475E-2</v>
      </c>
      <c r="Q88">
        <f t="shared" si="20"/>
        <v>0.93465648470798757</v>
      </c>
      <c r="R88">
        <f t="shared" si="7"/>
        <v>7466.3137007310743</v>
      </c>
      <c r="S88">
        <f t="shared" si="8"/>
        <v>14292.629773806766</v>
      </c>
      <c r="T88">
        <f t="shared" si="21"/>
        <v>496.1274758778618</v>
      </c>
      <c r="U88">
        <f t="shared" si="22"/>
        <v>5.8046914677709829</v>
      </c>
      <c r="V88">
        <f t="shared" si="23"/>
        <v>490.32278441009083</v>
      </c>
      <c r="W88">
        <f t="shared" si="27"/>
        <v>167.22376835353916</v>
      </c>
      <c r="X88">
        <f t="shared" si="28"/>
        <v>14125.406005453226</v>
      </c>
      <c r="Y88">
        <f t="shared" si="24"/>
        <v>13006.293094164157</v>
      </c>
      <c r="Z88">
        <f t="shared" si="9"/>
        <v>7977974.1938517243</v>
      </c>
      <c r="AA88">
        <f t="shared" si="10"/>
        <v>7999832.7762316465</v>
      </c>
      <c r="AB88">
        <f t="shared" si="11"/>
        <v>7963514.340309564</v>
      </c>
      <c r="AC88">
        <f t="shared" si="25"/>
        <v>0.99546010061235424</v>
      </c>
      <c r="AD88">
        <f t="shared" si="12"/>
        <v>7977974.1938517243</v>
      </c>
      <c r="AE88">
        <f t="shared" si="26"/>
        <v>594.59339101865226</v>
      </c>
      <c r="AF88" s="1"/>
    </row>
    <row r="89" spans="2:34" x14ac:dyDescent="0.35">
      <c r="B89">
        <f t="shared" si="29"/>
        <v>203.55158370937758</v>
      </c>
      <c r="F89" s="10">
        <f t="shared" si="15"/>
        <v>43943</v>
      </c>
      <c r="G89">
        <v>63</v>
      </c>
      <c r="H89">
        <f t="shared" si="16"/>
        <v>22620.399539294027</v>
      </c>
      <c r="I89">
        <f t="shared" si="2"/>
        <v>7873.8448824824864</v>
      </c>
      <c r="J89">
        <f t="shared" si="17"/>
        <v>1</v>
      </c>
      <c r="K89">
        <f t="shared" si="3"/>
        <v>381.80607064794822</v>
      </c>
      <c r="L89">
        <f t="shared" si="18"/>
        <v>6850.2450477597631</v>
      </c>
      <c r="M89">
        <f t="shared" si="19"/>
        <v>1023.5998347227232</v>
      </c>
      <c r="N89">
        <f t="shared" si="4"/>
        <v>500</v>
      </c>
      <c r="O89">
        <f t="shared" si="5"/>
        <v>523.59983472272324</v>
      </c>
      <c r="P89">
        <f t="shared" si="6"/>
        <v>6.6498622024878051E-2</v>
      </c>
      <c r="Q89">
        <f t="shared" si="20"/>
        <v>0.933501377975122</v>
      </c>
      <c r="R89">
        <f t="shared" si="7"/>
        <v>7492.0388118345381</v>
      </c>
      <c r="S89">
        <f t="shared" si="8"/>
        <v>14746.554656811541</v>
      </c>
      <c r="T89">
        <f t="shared" si="21"/>
        <v>453.92488300477453</v>
      </c>
      <c r="U89">
        <f t="shared" si="22"/>
        <v>5.3109211311558617</v>
      </c>
      <c r="V89">
        <f t="shared" si="23"/>
        <v>448.61396187361868</v>
      </c>
      <c r="W89">
        <f t="shared" si="27"/>
        <v>172.53468948469501</v>
      </c>
      <c r="X89">
        <f t="shared" si="28"/>
        <v>14574.019967326843</v>
      </c>
      <c r="Y89">
        <f t="shared" si="24"/>
        <v>13419.364737698503</v>
      </c>
      <c r="Z89">
        <f t="shared" si="9"/>
        <v>7977379.6004607063</v>
      </c>
      <c r="AA89">
        <f t="shared" si="10"/>
        <v>7999827.4653105149</v>
      </c>
      <c r="AB89">
        <f t="shared" si="11"/>
        <v>7962460.5111144092</v>
      </c>
      <c r="AC89">
        <f t="shared" si="25"/>
        <v>0.99532902998744166</v>
      </c>
      <c r="AD89">
        <f t="shared" si="12"/>
        <v>7977379.6004607063</v>
      </c>
      <c r="AE89">
        <f t="shared" si="26"/>
        <v>596.56349785692294</v>
      </c>
      <c r="AF89" s="1"/>
    </row>
    <row r="90" spans="2:34" x14ac:dyDescent="0.35">
      <c r="B90">
        <f t="shared" si="29"/>
        <v>210.15416303568293</v>
      </c>
      <c r="F90" s="10">
        <f t="shared" si="15"/>
        <v>43944</v>
      </c>
      <c r="G90">
        <v>64</v>
      </c>
      <c r="H90">
        <f t="shared" si="16"/>
        <v>23216.963037150948</v>
      </c>
      <c r="I90">
        <f t="shared" si="2"/>
        <v>7985.5818163995464</v>
      </c>
      <c r="J90">
        <f t="shared" si="17"/>
        <v>1</v>
      </c>
      <c r="K90">
        <f t="shared" si="3"/>
        <v>461.45975997188725</v>
      </c>
      <c r="L90">
        <f t="shared" si="18"/>
        <v>6947.4561802676053</v>
      </c>
      <c r="M90">
        <f t="shared" si="19"/>
        <v>1038.1256361319411</v>
      </c>
      <c r="N90">
        <f t="shared" si="4"/>
        <v>500</v>
      </c>
      <c r="O90">
        <f t="shared" si="5"/>
        <v>538.12563613194106</v>
      </c>
      <c r="P90">
        <f t="shared" si="6"/>
        <v>6.7387154562341636E-2</v>
      </c>
      <c r="Q90">
        <f t="shared" si="20"/>
        <v>0.93261284543765832</v>
      </c>
      <c r="R90">
        <f t="shared" si="7"/>
        <v>7524.1220564276591</v>
      </c>
      <c r="S90">
        <f t="shared" si="8"/>
        <v>15231.381220751402</v>
      </c>
      <c r="T90">
        <f t="shared" si="21"/>
        <v>484.82656393986144</v>
      </c>
      <c r="U90">
        <f t="shared" si="22"/>
        <v>5.6724707980963789</v>
      </c>
      <c r="V90">
        <f t="shared" si="23"/>
        <v>479.15409314176509</v>
      </c>
      <c r="W90">
        <f t="shared" si="27"/>
        <v>178.20716028279139</v>
      </c>
      <c r="X90">
        <f t="shared" si="28"/>
        <v>15053.174060468609</v>
      </c>
      <c r="Y90">
        <f t="shared" si="24"/>
        <v>13860.556910883777</v>
      </c>
      <c r="Z90">
        <f t="shared" si="9"/>
        <v>7976783.0369628491</v>
      </c>
      <c r="AA90">
        <f t="shared" si="10"/>
        <v>7999821.7928397171</v>
      </c>
      <c r="AB90">
        <f t="shared" si="11"/>
        <v>7961373.4485818148</v>
      </c>
      <c r="AC90">
        <f t="shared" si="25"/>
        <v>0.9951938499064672</v>
      </c>
      <c r="AD90">
        <f t="shared" si="12"/>
        <v>7976783.0369628491</v>
      </c>
      <c r="AE90">
        <f t="shared" si="26"/>
        <v>599.03679972019256</v>
      </c>
      <c r="AF90" s="1"/>
    </row>
    <row r="91" spans="2:34" x14ac:dyDescent="0.35">
      <c r="B91">
        <f t="shared" si="29"/>
        <v>216.78527927209623</v>
      </c>
      <c r="F91" s="10">
        <f t="shared" si="15"/>
        <v>43945</v>
      </c>
      <c r="G91">
        <v>65</v>
      </c>
      <c r="H91">
        <f t="shared" si="16"/>
        <v>23815.999836871142</v>
      </c>
      <c r="I91">
        <f t="shared" ref="I91:I154" si="31">H91-S91</f>
        <v>8071.966662060433</v>
      </c>
      <c r="J91">
        <f t="shared" si="17"/>
        <v>1</v>
      </c>
      <c r="K91">
        <f t="shared" ref="K91:K154" si="32">MAX(I91-R91,0)</f>
        <v>501.66079405044366</v>
      </c>
      <c r="L91">
        <f t="shared" si="18"/>
        <v>7022.610995992577</v>
      </c>
      <c r="M91">
        <f t="shared" si="19"/>
        <v>1049.3556660678564</v>
      </c>
      <c r="N91">
        <f t="shared" ref="N91:N154" si="33">MIN($H$12,M91)</f>
        <v>500</v>
      </c>
      <c r="O91">
        <f t="shared" ref="O91:O154" si="34">ABS(N91-M91)</f>
        <v>549.35566606785642</v>
      </c>
      <c r="P91">
        <f t="shared" ref="P91:P154" si="35">IFERROR(O91/I91,0)</f>
        <v>6.8057226827994491E-2</v>
      </c>
      <c r="Q91">
        <f t="shared" si="20"/>
        <v>0.93194277317200547</v>
      </c>
      <c r="R91">
        <f t="shared" ref="R91:R154" si="36">IF(G91&gt;$H$5,VLOOKUP(G91-$H$5,G$26:I$567,3,FALSE),0)</f>
        <v>7570.3058680099894</v>
      </c>
      <c r="S91">
        <f t="shared" ref="S91:S154" si="37">IF(G91&gt;$H$6,VLOOKUP(G91-$H$6,G$26:H$567,2,FALSE),0)</f>
        <v>15744.033174810709</v>
      </c>
      <c r="T91">
        <f t="shared" si="21"/>
        <v>512.65195405930717</v>
      </c>
      <c r="U91">
        <f t="shared" si="22"/>
        <v>5.9980278624938936</v>
      </c>
      <c r="V91">
        <f t="shared" si="23"/>
        <v>506.6539261968133</v>
      </c>
      <c r="W91">
        <f t="shared" si="27"/>
        <v>184.20518814528529</v>
      </c>
      <c r="X91">
        <f t="shared" si="28"/>
        <v>15559.827986665423</v>
      </c>
      <c r="Y91">
        <f t="shared" si="24"/>
        <v>14327.070189077745</v>
      </c>
      <c r="Z91">
        <f t="shared" ref="Z91:Z154" si="38">$H$3-H91</f>
        <v>7976184.0001631286</v>
      </c>
      <c r="AA91">
        <f t="shared" ref="AA91:AA154" si="39">$H$3-W91</f>
        <v>7999815.7948118551</v>
      </c>
      <c r="AB91">
        <f t="shared" ref="AB91:AB154" si="40">AA91-H91-S91</f>
        <v>7960255.7618001727</v>
      </c>
      <c r="AC91">
        <f t="shared" si="25"/>
        <v>0.99505488200899095</v>
      </c>
      <c r="AD91">
        <f t="shared" ref="AD91:AD154" si="41">$H$3-H91</f>
        <v>7976184.0001631286</v>
      </c>
      <c r="AE91">
        <f t="shared" si="26"/>
        <v>602.62958498117223</v>
      </c>
      <c r="AF91" s="1"/>
    </row>
    <row r="92" spans="2:34" x14ac:dyDescent="0.35">
      <c r="B92">
        <f t="shared" ref="B92:B123" si="42">W97</f>
        <v>223.46362838307147</v>
      </c>
      <c r="F92" s="10">
        <f t="shared" ref="F92:F155" si="43">$H$14+G92</f>
        <v>43946</v>
      </c>
      <c r="G92">
        <v>66</v>
      </c>
      <c r="H92">
        <f t="shared" ref="H92:H155" si="44">H91+AE91</f>
        <v>24418.629421852314</v>
      </c>
      <c r="I92">
        <f t="shared" si="31"/>
        <v>8138.5854104663485</v>
      </c>
      <c r="J92">
        <f t="shared" ref="J92:J155" si="45">IF(I92&gt;1,1,0)</f>
        <v>1</v>
      </c>
      <c r="K92">
        <f t="shared" si="32"/>
        <v>501.87307957730991</v>
      </c>
      <c r="L92">
        <f t="shared" ref="L92:L155" si="46">I92*(1-$H$11)</f>
        <v>7080.5693071057231</v>
      </c>
      <c r="M92">
        <f t="shared" ref="M92:M155" si="47">I92*$H$11</f>
        <v>1058.0161033606253</v>
      </c>
      <c r="N92">
        <f t="shared" si="33"/>
        <v>500</v>
      </c>
      <c r="O92">
        <f t="shared" si="34"/>
        <v>558.01610336062527</v>
      </c>
      <c r="P92">
        <f t="shared" si="35"/>
        <v>6.8564262118943647E-2</v>
      </c>
      <c r="Q92">
        <f t="shared" ref="Q92:Q155" si="48">1-P92</f>
        <v>0.93143573788105638</v>
      </c>
      <c r="R92">
        <f t="shared" si="36"/>
        <v>7636.7123308890386</v>
      </c>
      <c r="S92">
        <f t="shared" si="37"/>
        <v>16280.044011385966</v>
      </c>
      <c r="T92">
        <f t="shared" si="21"/>
        <v>536.01083657525669</v>
      </c>
      <c r="U92">
        <f t="shared" ref="U92:U155" si="49">MIN(T92*$H$11,$H$12)*$H$9+MAX($H$11*T92-$H$12,0)*$H$10</f>
        <v>6.2713267879305032</v>
      </c>
      <c r="V92">
        <f t="shared" ref="V92:V155" si="50">T92-U92</f>
        <v>529.73950978732614</v>
      </c>
      <c r="W92">
        <f t="shared" si="27"/>
        <v>190.47651493321578</v>
      </c>
      <c r="X92">
        <f t="shared" si="28"/>
        <v>16089.56749645275</v>
      </c>
      <c r="Y92">
        <f t="shared" ref="Y92:Y155" si="51">S92*(1-$H$9)</f>
        <v>14814.84005036123</v>
      </c>
      <c r="Z92">
        <f t="shared" si="38"/>
        <v>7975581.3705781475</v>
      </c>
      <c r="AA92">
        <f t="shared" si="39"/>
        <v>7999809.5234850664</v>
      </c>
      <c r="AB92">
        <f t="shared" si="40"/>
        <v>7959110.8500518277</v>
      </c>
      <c r="AC92">
        <f t="shared" ref="AC92:AC104" si="52">AB92/AA92</f>
        <v>0.99491254469075052</v>
      </c>
      <c r="AD92">
        <f t="shared" si="41"/>
        <v>7975581.3705781475</v>
      </c>
      <c r="AE92">
        <f t="shared" ref="AE92:AE155" si="53">R92*IF(F92&lt;=$H$4,$H$7,$H$8)*MAX(AC92,0)</f>
        <v>607.8288718556837</v>
      </c>
      <c r="AF92" s="1"/>
    </row>
    <row r="93" spans="2:34" x14ac:dyDescent="0.35">
      <c r="B93">
        <f t="shared" si="42"/>
        <v>230.20141259785044</v>
      </c>
      <c r="F93" s="10">
        <f t="shared" si="43"/>
        <v>43947</v>
      </c>
      <c r="G93">
        <v>67</v>
      </c>
      <c r="H93">
        <f t="shared" si="44"/>
        <v>25026.458293707998</v>
      </c>
      <c r="I93">
        <f t="shared" si="31"/>
        <v>8192.7542098654776</v>
      </c>
      <c r="J93">
        <f t="shared" si="45"/>
        <v>1</v>
      </c>
      <c r="K93">
        <f t="shared" si="32"/>
        <v>459.5778353968708</v>
      </c>
      <c r="L93">
        <f t="shared" si="46"/>
        <v>7127.6961625829654</v>
      </c>
      <c r="M93">
        <f t="shared" si="47"/>
        <v>1065.0580472825122</v>
      </c>
      <c r="N93">
        <f t="shared" si="33"/>
        <v>500</v>
      </c>
      <c r="O93">
        <f t="shared" si="34"/>
        <v>565.05804728251223</v>
      </c>
      <c r="P93">
        <f t="shared" si="35"/>
        <v>6.8970462534087215E-2</v>
      </c>
      <c r="Q93">
        <f t="shared" si="48"/>
        <v>0.93102953746591277</v>
      </c>
      <c r="R93">
        <f t="shared" si="36"/>
        <v>7733.1763744686068</v>
      </c>
      <c r="S93">
        <f t="shared" si="37"/>
        <v>16833.70408384252</v>
      </c>
      <c r="T93">
        <f t="shared" ref="T93:T156" si="54">S93-S92</f>
        <v>553.66007245655419</v>
      </c>
      <c r="U93">
        <f t="shared" si="49"/>
        <v>6.4778228477416837</v>
      </c>
      <c r="V93">
        <f t="shared" si="50"/>
        <v>547.18224960881253</v>
      </c>
      <c r="W93">
        <f t="shared" ref="W93:W156" si="55">W92+U93</f>
        <v>196.95433778095747</v>
      </c>
      <c r="X93">
        <f t="shared" ref="X93:X156" si="56">X92+V93</f>
        <v>16636.749746061563</v>
      </c>
      <c r="Y93">
        <f t="shared" si="51"/>
        <v>15318.670716296694</v>
      </c>
      <c r="Z93">
        <f t="shared" si="38"/>
        <v>7974973.541706292</v>
      </c>
      <c r="AA93">
        <f t="shared" si="39"/>
        <v>7999803.0456622187</v>
      </c>
      <c r="AB93">
        <f t="shared" si="40"/>
        <v>7957942.8832846684</v>
      </c>
      <c r="AC93">
        <f t="shared" si="52"/>
        <v>0.99476735087868839</v>
      </c>
      <c r="AD93">
        <f t="shared" si="41"/>
        <v>7974973.541706292</v>
      </c>
      <c r="AE93">
        <f t="shared" si="53"/>
        <v>615.41691007262375</v>
      </c>
      <c r="AF93" s="1"/>
    </row>
    <row r="94" spans="2:34" x14ac:dyDescent="0.35">
      <c r="B94">
        <f t="shared" si="42"/>
        <v>237.00335127787193</v>
      </c>
      <c r="F94" s="10">
        <f t="shared" si="43"/>
        <v>43948</v>
      </c>
      <c r="G94">
        <v>68</v>
      </c>
      <c r="H94">
        <f t="shared" si="44"/>
        <v>25641.875203780623</v>
      </c>
      <c r="I94">
        <f t="shared" si="31"/>
        <v>8244.3039465688635</v>
      </c>
      <c r="J94">
        <f t="shared" si="45"/>
        <v>1</v>
      </c>
      <c r="K94">
        <f t="shared" si="32"/>
        <v>370.45906408637711</v>
      </c>
      <c r="L94">
        <f t="shared" si="46"/>
        <v>7172.5444335149114</v>
      </c>
      <c r="M94">
        <f t="shared" si="47"/>
        <v>1071.7595130539523</v>
      </c>
      <c r="N94">
        <f t="shared" si="33"/>
        <v>500</v>
      </c>
      <c r="O94">
        <f t="shared" si="34"/>
        <v>571.75951305395233</v>
      </c>
      <c r="P94">
        <f t="shared" si="35"/>
        <v>6.9352066197402723E-2</v>
      </c>
      <c r="Q94">
        <f t="shared" si="48"/>
        <v>0.93064793380259725</v>
      </c>
      <c r="R94">
        <f t="shared" si="36"/>
        <v>7873.8448824824864</v>
      </c>
      <c r="S94">
        <f t="shared" si="37"/>
        <v>17397.571257211759</v>
      </c>
      <c r="T94">
        <f t="shared" si="54"/>
        <v>563.86717336923903</v>
      </c>
      <c r="U94">
        <f t="shared" si="49"/>
        <v>6.5972459284200973</v>
      </c>
      <c r="V94">
        <f t="shared" si="50"/>
        <v>557.26992744081895</v>
      </c>
      <c r="W94">
        <f t="shared" si="55"/>
        <v>203.55158370937758</v>
      </c>
      <c r="X94">
        <f t="shared" si="56"/>
        <v>17194.019673502382</v>
      </c>
      <c r="Y94">
        <f t="shared" si="51"/>
        <v>15831.789844062701</v>
      </c>
      <c r="Z94">
        <f t="shared" si="38"/>
        <v>7974358.1247962192</v>
      </c>
      <c r="AA94">
        <f t="shared" si="39"/>
        <v>7999796.4484162908</v>
      </c>
      <c r="AB94">
        <f t="shared" si="40"/>
        <v>7956757.0019552978</v>
      </c>
      <c r="AC94">
        <f t="shared" si="52"/>
        <v>0.99461993230221335</v>
      </c>
      <c r="AD94">
        <f t="shared" si="41"/>
        <v>7974358.1247962192</v>
      </c>
      <c r="AE94">
        <f t="shared" si="53"/>
        <v>626.51864511782878</v>
      </c>
      <c r="AF94" s="1"/>
    </row>
    <row r="95" spans="2:34" x14ac:dyDescent="0.35">
      <c r="B95">
        <f t="shared" si="42"/>
        <v>243.86502037372657</v>
      </c>
      <c r="F95" s="10">
        <f t="shared" si="43"/>
        <v>43949</v>
      </c>
      <c r="G95">
        <v>69</v>
      </c>
      <c r="H95">
        <f t="shared" si="44"/>
        <v>26268.39384889845</v>
      </c>
      <c r="I95">
        <f t="shared" si="31"/>
        <v>8306.4995723443535</v>
      </c>
      <c r="J95">
        <f t="shared" si="45"/>
        <v>1</v>
      </c>
      <c r="K95">
        <f t="shared" si="32"/>
        <v>320.91775594480714</v>
      </c>
      <c r="L95">
        <f t="shared" si="46"/>
        <v>7226.654627939588</v>
      </c>
      <c r="M95">
        <f t="shared" si="47"/>
        <v>1079.844944404766</v>
      </c>
      <c r="N95">
        <f t="shared" si="33"/>
        <v>500</v>
      </c>
      <c r="O95">
        <f t="shared" si="34"/>
        <v>579.84494440476601</v>
      </c>
      <c r="P95">
        <f t="shared" si="35"/>
        <v>6.9806172787307524E-2</v>
      </c>
      <c r="Q95">
        <f t="shared" si="48"/>
        <v>0.9301938272126925</v>
      </c>
      <c r="R95">
        <f t="shared" si="36"/>
        <v>7985.5818163995464</v>
      </c>
      <c r="S95">
        <f t="shared" si="37"/>
        <v>17961.894276554096</v>
      </c>
      <c r="T95">
        <f t="shared" si="54"/>
        <v>564.32301934233692</v>
      </c>
      <c r="U95">
        <f t="shared" si="49"/>
        <v>6.6025793263053414</v>
      </c>
      <c r="V95">
        <f t="shared" si="50"/>
        <v>557.7204400160316</v>
      </c>
      <c r="W95">
        <f t="shared" si="55"/>
        <v>210.15416303568293</v>
      </c>
      <c r="X95">
        <f t="shared" si="56"/>
        <v>17751.740113518412</v>
      </c>
      <c r="Y95">
        <f t="shared" si="51"/>
        <v>16345.323791664228</v>
      </c>
      <c r="Z95">
        <f t="shared" si="38"/>
        <v>7973731.6061511012</v>
      </c>
      <c r="AA95">
        <f t="shared" si="39"/>
        <v>7999789.8458369644</v>
      </c>
      <c r="AB95">
        <f t="shared" si="40"/>
        <v>7955559.5577115119</v>
      </c>
      <c r="AC95">
        <f t="shared" si="52"/>
        <v>0.99447106874332836</v>
      </c>
      <c r="AD95">
        <f t="shared" si="41"/>
        <v>7973731.6061511012</v>
      </c>
      <c r="AE95">
        <f t="shared" si="53"/>
        <v>635.3144066793717</v>
      </c>
      <c r="AF95" s="1"/>
    </row>
    <row r="96" spans="2:34" x14ac:dyDescent="0.35">
      <c r="B96">
        <f t="shared" si="42"/>
        <v>250.76861115716994</v>
      </c>
      <c r="F96" s="10">
        <f t="shared" si="43"/>
        <v>43950</v>
      </c>
      <c r="G96">
        <v>70</v>
      </c>
      <c r="H96">
        <f t="shared" si="44"/>
        <v>26903.708255577822</v>
      </c>
      <c r="I96">
        <f t="shared" si="31"/>
        <v>8375.0519075354096</v>
      </c>
      <c r="J96">
        <f t="shared" si="45"/>
        <v>1</v>
      </c>
      <c r="K96">
        <f t="shared" si="32"/>
        <v>303.08524547497655</v>
      </c>
      <c r="L96">
        <f t="shared" si="46"/>
        <v>7286.2951595558061</v>
      </c>
      <c r="M96">
        <f t="shared" si="47"/>
        <v>1088.7567479796032</v>
      </c>
      <c r="N96">
        <f t="shared" si="33"/>
        <v>500</v>
      </c>
      <c r="O96">
        <f t="shared" si="34"/>
        <v>588.75674797960323</v>
      </c>
      <c r="P96">
        <f t="shared" si="35"/>
        <v>7.0298877485149958E-2</v>
      </c>
      <c r="Q96">
        <f t="shared" si="48"/>
        <v>0.92970112251485004</v>
      </c>
      <c r="R96">
        <f t="shared" si="36"/>
        <v>8071.966662060433</v>
      </c>
      <c r="S96">
        <f t="shared" si="37"/>
        <v>18528.656348042412</v>
      </c>
      <c r="T96">
        <f t="shared" si="54"/>
        <v>566.762071488316</v>
      </c>
      <c r="U96">
        <f t="shared" si="49"/>
        <v>6.6311162364132965</v>
      </c>
      <c r="V96">
        <f t="shared" si="50"/>
        <v>560.13095525190272</v>
      </c>
      <c r="W96">
        <f t="shared" si="55"/>
        <v>216.78527927209623</v>
      </c>
      <c r="X96">
        <f t="shared" si="56"/>
        <v>18311.871068770313</v>
      </c>
      <c r="Y96">
        <f t="shared" si="51"/>
        <v>16861.077276718595</v>
      </c>
      <c r="Z96">
        <f t="shared" si="38"/>
        <v>7973096.2917444222</v>
      </c>
      <c r="AA96">
        <f t="shared" si="39"/>
        <v>7999783.2147207279</v>
      </c>
      <c r="AB96">
        <f t="shared" si="40"/>
        <v>7954350.8501171079</v>
      </c>
      <c r="AC96">
        <f t="shared" si="52"/>
        <v>0.99432080052869209</v>
      </c>
      <c r="AD96">
        <f t="shared" si="41"/>
        <v>7973096.2917444222</v>
      </c>
      <c r="AE96">
        <f t="shared" si="53"/>
        <v>642.08994826086757</v>
      </c>
      <c r="AF96" s="1"/>
    </row>
    <row r="97" spans="2:32" x14ac:dyDescent="0.35">
      <c r="B97">
        <f t="shared" si="42"/>
        <v>257.70193193482186</v>
      </c>
      <c r="F97" s="10">
        <f t="shared" si="43"/>
        <v>43951</v>
      </c>
      <c r="G97">
        <v>71</v>
      </c>
      <c r="H97">
        <f t="shared" si="44"/>
        <v>27545.798203838691</v>
      </c>
      <c r="I97">
        <f t="shared" si="31"/>
        <v>8446.342786482157</v>
      </c>
      <c r="J97">
        <f t="shared" si="45"/>
        <v>1</v>
      </c>
      <c r="K97">
        <f t="shared" si="32"/>
        <v>307.7573760158084</v>
      </c>
      <c r="L97">
        <f t="shared" si="46"/>
        <v>7348.3182242394769</v>
      </c>
      <c r="M97">
        <f t="shared" si="47"/>
        <v>1098.0245622426805</v>
      </c>
      <c r="N97">
        <f t="shared" si="33"/>
        <v>500</v>
      </c>
      <c r="O97">
        <f t="shared" si="34"/>
        <v>598.02456224268053</v>
      </c>
      <c r="P97">
        <f t="shared" si="35"/>
        <v>7.0802781435745352E-2</v>
      </c>
      <c r="Q97">
        <f t="shared" si="48"/>
        <v>0.92919721856425463</v>
      </c>
      <c r="R97">
        <f t="shared" si="36"/>
        <v>8138.5854104663485</v>
      </c>
      <c r="S97">
        <f t="shared" si="37"/>
        <v>19099.455417356534</v>
      </c>
      <c r="T97">
        <f t="shared" si="54"/>
        <v>570.79906931412188</v>
      </c>
      <c r="U97">
        <f t="shared" si="49"/>
        <v>6.6783491109752262</v>
      </c>
      <c r="V97">
        <f t="shared" si="50"/>
        <v>564.12072020314667</v>
      </c>
      <c r="W97">
        <f t="shared" si="55"/>
        <v>223.46362838307147</v>
      </c>
      <c r="X97">
        <f t="shared" si="56"/>
        <v>18875.991788973461</v>
      </c>
      <c r="Y97">
        <f t="shared" si="51"/>
        <v>17380.504429794448</v>
      </c>
      <c r="Z97">
        <f t="shared" si="38"/>
        <v>7972454.201796161</v>
      </c>
      <c r="AA97">
        <f t="shared" si="39"/>
        <v>7999776.5363716166</v>
      </c>
      <c r="AB97">
        <f t="shared" si="40"/>
        <v>7953131.2827504212</v>
      </c>
      <c r="AC97">
        <f t="shared" si="52"/>
        <v>0.99416918042533819</v>
      </c>
      <c r="AD97">
        <f t="shared" si="41"/>
        <v>7972454.201796161</v>
      </c>
      <c r="AE97">
        <f t="shared" si="53"/>
        <v>647.29046298759567</v>
      </c>
      <c r="AF97" s="1"/>
    </row>
    <row r="98" spans="2:32" x14ac:dyDescent="0.35">
      <c r="B98">
        <f t="shared" si="42"/>
        <v>264.6586746097401</v>
      </c>
      <c r="F98" s="10">
        <f t="shared" si="43"/>
        <v>43952</v>
      </c>
      <c r="G98">
        <v>72</v>
      </c>
      <c r="H98">
        <f t="shared" si="44"/>
        <v>28193.088666826286</v>
      </c>
      <c r="I98">
        <f t="shared" si="31"/>
        <v>8517.7542567536002</v>
      </c>
      <c r="J98">
        <f t="shared" si="45"/>
        <v>1</v>
      </c>
      <c r="K98">
        <f t="shared" si="32"/>
        <v>325.0000468881226</v>
      </c>
      <c r="L98">
        <f t="shared" si="46"/>
        <v>7410.4462033756317</v>
      </c>
      <c r="M98">
        <f t="shared" si="47"/>
        <v>1107.308053377968</v>
      </c>
      <c r="N98">
        <f t="shared" si="33"/>
        <v>500</v>
      </c>
      <c r="O98">
        <f t="shared" si="34"/>
        <v>607.30805337796801</v>
      </c>
      <c r="P98">
        <f t="shared" si="35"/>
        <v>7.1299081315528978E-2</v>
      </c>
      <c r="Q98">
        <f t="shared" si="48"/>
        <v>0.92870091868447102</v>
      </c>
      <c r="R98">
        <f t="shared" si="36"/>
        <v>8192.7542098654776</v>
      </c>
      <c r="S98">
        <f t="shared" si="37"/>
        <v>19675.334410072686</v>
      </c>
      <c r="T98">
        <f t="shared" si="54"/>
        <v>575.87899271615242</v>
      </c>
      <c r="U98">
        <f t="shared" si="49"/>
        <v>6.7377842147789835</v>
      </c>
      <c r="V98">
        <f t="shared" si="50"/>
        <v>569.1412085013734</v>
      </c>
      <c r="W98">
        <f t="shared" si="55"/>
        <v>230.20141259785044</v>
      </c>
      <c r="X98">
        <f t="shared" si="56"/>
        <v>19445.132997474833</v>
      </c>
      <c r="Y98">
        <f t="shared" si="51"/>
        <v>17904.554313166143</v>
      </c>
      <c r="Z98">
        <f t="shared" si="38"/>
        <v>7971806.9113331735</v>
      </c>
      <c r="AA98">
        <f t="shared" si="39"/>
        <v>7999769.7985874023</v>
      </c>
      <c r="AB98">
        <f t="shared" si="40"/>
        <v>7951901.3755105035</v>
      </c>
      <c r="AC98">
        <f t="shared" si="52"/>
        <v>0.99401627493264222</v>
      </c>
      <c r="AD98">
        <f t="shared" si="41"/>
        <v>7971806.9113331735</v>
      </c>
      <c r="AE98">
        <f t="shared" si="53"/>
        <v>651.49848169033646</v>
      </c>
      <c r="AF98" s="1"/>
    </row>
    <row r="99" spans="2:32" x14ac:dyDescent="0.35">
      <c r="B99">
        <f t="shared" si="42"/>
        <v>271.63846753466606</v>
      </c>
      <c r="F99" s="10">
        <f t="shared" si="43"/>
        <v>43953</v>
      </c>
      <c r="G99">
        <v>73</v>
      </c>
      <c r="H99">
        <f t="shared" si="44"/>
        <v>28844.587148516624</v>
      </c>
      <c r="I99">
        <f t="shared" si="31"/>
        <v>8587.8904581002207</v>
      </c>
      <c r="J99">
        <f t="shared" si="45"/>
        <v>1</v>
      </c>
      <c r="K99">
        <f t="shared" si="32"/>
        <v>343.58651153135725</v>
      </c>
      <c r="L99">
        <f t="shared" si="46"/>
        <v>7471.4646985471918</v>
      </c>
      <c r="M99">
        <f t="shared" si="47"/>
        <v>1116.4257595530287</v>
      </c>
      <c r="N99">
        <f t="shared" si="33"/>
        <v>500</v>
      </c>
      <c r="O99">
        <f t="shared" si="34"/>
        <v>616.42575955302868</v>
      </c>
      <c r="P99">
        <f t="shared" si="35"/>
        <v>7.1778484199412101E-2</v>
      </c>
      <c r="Q99">
        <f t="shared" si="48"/>
        <v>0.92822151580058787</v>
      </c>
      <c r="R99">
        <f t="shared" si="36"/>
        <v>8244.3039465688635</v>
      </c>
      <c r="S99">
        <f t="shared" si="37"/>
        <v>20256.696690416404</v>
      </c>
      <c r="T99">
        <f t="shared" si="54"/>
        <v>581.36228034371743</v>
      </c>
      <c r="U99">
        <f t="shared" si="49"/>
        <v>6.8019386800214932</v>
      </c>
      <c r="V99">
        <f t="shared" si="50"/>
        <v>574.56034166369591</v>
      </c>
      <c r="W99">
        <f t="shared" si="55"/>
        <v>237.00335127787193</v>
      </c>
      <c r="X99">
        <f t="shared" si="56"/>
        <v>20019.693339138528</v>
      </c>
      <c r="Y99">
        <f t="shared" si="51"/>
        <v>18433.593988278928</v>
      </c>
      <c r="Z99">
        <f t="shared" si="38"/>
        <v>7971155.4128514836</v>
      </c>
      <c r="AA99">
        <f t="shared" si="39"/>
        <v>7999762.9966487223</v>
      </c>
      <c r="AB99">
        <f t="shared" si="40"/>
        <v>7950661.7128097899</v>
      </c>
      <c r="AC99">
        <f t="shared" si="52"/>
        <v>0.99386215768398367</v>
      </c>
      <c r="AD99">
        <f t="shared" si="41"/>
        <v>7971155.4128514836</v>
      </c>
      <c r="AE99">
        <f t="shared" si="53"/>
        <v>655.49613671516113</v>
      </c>
      <c r="AF99" s="1"/>
    </row>
    <row r="100" spans="2:32" x14ac:dyDescent="0.35">
      <c r="B100">
        <f t="shared" si="42"/>
        <v>278.64719809139234</v>
      </c>
      <c r="F100" s="10">
        <f t="shared" si="43"/>
        <v>43954</v>
      </c>
      <c r="G100">
        <v>74</v>
      </c>
      <c r="H100">
        <f t="shared" si="44"/>
        <v>29500.083285231787</v>
      </c>
      <c r="I100">
        <f t="shared" si="31"/>
        <v>8656.9191507252435</v>
      </c>
      <c r="J100">
        <f t="shared" si="45"/>
        <v>1</v>
      </c>
      <c r="K100">
        <f t="shared" si="32"/>
        <v>350.41957838089002</v>
      </c>
      <c r="L100">
        <f t="shared" si="46"/>
        <v>7531.519661130962</v>
      </c>
      <c r="M100">
        <f t="shared" si="47"/>
        <v>1125.3994895942817</v>
      </c>
      <c r="N100">
        <f t="shared" si="33"/>
        <v>500</v>
      </c>
      <c r="O100">
        <f t="shared" si="34"/>
        <v>625.3994895942817</v>
      </c>
      <c r="P100">
        <f t="shared" si="35"/>
        <v>7.2242731935631868E-2</v>
      </c>
      <c r="Q100">
        <f t="shared" si="48"/>
        <v>0.92775726806436809</v>
      </c>
      <c r="R100">
        <f t="shared" si="36"/>
        <v>8306.4995723443535</v>
      </c>
      <c r="S100">
        <f t="shared" si="37"/>
        <v>20843.164134506544</v>
      </c>
      <c r="T100">
        <f t="shared" si="54"/>
        <v>586.46744409013991</v>
      </c>
      <c r="U100">
        <f t="shared" si="49"/>
        <v>6.8616690958546371</v>
      </c>
      <c r="V100">
        <f t="shared" si="50"/>
        <v>579.6057749942853</v>
      </c>
      <c r="W100">
        <f t="shared" si="55"/>
        <v>243.86502037372657</v>
      </c>
      <c r="X100">
        <f t="shared" si="56"/>
        <v>20599.299114132813</v>
      </c>
      <c r="Y100">
        <f t="shared" si="51"/>
        <v>18967.279362400954</v>
      </c>
      <c r="Z100">
        <f t="shared" si="38"/>
        <v>7970499.9167147679</v>
      </c>
      <c r="AA100">
        <f t="shared" si="39"/>
        <v>7999756.1349796262</v>
      </c>
      <c r="AB100">
        <f t="shared" si="40"/>
        <v>7949412.887559888</v>
      </c>
      <c r="AC100">
        <f t="shared" si="52"/>
        <v>0.99370690223923097</v>
      </c>
      <c r="AD100">
        <f t="shared" si="41"/>
        <v>7970499.9167147679</v>
      </c>
      <c r="AE100">
        <f t="shared" si="53"/>
        <v>660.33807667886435</v>
      </c>
      <c r="AF100" s="1"/>
    </row>
    <row r="101" spans="2:32" x14ac:dyDescent="0.35">
      <c r="B101">
        <f t="shared" si="42"/>
        <v>285.69796423567203</v>
      </c>
      <c r="F101" s="10">
        <f t="shared" si="43"/>
        <v>43955</v>
      </c>
      <c r="G101">
        <v>75</v>
      </c>
      <c r="H101">
        <f t="shared" si="44"/>
        <v>30160.421361910652</v>
      </c>
      <c r="I101">
        <f t="shared" si="31"/>
        <v>8727.2067330927093</v>
      </c>
      <c r="J101">
        <f t="shared" si="45"/>
        <v>1</v>
      </c>
      <c r="K101">
        <f t="shared" si="32"/>
        <v>352.15482555729977</v>
      </c>
      <c r="L101">
        <f t="shared" si="46"/>
        <v>7592.6698577906573</v>
      </c>
      <c r="M101">
        <f t="shared" si="47"/>
        <v>1134.5368753020523</v>
      </c>
      <c r="N101">
        <f t="shared" si="33"/>
        <v>500</v>
      </c>
      <c r="O101">
        <f t="shared" si="34"/>
        <v>634.53687530205229</v>
      </c>
      <c r="P101">
        <f t="shared" si="35"/>
        <v>7.2707900100034403E-2</v>
      </c>
      <c r="Q101">
        <f t="shared" si="48"/>
        <v>0.92729209989996564</v>
      </c>
      <c r="R101">
        <f t="shared" si="36"/>
        <v>8375.0519075354096</v>
      </c>
      <c r="S101">
        <f t="shared" si="37"/>
        <v>21433.214628817943</v>
      </c>
      <c r="T101">
        <f t="shared" si="54"/>
        <v>590.05049431139923</v>
      </c>
      <c r="U101">
        <f t="shared" si="49"/>
        <v>6.903590783443371</v>
      </c>
      <c r="V101">
        <f t="shared" si="50"/>
        <v>583.14690352795583</v>
      </c>
      <c r="W101">
        <f t="shared" si="55"/>
        <v>250.76861115716994</v>
      </c>
      <c r="X101">
        <f t="shared" si="56"/>
        <v>21182.446017660768</v>
      </c>
      <c r="Y101">
        <f t="shared" si="51"/>
        <v>19504.225312224327</v>
      </c>
      <c r="Z101">
        <f t="shared" si="38"/>
        <v>7969839.5786380889</v>
      </c>
      <c r="AA101">
        <f t="shared" si="39"/>
        <v>7999749.2313888427</v>
      </c>
      <c r="AB101">
        <f t="shared" si="40"/>
        <v>7948155.5953981141</v>
      </c>
      <c r="AC101">
        <f t="shared" si="52"/>
        <v>0.99355059333756501</v>
      </c>
      <c r="AD101">
        <f t="shared" si="41"/>
        <v>7969839.5786380889</v>
      </c>
      <c r="AE101">
        <f t="shared" si="53"/>
        <v>665.68302335717692</v>
      </c>
      <c r="AF101" s="1"/>
    </row>
    <row r="102" spans="2:32" x14ac:dyDescent="0.35">
      <c r="B102">
        <f t="shared" si="42"/>
        <v>292.80956203638351</v>
      </c>
      <c r="F102" s="10">
        <f t="shared" si="43"/>
        <v>43956</v>
      </c>
      <c r="G102">
        <v>76</v>
      </c>
      <c r="H102">
        <f t="shared" si="44"/>
        <v>30826.10438526783</v>
      </c>
      <c r="I102">
        <f t="shared" si="31"/>
        <v>8800.2982369924575</v>
      </c>
      <c r="J102">
        <f t="shared" si="45"/>
        <v>1</v>
      </c>
      <c r="K102">
        <f t="shared" si="32"/>
        <v>353.95545051030058</v>
      </c>
      <c r="L102">
        <f t="shared" si="46"/>
        <v>7656.2594661834382</v>
      </c>
      <c r="M102">
        <f t="shared" si="47"/>
        <v>1144.0387708090195</v>
      </c>
      <c r="N102">
        <f t="shared" si="33"/>
        <v>500</v>
      </c>
      <c r="O102">
        <f t="shared" si="34"/>
        <v>644.03877080901952</v>
      </c>
      <c r="P102">
        <f t="shared" si="35"/>
        <v>7.318374371697689E-2</v>
      </c>
      <c r="Q102">
        <f t="shared" si="48"/>
        <v>0.92681625628302311</v>
      </c>
      <c r="R102">
        <f t="shared" si="36"/>
        <v>8446.342786482157</v>
      </c>
      <c r="S102">
        <f t="shared" si="37"/>
        <v>22025.806148275373</v>
      </c>
      <c r="T102">
        <f t="shared" si="54"/>
        <v>592.59151945742997</v>
      </c>
      <c r="U102">
        <f t="shared" si="49"/>
        <v>6.9333207776519314</v>
      </c>
      <c r="V102">
        <f t="shared" si="50"/>
        <v>585.65819867977802</v>
      </c>
      <c r="W102">
        <f t="shared" si="55"/>
        <v>257.70193193482186</v>
      </c>
      <c r="X102">
        <f t="shared" si="56"/>
        <v>21768.104216340547</v>
      </c>
      <c r="Y102">
        <f t="shared" si="51"/>
        <v>20043.483594930589</v>
      </c>
      <c r="Z102">
        <f t="shared" si="38"/>
        <v>7969173.8956147321</v>
      </c>
      <c r="AA102">
        <f t="shared" si="39"/>
        <v>7999742.2980680652</v>
      </c>
      <c r="AB102">
        <f t="shared" si="40"/>
        <v>7946890.3875345215</v>
      </c>
      <c r="AC102">
        <f t="shared" si="52"/>
        <v>0.99339329836333512</v>
      </c>
      <c r="AD102">
        <f t="shared" si="41"/>
        <v>7969173.8956147321</v>
      </c>
      <c r="AE102">
        <f t="shared" si="53"/>
        <v>671.24322558166978</v>
      </c>
      <c r="AF102" s="1"/>
    </row>
    <row r="103" spans="2:32" x14ac:dyDescent="0.35">
      <c r="B103">
        <f t="shared" si="42"/>
        <v>300.00993988423323</v>
      </c>
      <c r="F103" s="10">
        <f t="shared" si="43"/>
        <v>43957</v>
      </c>
      <c r="G103">
        <v>77</v>
      </c>
      <c r="H103">
        <f t="shared" si="44"/>
        <v>31497.347610849502</v>
      </c>
      <c r="I103">
        <f t="shared" si="31"/>
        <v>8876.9480715554746</v>
      </c>
      <c r="J103">
        <f t="shared" si="45"/>
        <v>1</v>
      </c>
      <c r="K103">
        <f t="shared" si="32"/>
        <v>359.1938148018744</v>
      </c>
      <c r="L103">
        <f t="shared" si="46"/>
        <v>7722.9448222532628</v>
      </c>
      <c r="M103">
        <f t="shared" si="47"/>
        <v>1154.0032493022118</v>
      </c>
      <c r="N103">
        <f t="shared" si="33"/>
        <v>500</v>
      </c>
      <c r="O103">
        <f t="shared" si="34"/>
        <v>654.00324930221177</v>
      </c>
      <c r="P103">
        <f t="shared" si="35"/>
        <v>7.3674335371842856E-2</v>
      </c>
      <c r="Q103">
        <f t="shared" si="48"/>
        <v>0.92632566462815713</v>
      </c>
      <c r="R103">
        <f t="shared" si="36"/>
        <v>8517.7542567536002</v>
      </c>
      <c r="S103">
        <f t="shared" si="37"/>
        <v>22620.399539294027</v>
      </c>
      <c r="T103">
        <f t="shared" si="54"/>
        <v>594.59339101865407</v>
      </c>
      <c r="U103">
        <f t="shared" si="49"/>
        <v>6.9567426749182522</v>
      </c>
      <c r="V103">
        <f t="shared" si="50"/>
        <v>587.63664834373583</v>
      </c>
      <c r="W103">
        <f t="shared" si="55"/>
        <v>264.6586746097401</v>
      </c>
      <c r="X103">
        <f t="shared" si="56"/>
        <v>22355.740864684281</v>
      </c>
      <c r="Y103">
        <f t="shared" si="51"/>
        <v>20584.563580757564</v>
      </c>
      <c r="Z103">
        <f t="shared" si="38"/>
        <v>7968502.6523891501</v>
      </c>
      <c r="AA103">
        <f t="shared" si="39"/>
        <v>7999735.3413253902</v>
      </c>
      <c r="AB103">
        <f t="shared" si="40"/>
        <v>7945617.5941752465</v>
      </c>
      <c r="AC103">
        <f t="shared" si="52"/>
        <v>0.99323505780615273</v>
      </c>
      <c r="AD103">
        <f t="shared" si="41"/>
        <v>7968502.6523891501</v>
      </c>
      <c r="AE103">
        <f t="shared" si="53"/>
        <v>676.81057132682133</v>
      </c>
      <c r="AF103" s="1"/>
    </row>
    <row r="104" spans="2:32" x14ac:dyDescent="0.35">
      <c r="B104">
        <f t="shared" si="42"/>
        <v>307.34020803211183</v>
      </c>
      <c r="F104" s="10">
        <f t="shared" si="43"/>
        <v>43958</v>
      </c>
      <c r="G104">
        <v>78</v>
      </c>
      <c r="H104">
        <f t="shared" si="44"/>
        <v>32174.158182176321</v>
      </c>
      <c r="I104">
        <f t="shared" si="31"/>
        <v>8957.1951450253728</v>
      </c>
      <c r="J104">
        <f t="shared" si="45"/>
        <v>1</v>
      </c>
      <c r="K104">
        <f t="shared" si="32"/>
        <v>369.30468692515205</v>
      </c>
      <c r="L104">
        <f t="shared" si="46"/>
        <v>7792.7597761720745</v>
      </c>
      <c r="M104">
        <f t="shared" si="47"/>
        <v>1164.4353688532985</v>
      </c>
      <c r="N104">
        <f t="shared" si="33"/>
        <v>500</v>
      </c>
      <c r="O104">
        <f t="shared" si="34"/>
        <v>664.43536885329854</v>
      </c>
      <c r="P104">
        <f t="shared" si="35"/>
        <v>7.4178954248005996E-2</v>
      </c>
      <c r="Q104">
        <f t="shared" si="48"/>
        <v>0.92582104575199398</v>
      </c>
      <c r="R104">
        <f t="shared" si="36"/>
        <v>8587.8904581002207</v>
      </c>
      <c r="S104">
        <f t="shared" si="37"/>
        <v>23216.963037150948</v>
      </c>
      <c r="T104">
        <f t="shared" si="54"/>
        <v>596.56349785692146</v>
      </c>
      <c r="U104">
        <f t="shared" si="49"/>
        <v>6.9797929249259818</v>
      </c>
      <c r="V104">
        <f t="shared" si="50"/>
        <v>589.5837049319955</v>
      </c>
      <c r="W104">
        <f t="shared" si="55"/>
        <v>271.63846753466606</v>
      </c>
      <c r="X104">
        <f t="shared" si="56"/>
        <v>22945.324569616278</v>
      </c>
      <c r="Y104">
        <f t="shared" si="51"/>
        <v>21127.436363807363</v>
      </c>
      <c r="Z104">
        <f t="shared" si="38"/>
        <v>7967825.8418178232</v>
      </c>
      <c r="AA104">
        <f t="shared" si="39"/>
        <v>7999728.3615324656</v>
      </c>
      <c r="AB104">
        <f t="shared" si="40"/>
        <v>7944337.2403131379</v>
      </c>
      <c r="AC104">
        <f t="shared" si="52"/>
        <v>0.99307587474023717</v>
      </c>
      <c r="AD104">
        <f t="shared" si="41"/>
        <v>7967825.8418178232</v>
      </c>
      <c r="AE104">
        <f t="shared" si="53"/>
        <v>682.27414630809699</v>
      </c>
      <c r="AF104" s="1"/>
    </row>
    <row r="105" spans="2:32" x14ac:dyDescent="0.35">
      <c r="F105" s="10">
        <f t="shared" si="43"/>
        <v>43959</v>
      </c>
      <c r="G105">
        <v>79</v>
      </c>
      <c r="H105">
        <f t="shared" si="44"/>
        <v>32856.432328484421</v>
      </c>
      <c r="I105">
        <f t="shared" si="31"/>
        <v>9040.4324916132791</v>
      </c>
      <c r="J105">
        <f t="shared" si="45"/>
        <v>1</v>
      </c>
      <c r="K105">
        <f t="shared" si="32"/>
        <v>383.5133408880356</v>
      </c>
      <c r="L105">
        <f t="shared" si="46"/>
        <v>7865.1762677035531</v>
      </c>
      <c r="M105">
        <f t="shared" si="47"/>
        <v>1175.2562239097263</v>
      </c>
      <c r="N105">
        <f t="shared" si="33"/>
        <v>500</v>
      </c>
      <c r="O105">
        <f t="shared" si="34"/>
        <v>675.25622390972626</v>
      </c>
      <c r="P105">
        <f t="shared" si="35"/>
        <v>7.4692911488046049E-2</v>
      </c>
      <c r="Q105">
        <f t="shared" si="48"/>
        <v>0.92530708851195398</v>
      </c>
      <c r="R105">
        <f t="shared" si="36"/>
        <v>8656.9191507252435</v>
      </c>
      <c r="S105">
        <f t="shared" si="37"/>
        <v>23815.999836871142</v>
      </c>
      <c r="T105">
        <f t="shared" si="54"/>
        <v>599.03679972019381</v>
      </c>
      <c r="U105">
        <f t="shared" si="49"/>
        <v>7.0087305567262685</v>
      </c>
      <c r="V105">
        <f t="shared" si="50"/>
        <v>592.02806916346753</v>
      </c>
      <c r="W105">
        <f t="shared" si="55"/>
        <v>278.64719809139234</v>
      </c>
      <c r="X105">
        <f t="shared" si="56"/>
        <v>23537.352638779746</v>
      </c>
      <c r="Y105">
        <f t="shared" si="51"/>
        <v>21672.559851552742</v>
      </c>
      <c r="Z105">
        <f t="shared" si="38"/>
        <v>7967143.567671516</v>
      </c>
      <c r="AA105">
        <f t="shared" si="39"/>
        <v>7999721.3528019087</v>
      </c>
      <c r="AB105">
        <f t="shared" si="40"/>
        <v>7943048.9206365533</v>
      </c>
      <c r="AC105">
        <f t="shared" ref="AC105:AC136" si="57">AB105/AA105</f>
        <v>0.99291569922676048</v>
      </c>
      <c r="AD105">
        <f t="shared" si="41"/>
        <v>7967143.567671516</v>
      </c>
      <c r="AE105">
        <f t="shared" si="53"/>
        <v>687.64727453535113</v>
      </c>
      <c r="AF105" s="1"/>
    </row>
    <row r="106" spans="2:32" x14ac:dyDescent="0.35">
      <c r="F106" s="10">
        <f t="shared" si="43"/>
        <v>43960</v>
      </c>
      <c r="G106">
        <v>80</v>
      </c>
      <c r="H106">
        <f t="shared" si="44"/>
        <v>33544.079603019774</v>
      </c>
      <c r="I106">
        <f t="shared" si="31"/>
        <v>9125.45018116746</v>
      </c>
      <c r="J106">
        <f t="shared" si="45"/>
        <v>1</v>
      </c>
      <c r="K106">
        <f t="shared" si="32"/>
        <v>398.24344807475063</v>
      </c>
      <c r="L106">
        <f t="shared" si="46"/>
        <v>7939.1416576156898</v>
      </c>
      <c r="M106">
        <f t="shared" si="47"/>
        <v>1186.3085235517699</v>
      </c>
      <c r="N106">
        <f t="shared" si="33"/>
        <v>500</v>
      </c>
      <c r="O106">
        <f t="shared" si="34"/>
        <v>686.30852355176989</v>
      </c>
      <c r="P106">
        <f t="shared" si="35"/>
        <v>7.5208182602117646E-2</v>
      </c>
      <c r="Q106">
        <f t="shared" si="48"/>
        <v>0.92479181739788241</v>
      </c>
      <c r="R106">
        <f t="shared" si="36"/>
        <v>8727.2067330927093</v>
      </c>
      <c r="S106">
        <f t="shared" si="37"/>
        <v>24418.629421852314</v>
      </c>
      <c r="T106">
        <f t="shared" si="54"/>
        <v>602.62958498117223</v>
      </c>
      <c r="U106">
        <f t="shared" si="49"/>
        <v>7.0507661442797156</v>
      </c>
      <c r="V106">
        <f t="shared" si="50"/>
        <v>595.57881883689254</v>
      </c>
      <c r="W106">
        <f t="shared" si="55"/>
        <v>285.69796423567203</v>
      </c>
      <c r="X106">
        <f t="shared" si="56"/>
        <v>24132.93145761664</v>
      </c>
      <c r="Y106">
        <f t="shared" si="51"/>
        <v>22220.952773885609</v>
      </c>
      <c r="Z106">
        <f t="shared" si="38"/>
        <v>7966455.9203969799</v>
      </c>
      <c r="AA106">
        <f t="shared" si="39"/>
        <v>7999714.3020357648</v>
      </c>
      <c r="AB106">
        <f t="shared" si="40"/>
        <v>7941751.5930108922</v>
      </c>
      <c r="AC106">
        <f t="shared" si="57"/>
        <v>0.99275440261533809</v>
      </c>
      <c r="AD106">
        <f t="shared" si="41"/>
        <v>7966455.9203969799</v>
      </c>
      <c r="AE106">
        <f t="shared" si="53"/>
        <v>693.11783254496083</v>
      </c>
      <c r="AF106" s="1"/>
    </row>
    <row r="107" spans="2:32" x14ac:dyDescent="0.35">
      <c r="F107" s="10">
        <f t="shared" si="43"/>
        <v>43961</v>
      </c>
      <c r="G107">
        <v>81</v>
      </c>
      <c r="H107">
        <f t="shared" si="44"/>
        <v>34237.197435564733</v>
      </c>
      <c r="I107">
        <f t="shared" si="31"/>
        <v>9210.7391418567349</v>
      </c>
      <c r="J107">
        <f t="shared" si="45"/>
        <v>1</v>
      </c>
      <c r="K107">
        <f t="shared" si="32"/>
        <v>410.4409048642774</v>
      </c>
      <c r="L107">
        <f t="shared" si="46"/>
        <v>8013.3430534153595</v>
      </c>
      <c r="M107">
        <f t="shared" si="47"/>
        <v>1197.3960884413755</v>
      </c>
      <c r="N107">
        <f t="shared" si="33"/>
        <v>500</v>
      </c>
      <c r="O107">
        <f t="shared" si="34"/>
        <v>697.39608844137547</v>
      </c>
      <c r="P107">
        <f t="shared" si="35"/>
        <v>7.5715540056081942E-2</v>
      </c>
      <c r="Q107">
        <f t="shared" si="48"/>
        <v>0.92428445994391806</v>
      </c>
      <c r="R107">
        <f t="shared" si="36"/>
        <v>8800.2982369924575</v>
      </c>
      <c r="S107">
        <f t="shared" si="37"/>
        <v>25026.458293707998</v>
      </c>
      <c r="T107">
        <f t="shared" si="54"/>
        <v>607.82887185568325</v>
      </c>
      <c r="U107">
        <f t="shared" si="49"/>
        <v>7.1115978007114942</v>
      </c>
      <c r="V107">
        <f t="shared" si="50"/>
        <v>600.71727405497177</v>
      </c>
      <c r="W107">
        <f t="shared" si="55"/>
        <v>292.80956203638351</v>
      </c>
      <c r="X107">
        <f t="shared" si="56"/>
        <v>24733.648731671612</v>
      </c>
      <c r="Y107">
        <f t="shared" si="51"/>
        <v>22774.077047274277</v>
      </c>
      <c r="Z107">
        <f t="shared" si="38"/>
        <v>7965762.8025644356</v>
      </c>
      <c r="AA107">
        <f t="shared" si="39"/>
        <v>7999707.1904379632</v>
      </c>
      <c r="AB107">
        <f t="shared" si="40"/>
        <v>7940443.5347086908</v>
      </c>
      <c r="AC107">
        <f t="shared" si="57"/>
        <v>0.99259177188383718</v>
      </c>
      <c r="AD107">
        <f t="shared" si="41"/>
        <v>7965762.8025644356</v>
      </c>
      <c r="AE107">
        <f t="shared" si="53"/>
        <v>698.80828961300415</v>
      </c>
      <c r="AF107" s="1"/>
    </row>
    <row r="108" spans="2:32" x14ac:dyDescent="0.35">
      <c r="F108" s="10">
        <f t="shared" si="43"/>
        <v>43962</v>
      </c>
      <c r="G108">
        <v>82</v>
      </c>
      <c r="H108">
        <f t="shared" si="44"/>
        <v>34936.00572517774</v>
      </c>
      <c r="I108">
        <f t="shared" si="31"/>
        <v>9294.1305213971173</v>
      </c>
      <c r="J108">
        <f t="shared" si="45"/>
        <v>1</v>
      </c>
      <c r="K108">
        <f t="shared" si="32"/>
        <v>417.18244984164266</v>
      </c>
      <c r="L108">
        <f t="shared" si="46"/>
        <v>8085.8935536154922</v>
      </c>
      <c r="M108">
        <f t="shared" si="47"/>
        <v>1208.2369677816253</v>
      </c>
      <c r="N108">
        <f t="shared" si="33"/>
        <v>500</v>
      </c>
      <c r="O108">
        <f t="shared" si="34"/>
        <v>708.23696778162525</v>
      </c>
      <c r="P108">
        <f t="shared" si="35"/>
        <v>7.6202606166451956E-2</v>
      </c>
      <c r="Q108">
        <f t="shared" si="48"/>
        <v>0.92379739383354809</v>
      </c>
      <c r="R108">
        <f t="shared" si="36"/>
        <v>8876.9480715554746</v>
      </c>
      <c r="S108">
        <f t="shared" si="37"/>
        <v>25641.875203780623</v>
      </c>
      <c r="T108">
        <f t="shared" si="54"/>
        <v>615.41691007262489</v>
      </c>
      <c r="U108">
        <f t="shared" si="49"/>
        <v>7.2003778478497109</v>
      </c>
      <c r="V108">
        <f t="shared" si="50"/>
        <v>608.21653222477516</v>
      </c>
      <c r="W108">
        <f t="shared" si="55"/>
        <v>300.00993988423323</v>
      </c>
      <c r="X108">
        <f t="shared" si="56"/>
        <v>25341.865263896387</v>
      </c>
      <c r="Y108">
        <f t="shared" si="51"/>
        <v>23334.106435440368</v>
      </c>
      <c r="Z108">
        <f t="shared" si="38"/>
        <v>7965063.9942748221</v>
      </c>
      <c r="AA108">
        <f t="shared" si="39"/>
        <v>7999699.9900601162</v>
      </c>
      <c r="AB108">
        <f t="shared" si="40"/>
        <v>7939122.1091311574</v>
      </c>
      <c r="AC108">
        <f t="shared" si="57"/>
        <v>0.99242748090500532</v>
      </c>
      <c r="AD108">
        <f t="shared" si="41"/>
        <v>7965063.9942748221</v>
      </c>
      <c r="AE108">
        <f t="shared" si="53"/>
        <v>704.77817702226764</v>
      </c>
      <c r="AF108" s="1"/>
    </row>
    <row r="109" spans="2:32" x14ac:dyDescent="0.35">
      <c r="F109" s="10">
        <f t="shared" si="43"/>
        <v>43963</v>
      </c>
      <c r="G109">
        <v>83</v>
      </c>
      <c r="H109">
        <f t="shared" si="44"/>
        <v>35640.783902200004</v>
      </c>
      <c r="I109">
        <f t="shared" si="31"/>
        <v>9372.3900533015549</v>
      </c>
      <c r="J109">
        <f t="shared" si="45"/>
        <v>1</v>
      </c>
      <c r="K109">
        <f t="shared" si="32"/>
        <v>415.1949082761821</v>
      </c>
      <c r="L109">
        <f t="shared" si="46"/>
        <v>8153.9793463723527</v>
      </c>
      <c r="M109">
        <f t="shared" si="47"/>
        <v>1218.4107069292022</v>
      </c>
      <c r="N109">
        <f t="shared" si="33"/>
        <v>500</v>
      </c>
      <c r="O109">
        <f t="shared" si="34"/>
        <v>718.41070692920221</v>
      </c>
      <c r="P109">
        <f t="shared" si="35"/>
        <v>7.6651814835227872E-2</v>
      </c>
      <c r="Q109">
        <f t="shared" si="48"/>
        <v>0.92334818516477213</v>
      </c>
      <c r="R109">
        <f t="shared" si="36"/>
        <v>8957.1951450253728</v>
      </c>
      <c r="S109">
        <f t="shared" si="37"/>
        <v>26268.39384889845</v>
      </c>
      <c r="T109">
        <f t="shared" si="54"/>
        <v>626.51864511782696</v>
      </c>
      <c r="U109">
        <f t="shared" si="49"/>
        <v>7.3302681478785754</v>
      </c>
      <c r="V109">
        <f t="shared" si="50"/>
        <v>619.18837696994842</v>
      </c>
      <c r="W109">
        <f t="shared" si="55"/>
        <v>307.34020803211183</v>
      </c>
      <c r="X109">
        <f t="shared" si="56"/>
        <v>25961.053640866336</v>
      </c>
      <c r="Y109">
        <f t="shared" si="51"/>
        <v>23904.238402497591</v>
      </c>
      <c r="Z109">
        <f t="shared" si="38"/>
        <v>7964359.2160978001</v>
      </c>
      <c r="AA109">
        <f t="shared" si="39"/>
        <v>7999692.6597919678</v>
      </c>
      <c r="AB109">
        <f t="shared" si="40"/>
        <v>7937783.4820408691</v>
      </c>
      <c r="AC109">
        <f t="shared" si="57"/>
        <v>0.99226105547000998</v>
      </c>
      <c r="AD109">
        <f t="shared" si="41"/>
        <v>7964359.2160978001</v>
      </c>
      <c r="AE109">
        <f t="shared" si="53"/>
        <v>711.03007269229806</v>
      </c>
      <c r="AF109" s="1"/>
    </row>
    <row r="110" spans="2:32" x14ac:dyDescent="0.35">
      <c r="F110" s="10">
        <f t="shared" si="43"/>
        <v>43964</v>
      </c>
      <c r="G110">
        <v>84</v>
      </c>
      <c r="H110">
        <f t="shared" si="44"/>
        <v>36351.813974892306</v>
      </c>
      <c r="I110">
        <f t="shared" si="31"/>
        <v>9448.1057193144843</v>
      </c>
      <c r="J110">
        <f t="shared" si="45"/>
        <v>1</v>
      </c>
      <c r="K110">
        <f t="shared" si="32"/>
        <v>407.67322770120518</v>
      </c>
      <c r="L110">
        <f t="shared" si="46"/>
        <v>8219.8519758036018</v>
      </c>
      <c r="M110">
        <f t="shared" si="47"/>
        <v>1228.2537435108829</v>
      </c>
      <c r="N110">
        <f t="shared" si="33"/>
        <v>500</v>
      </c>
      <c r="O110">
        <f t="shared" si="34"/>
        <v>728.25374351088294</v>
      </c>
      <c r="P110">
        <f t="shared" si="35"/>
        <v>7.70793389856059E-2</v>
      </c>
      <c r="Q110">
        <f t="shared" si="48"/>
        <v>0.92292066101439407</v>
      </c>
      <c r="R110">
        <f t="shared" si="36"/>
        <v>9040.4324916132791</v>
      </c>
      <c r="S110">
        <f t="shared" si="37"/>
        <v>26903.708255577822</v>
      </c>
      <c r="T110">
        <f t="shared" si="54"/>
        <v>635.31440667937204</v>
      </c>
      <c r="U110">
        <f t="shared" si="49"/>
        <v>7.4331785581486534</v>
      </c>
      <c r="V110">
        <f t="shared" si="50"/>
        <v>627.88122812122344</v>
      </c>
      <c r="W110">
        <f t="shared" si="55"/>
        <v>314.77338659026049</v>
      </c>
      <c r="X110">
        <f t="shared" si="56"/>
        <v>26588.934868987559</v>
      </c>
      <c r="Y110">
        <f t="shared" si="51"/>
        <v>24482.374512575818</v>
      </c>
      <c r="Z110">
        <f t="shared" si="38"/>
        <v>7963648.1860251073</v>
      </c>
      <c r="AA110">
        <f t="shared" si="39"/>
        <v>7999685.2266134098</v>
      </c>
      <c r="AB110">
        <f t="shared" si="40"/>
        <v>7936429.7043829393</v>
      </c>
      <c r="AC110">
        <f t="shared" si="57"/>
        <v>0.99209274859715335</v>
      </c>
      <c r="AD110">
        <f t="shared" si="41"/>
        <v>7963648.1860251073</v>
      </c>
      <c r="AE110">
        <f t="shared" si="53"/>
        <v>717.51580152893041</v>
      </c>
      <c r="AF110" s="1"/>
    </row>
    <row r="111" spans="2:32" x14ac:dyDescent="0.35">
      <c r="F111" s="10">
        <f t="shared" si="43"/>
        <v>43965</v>
      </c>
      <c r="G111">
        <v>85</v>
      </c>
      <c r="H111">
        <f t="shared" si="44"/>
        <v>37069.329776421233</v>
      </c>
      <c r="I111">
        <f t="shared" si="31"/>
        <v>9523.5315725825421</v>
      </c>
      <c r="J111">
        <f t="shared" si="45"/>
        <v>1</v>
      </c>
      <c r="K111">
        <f t="shared" si="32"/>
        <v>398.08139141508218</v>
      </c>
      <c r="L111">
        <f t="shared" si="46"/>
        <v>8285.4724681468124</v>
      </c>
      <c r="M111">
        <f t="shared" si="47"/>
        <v>1238.0591044357304</v>
      </c>
      <c r="N111">
        <f t="shared" si="33"/>
        <v>500</v>
      </c>
      <c r="O111">
        <f t="shared" si="34"/>
        <v>738.05910443573043</v>
      </c>
      <c r="P111">
        <f t="shared" si="35"/>
        <v>7.7498467749142708E-2</v>
      </c>
      <c r="Q111">
        <f t="shared" si="48"/>
        <v>0.92250153225085729</v>
      </c>
      <c r="R111">
        <f t="shared" si="36"/>
        <v>9125.45018116746</v>
      </c>
      <c r="S111">
        <f t="shared" si="37"/>
        <v>27545.798203838691</v>
      </c>
      <c r="T111">
        <f t="shared" si="54"/>
        <v>642.08994826086928</v>
      </c>
      <c r="U111">
        <f t="shared" si="49"/>
        <v>7.5124523946521702</v>
      </c>
      <c r="V111">
        <f t="shared" si="50"/>
        <v>634.57749586621708</v>
      </c>
      <c r="W111">
        <f t="shared" si="55"/>
        <v>322.28583898491263</v>
      </c>
      <c r="X111">
        <f t="shared" si="56"/>
        <v>27223.512364853777</v>
      </c>
      <c r="Y111">
        <f t="shared" si="51"/>
        <v>25066.676365493211</v>
      </c>
      <c r="Z111">
        <f t="shared" si="38"/>
        <v>7962930.6702235788</v>
      </c>
      <c r="AA111">
        <f t="shared" si="39"/>
        <v>7999677.7141610151</v>
      </c>
      <c r="AB111">
        <f t="shared" si="40"/>
        <v>7935062.5861807549</v>
      </c>
      <c r="AC111">
        <f t="shared" si="57"/>
        <v>0.99192278360590969</v>
      </c>
      <c r="AD111">
        <f t="shared" si="41"/>
        <v>7962930.6702235788</v>
      </c>
      <c r="AE111">
        <f t="shared" si="53"/>
        <v>724.13935562885433</v>
      </c>
      <c r="AF111" s="1"/>
    </row>
    <row r="112" spans="2:32" x14ac:dyDescent="0.35">
      <c r="F112" s="10">
        <f t="shared" si="43"/>
        <v>43966</v>
      </c>
      <c r="G112">
        <v>86</v>
      </c>
      <c r="H112">
        <f t="shared" si="44"/>
        <v>37793.469132050086</v>
      </c>
      <c r="I112">
        <f t="shared" si="31"/>
        <v>9600.3804652237995</v>
      </c>
      <c r="J112">
        <f t="shared" si="45"/>
        <v>1</v>
      </c>
      <c r="K112">
        <f t="shared" si="32"/>
        <v>389.64132336706462</v>
      </c>
      <c r="L112">
        <f t="shared" si="46"/>
        <v>8352.3310047447048</v>
      </c>
      <c r="M112">
        <f t="shared" si="47"/>
        <v>1248.049460479094</v>
      </c>
      <c r="N112">
        <f t="shared" si="33"/>
        <v>500</v>
      </c>
      <c r="O112">
        <f t="shared" si="34"/>
        <v>748.04946047909402</v>
      </c>
      <c r="P112">
        <f t="shared" si="35"/>
        <v>7.7918730740808809E-2</v>
      </c>
      <c r="Q112">
        <f t="shared" si="48"/>
        <v>0.92208126925919121</v>
      </c>
      <c r="R112">
        <f t="shared" si="36"/>
        <v>9210.7391418567349</v>
      </c>
      <c r="S112">
        <f t="shared" si="37"/>
        <v>28193.088666826286</v>
      </c>
      <c r="T112">
        <f t="shared" si="54"/>
        <v>647.29046298759567</v>
      </c>
      <c r="U112">
        <f t="shared" si="49"/>
        <v>7.5732984169548692</v>
      </c>
      <c r="V112">
        <f t="shared" si="50"/>
        <v>639.71716457064076</v>
      </c>
      <c r="W112">
        <f t="shared" si="55"/>
        <v>329.85913740186749</v>
      </c>
      <c r="X112">
        <f t="shared" si="56"/>
        <v>27863.229529424418</v>
      </c>
      <c r="Y112">
        <f t="shared" si="51"/>
        <v>25655.710686811923</v>
      </c>
      <c r="Z112">
        <f t="shared" si="38"/>
        <v>7962206.5308679501</v>
      </c>
      <c r="AA112">
        <f t="shared" si="39"/>
        <v>7999670.1408625981</v>
      </c>
      <c r="AB112">
        <f t="shared" si="40"/>
        <v>7933683.5830637217</v>
      </c>
      <c r="AC112">
        <f t="shared" si="57"/>
        <v>0.99175134016316313</v>
      </c>
      <c r="AD112">
        <f t="shared" si="41"/>
        <v>7962206.5308679501</v>
      </c>
      <c r="AE112">
        <f t="shared" si="53"/>
        <v>730.7810310263776</v>
      </c>
      <c r="AF112" s="1"/>
    </row>
    <row r="113" spans="6:32" x14ac:dyDescent="0.35">
      <c r="F113" s="10">
        <f t="shared" si="43"/>
        <v>43967</v>
      </c>
      <c r="G113">
        <v>87</v>
      </c>
      <c r="H113">
        <f t="shared" si="44"/>
        <v>38524.25016307646</v>
      </c>
      <c r="I113">
        <f t="shared" si="31"/>
        <v>9679.6630145598356</v>
      </c>
      <c r="J113">
        <f t="shared" si="45"/>
        <v>1</v>
      </c>
      <c r="K113">
        <f t="shared" si="32"/>
        <v>385.53249316271831</v>
      </c>
      <c r="L113">
        <f t="shared" si="46"/>
        <v>8421.3068226670566</v>
      </c>
      <c r="M113">
        <f t="shared" si="47"/>
        <v>1258.3561918927787</v>
      </c>
      <c r="N113">
        <f t="shared" si="33"/>
        <v>500</v>
      </c>
      <c r="O113">
        <f t="shared" si="34"/>
        <v>758.35619189277872</v>
      </c>
      <c r="P113">
        <f t="shared" si="35"/>
        <v>7.8345309206744485E-2</v>
      </c>
      <c r="Q113">
        <f t="shared" si="48"/>
        <v>0.92165469079325546</v>
      </c>
      <c r="R113">
        <f t="shared" si="36"/>
        <v>9294.1305213971173</v>
      </c>
      <c r="S113">
        <f t="shared" si="37"/>
        <v>28844.587148516624</v>
      </c>
      <c r="T113">
        <f t="shared" si="54"/>
        <v>651.49848169033794</v>
      </c>
      <c r="U113">
        <f t="shared" si="49"/>
        <v>7.622532235776954</v>
      </c>
      <c r="V113">
        <f t="shared" si="50"/>
        <v>643.87594945456101</v>
      </c>
      <c r="W113">
        <f t="shared" si="55"/>
        <v>337.48166963764442</v>
      </c>
      <c r="X113">
        <f t="shared" si="56"/>
        <v>28507.105478878977</v>
      </c>
      <c r="Y113">
        <f t="shared" si="51"/>
        <v>26248.57430515013</v>
      </c>
      <c r="Z113">
        <f t="shared" si="38"/>
        <v>7961475.7498369236</v>
      </c>
      <c r="AA113">
        <f t="shared" si="39"/>
        <v>7999662.5183303626</v>
      </c>
      <c r="AB113">
        <f t="shared" si="40"/>
        <v>7932293.6810187697</v>
      </c>
      <c r="AC113">
        <f t="shared" si="57"/>
        <v>0.99157854007500634</v>
      </c>
      <c r="AD113">
        <f t="shared" si="41"/>
        <v>7961475.7498369236</v>
      </c>
      <c r="AE113">
        <f t="shared" si="53"/>
        <v>737.26882989388093</v>
      </c>
      <c r="AF113" s="1"/>
    </row>
    <row r="114" spans="6:32" x14ac:dyDescent="0.35">
      <c r="F114" s="10">
        <f t="shared" si="43"/>
        <v>43968</v>
      </c>
      <c r="G114">
        <v>88</v>
      </c>
      <c r="H114">
        <f t="shared" si="44"/>
        <v>39261.518992970341</v>
      </c>
      <c r="I114">
        <f t="shared" si="31"/>
        <v>9761.4357077385539</v>
      </c>
      <c r="J114">
        <f t="shared" si="45"/>
        <v>1</v>
      </c>
      <c r="K114">
        <f t="shared" si="32"/>
        <v>389.04565443699903</v>
      </c>
      <c r="L114">
        <f t="shared" si="46"/>
        <v>8492.4490657325423</v>
      </c>
      <c r="M114">
        <f t="shared" si="47"/>
        <v>1268.9866420060121</v>
      </c>
      <c r="N114">
        <f t="shared" si="33"/>
        <v>500</v>
      </c>
      <c r="O114">
        <f t="shared" si="34"/>
        <v>768.98664200601206</v>
      </c>
      <c r="P114">
        <f t="shared" si="35"/>
        <v>7.8778026617169039E-2</v>
      </c>
      <c r="Q114">
        <f t="shared" si="48"/>
        <v>0.92122197338283096</v>
      </c>
      <c r="R114">
        <f t="shared" si="36"/>
        <v>9372.3900533015549</v>
      </c>
      <c r="S114">
        <f t="shared" si="37"/>
        <v>29500.083285231787</v>
      </c>
      <c r="T114">
        <f t="shared" si="54"/>
        <v>655.49613671516272</v>
      </c>
      <c r="U114">
        <f t="shared" si="49"/>
        <v>7.6693047995674037</v>
      </c>
      <c r="V114">
        <f t="shared" si="50"/>
        <v>647.82683191559533</v>
      </c>
      <c r="W114">
        <f t="shared" si="55"/>
        <v>345.1509744372118</v>
      </c>
      <c r="X114">
        <f t="shared" si="56"/>
        <v>29154.932310794571</v>
      </c>
      <c r="Y114">
        <f t="shared" si="51"/>
        <v>26845.075789560928</v>
      </c>
      <c r="Z114">
        <f t="shared" si="38"/>
        <v>7960738.4810070293</v>
      </c>
      <c r="AA114">
        <f t="shared" si="39"/>
        <v>7999654.8490255624</v>
      </c>
      <c r="AB114">
        <f t="shared" si="40"/>
        <v>7930893.2467473596</v>
      </c>
      <c r="AC114">
        <f t="shared" si="57"/>
        <v>0.9914044288690057</v>
      </c>
      <c r="AD114">
        <f t="shared" si="41"/>
        <v>7960738.4810070293</v>
      </c>
      <c r="AE114">
        <f t="shared" si="53"/>
        <v>743.34632063447827</v>
      </c>
      <c r="AF114" s="1"/>
    </row>
    <row r="115" spans="6:32" x14ac:dyDescent="0.35">
      <c r="F115" s="10">
        <f t="shared" si="43"/>
        <v>43969</v>
      </c>
      <c r="G115">
        <v>89</v>
      </c>
      <c r="H115">
        <f t="shared" si="44"/>
        <v>40004.865313604816</v>
      </c>
      <c r="I115">
        <f t="shared" si="31"/>
        <v>9844.4439516941638</v>
      </c>
      <c r="J115">
        <f t="shared" si="45"/>
        <v>1</v>
      </c>
      <c r="K115">
        <f t="shared" si="32"/>
        <v>396.33823237967954</v>
      </c>
      <c r="L115">
        <f t="shared" si="46"/>
        <v>8564.6662379739228</v>
      </c>
      <c r="M115">
        <f t="shared" si="47"/>
        <v>1279.7777137202413</v>
      </c>
      <c r="N115">
        <f t="shared" si="33"/>
        <v>500</v>
      </c>
      <c r="O115">
        <f t="shared" si="34"/>
        <v>779.77771372024131</v>
      </c>
      <c r="P115">
        <f t="shared" si="35"/>
        <v>7.9209929737681803E-2</v>
      </c>
      <c r="Q115">
        <f t="shared" si="48"/>
        <v>0.92079007026231818</v>
      </c>
      <c r="R115">
        <f t="shared" si="36"/>
        <v>9448.1057193144843</v>
      </c>
      <c r="S115">
        <f t="shared" si="37"/>
        <v>30160.421361910652</v>
      </c>
      <c r="T115">
        <f t="shared" si="54"/>
        <v>660.33807667886504</v>
      </c>
      <c r="U115">
        <f t="shared" si="49"/>
        <v>7.7259554971427207</v>
      </c>
      <c r="V115">
        <f t="shared" si="50"/>
        <v>652.61212118172227</v>
      </c>
      <c r="W115">
        <f t="shared" si="55"/>
        <v>352.87692993435451</v>
      </c>
      <c r="X115">
        <f t="shared" si="56"/>
        <v>29807.544431976294</v>
      </c>
      <c r="Y115">
        <f t="shared" si="51"/>
        <v>27445.983439338695</v>
      </c>
      <c r="Z115">
        <f t="shared" si="38"/>
        <v>7959995.1346863955</v>
      </c>
      <c r="AA115">
        <f t="shared" si="39"/>
        <v>7999647.1230700659</v>
      </c>
      <c r="AB115">
        <f t="shared" si="40"/>
        <v>7929481.8363945503</v>
      </c>
      <c r="AC115">
        <f t="shared" si="57"/>
        <v>0.99122895227801144</v>
      </c>
      <c r="AD115">
        <f t="shared" si="41"/>
        <v>7959995.1346863955</v>
      </c>
      <c r="AE115">
        <f t="shared" si="53"/>
        <v>749.21887465343877</v>
      </c>
      <c r="AF115" s="1"/>
    </row>
    <row r="116" spans="6:32" x14ac:dyDescent="0.35">
      <c r="F116" s="10">
        <f t="shared" si="43"/>
        <v>43970</v>
      </c>
      <c r="G116">
        <v>90</v>
      </c>
      <c r="H116">
        <f t="shared" si="44"/>
        <v>40754.084188258254</v>
      </c>
      <c r="I116">
        <f t="shared" si="31"/>
        <v>9927.9798029904232</v>
      </c>
      <c r="J116">
        <f t="shared" si="45"/>
        <v>1</v>
      </c>
      <c r="K116">
        <f t="shared" si="32"/>
        <v>404.44823040788106</v>
      </c>
      <c r="L116">
        <f t="shared" si="46"/>
        <v>8637.3424286016689</v>
      </c>
      <c r="M116">
        <f t="shared" si="47"/>
        <v>1290.637374388755</v>
      </c>
      <c r="N116">
        <f t="shared" si="33"/>
        <v>500</v>
      </c>
      <c r="O116">
        <f t="shared" si="34"/>
        <v>790.63737438875501</v>
      </c>
      <c r="P116">
        <f t="shared" si="35"/>
        <v>7.9637286746957914E-2</v>
      </c>
      <c r="Q116">
        <f t="shared" si="48"/>
        <v>0.92036271325304209</v>
      </c>
      <c r="R116">
        <f t="shared" si="36"/>
        <v>9523.5315725825421</v>
      </c>
      <c r="S116">
        <f t="shared" si="37"/>
        <v>30826.10438526783</v>
      </c>
      <c r="T116">
        <f t="shared" si="54"/>
        <v>665.68302335717817</v>
      </c>
      <c r="U116">
        <f t="shared" si="49"/>
        <v>7.7884913732789842</v>
      </c>
      <c r="V116">
        <f t="shared" si="50"/>
        <v>657.89453198389924</v>
      </c>
      <c r="W116">
        <f t="shared" si="55"/>
        <v>360.66542130763349</v>
      </c>
      <c r="X116">
        <f t="shared" si="56"/>
        <v>30465.438963960194</v>
      </c>
      <c r="Y116">
        <f t="shared" si="51"/>
        <v>28051.754990593727</v>
      </c>
      <c r="Z116">
        <f t="shared" si="38"/>
        <v>7959245.9158117417</v>
      </c>
      <c r="AA116">
        <f t="shared" si="39"/>
        <v>7999639.334578692</v>
      </c>
      <c r="AB116">
        <f t="shared" si="40"/>
        <v>7928059.1460051658</v>
      </c>
      <c r="AC116">
        <f t="shared" si="57"/>
        <v>0.99105207302732778</v>
      </c>
      <c r="AD116">
        <f t="shared" si="41"/>
        <v>7959245.9158117417</v>
      </c>
      <c r="AE116">
        <f t="shared" si="53"/>
        <v>755.06525660393095</v>
      </c>
      <c r="AF116" s="1"/>
    </row>
    <row r="117" spans="6:32" x14ac:dyDescent="0.35">
      <c r="F117" s="10">
        <f t="shared" si="43"/>
        <v>43971</v>
      </c>
      <c r="G117">
        <v>91</v>
      </c>
      <c r="H117">
        <f t="shared" si="44"/>
        <v>41509.149444862182</v>
      </c>
      <c r="I117">
        <f t="shared" si="31"/>
        <v>10011.80183401268</v>
      </c>
      <c r="J117">
        <f t="shared" si="45"/>
        <v>1</v>
      </c>
      <c r="K117">
        <f t="shared" si="32"/>
        <v>411.4213687888805</v>
      </c>
      <c r="L117">
        <f t="shared" si="46"/>
        <v>8710.2675955910308</v>
      </c>
      <c r="M117">
        <f t="shared" si="47"/>
        <v>1301.5342384216485</v>
      </c>
      <c r="N117">
        <f t="shared" si="33"/>
        <v>500</v>
      </c>
      <c r="O117">
        <f t="shared" si="34"/>
        <v>801.53423842164852</v>
      </c>
      <c r="P117">
        <f t="shared" si="35"/>
        <v>8.0058939610513413E-2</v>
      </c>
      <c r="Q117">
        <f t="shared" si="48"/>
        <v>0.91994106038948664</v>
      </c>
      <c r="R117">
        <f t="shared" si="36"/>
        <v>9600.3804652237995</v>
      </c>
      <c r="S117">
        <f t="shared" si="37"/>
        <v>31497.347610849502</v>
      </c>
      <c r="T117">
        <f t="shared" si="54"/>
        <v>671.24322558167114</v>
      </c>
      <c r="U117">
        <f t="shared" si="49"/>
        <v>7.8535457393055523</v>
      </c>
      <c r="V117">
        <f t="shared" si="50"/>
        <v>663.38967984236558</v>
      </c>
      <c r="W117">
        <f t="shared" si="55"/>
        <v>368.51896704693905</v>
      </c>
      <c r="X117">
        <f t="shared" si="56"/>
        <v>31128.828643802561</v>
      </c>
      <c r="Y117">
        <f t="shared" si="51"/>
        <v>28662.586325873046</v>
      </c>
      <c r="Z117">
        <f t="shared" si="38"/>
        <v>7958490.8505551377</v>
      </c>
      <c r="AA117">
        <f t="shared" si="39"/>
        <v>7999631.4810329527</v>
      </c>
      <c r="AB117">
        <f t="shared" si="40"/>
        <v>7926624.9839772405</v>
      </c>
      <c r="AC117">
        <f t="shared" si="57"/>
        <v>0.99087376746931277</v>
      </c>
      <c r="AD117">
        <f t="shared" si="41"/>
        <v>7958490.8505551377</v>
      </c>
      <c r="AE117">
        <f t="shared" si="53"/>
        <v>761.02121285720807</v>
      </c>
      <c r="AF117" s="1"/>
    </row>
    <row r="118" spans="6:32" x14ac:dyDescent="0.35">
      <c r="F118" s="10">
        <f t="shared" si="43"/>
        <v>43972</v>
      </c>
      <c r="G118">
        <v>92</v>
      </c>
      <c r="H118">
        <f t="shared" si="44"/>
        <v>42270.170657719391</v>
      </c>
      <c r="I118">
        <f t="shared" si="31"/>
        <v>10096.01247554307</v>
      </c>
      <c r="J118">
        <f t="shared" si="45"/>
        <v>1</v>
      </c>
      <c r="K118">
        <f t="shared" si="32"/>
        <v>416.34946098323417</v>
      </c>
      <c r="L118">
        <f t="shared" si="46"/>
        <v>8783.5308537224701</v>
      </c>
      <c r="M118">
        <f t="shared" si="47"/>
        <v>1312.481621820599</v>
      </c>
      <c r="N118">
        <f t="shared" si="33"/>
        <v>500</v>
      </c>
      <c r="O118">
        <f t="shared" si="34"/>
        <v>812.481621820599</v>
      </c>
      <c r="P118">
        <f t="shared" si="35"/>
        <v>8.0475497013180464E-2</v>
      </c>
      <c r="Q118">
        <f t="shared" si="48"/>
        <v>0.91952450298681954</v>
      </c>
      <c r="R118">
        <f t="shared" si="36"/>
        <v>9679.6630145598356</v>
      </c>
      <c r="S118">
        <f t="shared" si="37"/>
        <v>32174.158182176321</v>
      </c>
      <c r="T118">
        <f t="shared" si="54"/>
        <v>676.81057132681963</v>
      </c>
      <c r="U118">
        <f t="shared" si="49"/>
        <v>7.9186836845237893</v>
      </c>
      <c r="V118">
        <f t="shared" si="50"/>
        <v>668.89188764229584</v>
      </c>
      <c r="W118">
        <f t="shared" si="55"/>
        <v>376.43765073146284</v>
      </c>
      <c r="X118">
        <f t="shared" si="56"/>
        <v>31797.720531444858</v>
      </c>
      <c r="Y118">
        <f t="shared" si="51"/>
        <v>29278.483945780452</v>
      </c>
      <c r="Z118">
        <f t="shared" si="38"/>
        <v>7957729.8293422805</v>
      </c>
      <c r="AA118">
        <f t="shared" si="39"/>
        <v>7999623.5623492682</v>
      </c>
      <c r="AB118">
        <f t="shared" si="40"/>
        <v>7925179.233509372</v>
      </c>
      <c r="AC118">
        <f t="shared" si="57"/>
        <v>0.99069402100490411</v>
      </c>
      <c r="AD118">
        <f t="shared" si="41"/>
        <v>7957729.8293422805</v>
      </c>
      <c r="AE118">
        <f t="shared" si="53"/>
        <v>767.16674190933884</v>
      </c>
      <c r="AF118" s="1"/>
    </row>
    <row r="119" spans="6:32" x14ac:dyDescent="0.35">
      <c r="F119" s="10">
        <f t="shared" si="43"/>
        <v>43973</v>
      </c>
      <c r="G119">
        <v>93</v>
      </c>
      <c r="H119">
        <f t="shared" si="44"/>
        <v>43037.337399628726</v>
      </c>
      <c r="I119">
        <f t="shared" si="31"/>
        <v>10180.905071144305</v>
      </c>
      <c r="J119">
        <f t="shared" si="45"/>
        <v>1</v>
      </c>
      <c r="K119">
        <f t="shared" si="32"/>
        <v>419.46936340575121</v>
      </c>
      <c r="L119">
        <f t="shared" si="46"/>
        <v>8857.3874118955446</v>
      </c>
      <c r="M119">
        <f t="shared" si="47"/>
        <v>1323.5176592487596</v>
      </c>
      <c r="N119">
        <f t="shared" si="33"/>
        <v>500</v>
      </c>
      <c r="O119">
        <f t="shared" si="34"/>
        <v>823.51765924875963</v>
      </c>
      <c r="P119">
        <f t="shared" si="35"/>
        <v>8.0888452794128499E-2</v>
      </c>
      <c r="Q119">
        <f t="shared" si="48"/>
        <v>0.91911154720587152</v>
      </c>
      <c r="R119">
        <f t="shared" si="36"/>
        <v>9761.4357077385539</v>
      </c>
      <c r="S119">
        <f t="shared" si="37"/>
        <v>32856.432328484421</v>
      </c>
      <c r="T119">
        <f t="shared" si="54"/>
        <v>682.27414630810017</v>
      </c>
      <c r="U119">
        <f t="shared" si="49"/>
        <v>7.9826075118047717</v>
      </c>
      <c r="V119">
        <f t="shared" si="50"/>
        <v>674.29153879629541</v>
      </c>
      <c r="W119">
        <f t="shared" si="55"/>
        <v>384.4202582432676</v>
      </c>
      <c r="X119">
        <f t="shared" si="56"/>
        <v>32472.012070241155</v>
      </c>
      <c r="Y119">
        <f t="shared" si="51"/>
        <v>29899.353418920826</v>
      </c>
      <c r="Z119">
        <f t="shared" si="38"/>
        <v>7956962.6626003711</v>
      </c>
      <c r="AA119">
        <f t="shared" si="39"/>
        <v>7999615.5797417564</v>
      </c>
      <c r="AB119">
        <f t="shared" si="40"/>
        <v>7923721.8100136435</v>
      </c>
      <c r="AC119">
        <f t="shared" si="57"/>
        <v>0.9905128229011021</v>
      </c>
      <c r="AD119">
        <f t="shared" si="41"/>
        <v>7956962.6626003711</v>
      </c>
      <c r="AE119">
        <f t="shared" si="53"/>
        <v>773.50617907517858</v>
      </c>
      <c r="AF119" s="1"/>
    </row>
    <row r="120" spans="6:32" x14ac:dyDescent="0.35">
      <c r="F120" s="10">
        <f t="shared" si="43"/>
        <v>43974</v>
      </c>
      <c r="G120">
        <v>94</v>
      </c>
      <c r="H120">
        <f t="shared" si="44"/>
        <v>43810.843578703905</v>
      </c>
      <c r="I120">
        <f t="shared" si="31"/>
        <v>10266.763975684131</v>
      </c>
      <c r="J120">
        <f t="shared" si="45"/>
        <v>1</v>
      </c>
      <c r="K120">
        <f t="shared" si="32"/>
        <v>422.32002398996701</v>
      </c>
      <c r="L120">
        <f t="shared" si="46"/>
        <v>8932.0846588451932</v>
      </c>
      <c r="M120">
        <f t="shared" si="47"/>
        <v>1334.679316838937</v>
      </c>
      <c r="N120">
        <f t="shared" si="33"/>
        <v>500</v>
      </c>
      <c r="O120">
        <f t="shared" si="34"/>
        <v>834.67931683893698</v>
      </c>
      <c r="P120">
        <f t="shared" si="35"/>
        <v>8.1299162892591745E-2</v>
      </c>
      <c r="Q120">
        <f t="shared" si="48"/>
        <v>0.91870083710740824</v>
      </c>
      <c r="R120">
        <f t="shared" si="36"/>
        <v>9844.4439516941638</v>
      </c>
      <c r="S120">
        <f t="shared" si="37"/>
        <v>33544.079603019774</v>
      </c>
      <c r="T120">
        <f t="shared" si="54"/>
        <v>687.64727453535306</v>
      </c>
      <c r="U120">
        <f t="shared" si="49"/>
        <v>8.0454731120636307</v>
      </c>
      <c r="V120">
        <f t="shared" si="50"/>
        <v>679.60180142328943</v>
      </c>
      <c r="W120">
        <f t="shared" si="55"/>
        <v>392.46573135533123</v>
      </c>
      <c r="X120">
        <f t="shared" si="56"/>
        <v>33151.613871664442</v>
      </c>
      <c r="Y120">
        <f t="shared" si="51"/>
        <v>30525.112438747994</v>
      </c>
      <c r="Z120">
        <f t="shared" si="38"/>
        <v>7956189.1564212963</v>
      </c>
      <c r="AA120">
        <f t="shared" si="39"/>
        <v>7999607.5342686446</v>
      </c>
      <c r="AB120">
        <f t="shared" si="40"/>
        <v>7922252.6110869208</v>
      </c>
      <c r="AC120">
        <f t="shared" si="57"/>
        <v>0.99033016021719167</v>
      </c>
      <c r="AD120">
        <f t="shared" si="41"/>
        <v>7956189.1564212963</v>
      </c>
      <c r="AE120">
        <f t="shared" si="53"/>
        <v>779.93998047443563</v>
      </c>
      <c r="AF120" s="1"/>
    </row>
    <row r="121" spans="6:32" x14ac:dyDescent="0.35">
      <c r="F121" s="10">
        <f t="shared" si="43"/>
        <v>43975</v>
      </c>
      <c r="G121">
        <v>95</v>
      </c>
      <c r="H121">
        <f t="shared" si="44"/>
        <v>44590.783559178344</v>
      </c>
      <c r="I121">
        <f t="shared" si="31"/>
        <v>10353.586123613612</v>
      </c>
      <c r="J121">
        <f t="shared" si="45"/>
        <v>1</v>
      </c>
      <c r="K121">
        <f t="shared" si="32"/>
        <v>425.60632062318837</v>
      </c>
      <c r="L121">
        <f t="shared" si="46"/>
        <v>9007.6199275438412</v>
      </c>
      <c r="M121">
        <f t="shared" si="47"/>
        <v>1345.9661960697695</v>
      </c>
      <c r="N121">
        <f t="shared" si="33"/>
        <v>500</v>
      </c>
      <c r="O121">
        <f t="shared" si="34"/>
        <v>845.96619606976947</v>
      </c>
      <c r="P121">
        <f t="shared" si="35"/>
        <v>8.1707553882259115E-2</v>
      </c>
      <c r="Q121">
        <f t="shared" si="48"/>
        <v>0.91829244611774086</v>
      </c>
      <c r="R121">
        <f t="shared" si="36"/>
        <v>9927.9798029904232</v>
      </c>
      <c r="S121">
        <f t="shared" si="37"/>
        <v>34237.197435564733</v>
      </c>
      <c r="T121">
        <f t="shared" si="54"/>
        <v>693.11783254495822</v>
      </c>
      <c r="U121">
        <f t="shared" si="49"/>
        <v>8.1094786407760111</v>
      </c>
      <c r="V121">
        <f t="shared" si="50"/>
        <v>685.00835390418217</v>
      </c>
      <c r="W121">
        <f t="shared" si="55"/>
        <v>400.57520999610722</v>
      </c>
      <c r="X121">
        <f t="shared" si="56"/>
        <v>33836.622225568623</v>
      </c>
      <c r="Y121">
        <f t="shared" si="51"/>
        <v>31155.849666363909</v>
      </c>
      <c r="Z121">
        <f t="shared" si="38"/>
        <v>7955409.216440822</v>
      </c>
      <c r="AA121">
        <f t="shared" si="39"/>
        <v>7999599.4247900043</v>
      </c>
      <c r="AB121">
        <f t="shared" si="40"/>
        <v>7920771.4437952619</v>
      </c>
      <c r="AC121">
        <f t="shared" si="57"/>
        <v>0.99014600896759131</v>
      </c>
      <c r="AD121">
        <f t="shared" si="41"/>
        <v>7955409.216440822</v>
      </c>
      <c r="AE121">
        <f t="shared" si="53"/>
        <v>786.41196632334561</v>
      </c>
      <c r="AF121" s="1"/>
    </row>
    <row r="122" spans="6:32" x14ac:dyDescent="0.35">
      <c r="F122" s="10">
        <f t="shared" si="43"/>
        <v>43976</v>
      </c>
      <c r="G122">
        <v>96</v>
      </c>
      <c r="H122">
        <f t="shared" si="44"/>
        <v>45377.195525501687</v>
      </c>
      <c r="I122">
        <f t="shared" si="31"/>
        <v>10441.189800323948</v>
      </c>
      <c r="J122">
        <f t="shared" si="45"/>
        <v>1</v>
      </c>
      <c r="K122">
        <f t="shared" si="32"/>
        <v>429.38796631126752</v>
      </c>
      <c r="L122">
        <f t="shared" si="46"/>
        <v>9083.8351262818342</v>
      </c>
      <c r="M122">
        <f t="shared" si="47"/>
        <v>1357.3546740421132</v>
      </c>
      <c r="N122">
        <f t="shared" si="33"/>
        <v>500</v>
      </c>
      <c r="O122">
        <f t="shared" si="34"/>
        <v>857.35467404211317</v>
      </c>
      <c r="P122">
        <f t="shared" si="35"/>
        <v>8.2112737191647731E-2</v>
      </c>
      <c r="Q122">
        <f t="shared" si="48"/>
        <v>0.91788726280835231</v>
      </c>
      <c r="R122">
        <f t="shared" si="36"/>
        <v>10011.80183401268</v>
      </c>
      <c r="S122">
        <f t="shared" si="37"/>
        <v>34936.00572517774</v>
      </c>
      <c r="T122">
        <f t="shared" si="54"/>
        <v>698.80828961300722</v>
      </c>
      <c r="U122">
        <f t="shared" si="49"/>
        <v>8.1760569884721832</v>
      </c>
      <c r="V122">
        <f t="shared" si="50"/>
        <v>690.63223262453505</v>
      </c>
      <c r="W122">
        <f t="shared" si="55"/>
        <v>408.75126698457939</v>
      </c>
      <c r="X122">
        <f t="shared" si="56"/>
        <v>34527.254458193158</v>
      </c>
      <c r="Y122">
        <f t="shared" si="51"/>
        <v>31791.765209911744</v>
      </c>
      <c r="Z122">
        <f t="shared" si="38"/>
        <v>7954622.8044744981</v>
      </c>
      <c r="AA122">
        <f t="shared" si="39"/>
        <v>7999591.2487330157</v>
      </c>
      <c r="AB122">
        <f t="shared" si="40"/>
        <v>7919278.0474823359</v>
      </c>
      <c r="AC122">
        <f t="shared" si="57"/>
        <v>0.98996033687803742</v>
      </c>
      <c r="AD122">
        <f t="shared" si="41"/>
        <v>7954622.8044744981</v>
      </c>
      <c r="AE122">
        <f t="shared" si="53"/>
        <v>792.90293730842768</v>
      </c>
      <c r="AF122" s="1"/>
    </row>
    <row r="123" spans="6:32" x14ac:dyDescent="0.35">
      <c r="F123" s="10">
        <f t="shared" si="43"/>
        <v>43977</v>
      </c>
      <c r="G123">
        <v>97</v>
      </c>
      <c r="H123">
        <f t="shared" si="44"/>
        <v>46170.098462810114</v>
      </c>
      <c r="I123">
        <f t="shared" si="31"/>
        <v>10529.31456061011</v>
      </c>
      <c r="J123">
        <f t="shared" si="45"/>
        <v>1</v>
      </c>
      <c r="K123">
        <f t="shared" si="32"/>
        <v>433.30208506704003</v>
      </c>
      <c r="L123">
        <f t="shared" si="46"/>
        <v>9160.5036677307962</v>
      </c>
      <c r="M123">
        <f t="shared" si="47"/>
        <v>1368.8108928793142</v>
      </c>
      <c r="N123">
        <f t="shared" si="33"/>
        <v>500</v>
      </c>
      <c r="O123">
        <f t="shared" si="34"/>
        <v>868.81089287931422</v>
      </c>
      <c r="P123">
        <f t="shared" si="35"/>
        <v>8.2513528100823685E-2</v>
      </c>
      <c r="Q123">
        <f t="shared" si="48"/>
        <v>0.91748647189917631</v>
      </c>
      <c r="R123">
        <f t="shared" si="36"/>
        <v>10096.01247554307</v>
      </c>
      <c r="S123">
        <f t="shared" si="37"/>
        <v>35640.783902200004</v>
      </c>
      <c r="T123">
        <f t="shared" si="54"/>
        <v>704.77817702226457</v>
      </c>
      <c r="U123">
        <f t="shared" si="49"/>
        <v>8.2459046711604955</v>
      </c>
      <c r="V123">
        <f t="shared" si="50"/>
        <v>696.5322723511041</v>
      </c>
      <c r="W123">
        <f t="shared" si="55"/>
        <v>416.99717165573986</v>
      </c>
      <c r="X123">
        <f t="shared" si="56"/>
        <v>35223.786730544263</v>
      </c>
      <c r="Y123">
        <f t="shared" si="51"/>
        <v>32433.113351002004</v>
      </c>
      <c r="Z123">
        <f t="shared" si="38"/>
        <v>7953829.9015371902</v>
      </c>
      <c r="AA123">
        <f t="shared" si="39"/>
        <v>7999583.0028283447</v>
      </c>
      <c r="AB123">
        <f t="shared" si="40"/>
        <v>7917772.120463335</v>
      </c>
      <c r="AC123">
        <f t="shared" si="57"/>
        <v>0.98977310663117257</v>
      </c>
      <c r="AD123">
        <f t="shared" si="41"/>
        <v>7953829.9015371902</v>
      </c>
      <c r="AE123">
        <f t="shared" si="53"/>
        <v>799.42093060042714</v>
      </c>
      <c r="AF123" s="1"/>
    </row>
    <row r="124" spans="6:32" x14ac:dyDescent="0.35">
      <c r="F124" s="10">
        <f t="shared" si="43"/>
        <v>43978</v>
      </c>
      <c r="G124">
        <v>98</v>
      </c>
      <c r="H124">
        <f t="shared" si="44"/>
        <v>46969.519393410541</v>
      </c>
      <c r="I124">
        <f t="shared" si="31"/>
        <v>10617.705418518235</v>
      </c>
      <c r="J124">
        <f t="shared" si="45"/>
        <v>1</v>
      </c>
      <c r="K124">
        <f t="shared" si="32"/>
        <v>436.80034737392998</v>
      </c>
      <c r="L124">
        <f t="shared" si="46"/>
        <v>9237.4037141108638</v>
      </c>
      <c r="M124">
        <f t="shared" si="47"/>
        <v>1380.3017044073706</v>
      </c>
      <c r="N124">
        <f t="shared" si="33"/>
        <v>500</v>
      </c>
      <c r="O124">
        <f t="shared" si="34"/>
        <v>880.30170440737061</v>
      </c>
      <c r="P124">
        <f t="shared" si="35"/>
        <v>8.2908846093247709E-2</v>
      </c>
      <c r="Q124">
        <f t="shared" si="48"/>
        <v>0.91709115390675233</v>
      </c>
      <c r="R124">
        <f t="shared" si="36"/>
        <v>10180.905071144305</v>
      </c>
      <c r="S124">
        <f t="shared" si="37"/>
        <v>36351.813974892306</v>
      </c>
      <c r="T124">
        <f t="shared" si="54"/>
        <v>711.03007269230147</v>
      </c>
      <c r="U124">
        <f t="shared" si="49"/>
        <v>8.3190518504999265</v>
      </c>
      <c r="V124">
        <f t="shared" si="50"/>
        <v>702.71102084180154</v>
      </c>
      <c r="W124">
        <f t="shared" si="55"/>
        <v>425.31622350623979</v>
      </c>
      <c r="X124">
        <f t="shared" si="56"/>
        <v>35926.497751386065</v>
      </c>
      <c r="Y124">
        <f t="shared" si="51"/>
        <v>33080.150717151999</v>
      </c>
      <c r="Z124">
        <f t="shared" si="38"/>
        <v>7953030.4806065895</v>
      </c>
      <c r="AA124">
        <f t="shared" si="39"/>
        <v>7999574.6837764941</v>
      </c>
      <c r="AB124">
        <f t="shared" si="40"/>
        <v>7916253.3504081909</v>
      </c>
      <c r="AC124">
        <f t="shared" si="57"/>
        <v>0.98958427958210293</v>
      </c>
      <c r="AD124">
        <f t="shared" si="41"/>
        <v>7953030.4806065895</v>
      </c>
      <c r="AE124">
        <f t="shared" si="53"/>
        <v>805.98908882576927</v>
      </c>
      <c r="AF124" s="1"/>
    </row>
    <row r="125" spans="6:32" x14ac:dyDescent="0.35">
      <c r="F125" s="10">
        <f t="shared" si="43"/>
        <v>43979</v>
      </c>
      <c r="G125">
        <v>99</v>
      </c>
      <c r="H125">
        <f t="shared" si="44"/>
        <v>47775.508482236313</v>
      </c>
      <c r="I125">
        <f t="shared" si="31"/>
        <v>10706.17870581508</v>
      </c>
      <c r="J125">
        <f t="shared" si="45"/>
        <v>1</v>
      </c>
      <c r="K125">
        <f t="shared" si="32"/>
        <v>439.41473013094947</v>
      </c>
      <c r="L125">
        <f t="shared" si="46"/>
        <v>9314.3754740591194</v>
      </c>
      <c r="M125">
        <f t="shared" si="47"/>
        <v>1391.8032317559605</v>
      </c>
      <c r="N125">
        <f t="shared" si="33"/>
        <v>500</v>
      </c>
      <c r="O125">
        <f t="shared" si="34"/>
        <v>891.8032317559605</v>
      </c>
      <c r="P125">
        <f t="shared" si="35"/>
        <v>8.3297996069463698E-2</v>
      </c>
      <c r="Q125">
        <f t="shared" si="48"/>
        <v>0.91670200393053625</v>
      </c>
      <c r="R125">
        <f t="shared" si="36"/>
        <v>10266.763975684131</v>
      </c>
      <c r="S125">
        <f t="shared" si="37"/>
        <v>37069.329776421233</v>
      </c>
      <c r="T125">
        <f t="shared" si="54"/>
        <v>717.51580152892711</v>
      </c>
      <c r="U125">
        <f t="shared" si="49"/>
        <v>8.3949348778884474</v>
      </c>
      <c r="V125">
        <f t="shared" si="50"/>
        <v>709.12086665103868</v>
      </c>
      <c r="W125">
        <f t="shared" si="55"/>
        <v>433.71115838412823</v>
      </c>
      <c r="X125">
        <f t="shared" si="56"/>
        <v>36635.618618037101</v>
      </c>
      <c r="Y125">
        <f t="shared" si="51"/>
        <v>33733.090096543325</v>
      </c>
      <c r="Z125">
        <f t="shared" si="38"/>
        <v>7952224.4915177636</v>
      </c>
      <c r="AA125">
        <f t="shared" si="39"/>
        <v>7999566.2888416154</v>
      </c>
      <c r="AB125">
        <f t="shared" si="40"/>
        <v>7914721.4505829578</v>
      </c>
      <c r="AC125">
        <f t="shared" si="57"/>
        <v>0.98939382021535272</v>
      </c>
      <c r="AD125">
        <f t="shared" si="41"/>
        <v>7952224.4915177636</v>
      </c>
      <c r="AE125">
        <f t="shared" si="53"/>
        <v>812.62982649211881</v>
      </c>
      <c r="AF125" s="1"/>
    </row>
    <row r="126" spans="6:32" x14ac:dyDescent="0.35">
      <c r="F126" s="10">
        <f t="shared" si="43"/>
        <v>43980</v>
      </c>
      <c r="G126">
        <v>100</v>
      </c>
      <c r="H126">
        <f t="shared" si="44"/>
        <v>48588.138308728434</v>
      </c>
      <c r="I126">
        <f t="shared" si="31"/>
        <v>10794.669176678348</v>
      </c>
      <c r="J126">
        <f t="shared" si="45"/>
        <v>1</v>
      </c>
      <c r="K126">
        <f t="shared" si="32"/>
        <v>441.0830530647363</v>
      </c>
      <c r="L126">
        <f t="shared" si="46"/>
        <v>9391.3621837101618</v>
      </c>
      <c r="M126">
        <f t="shared" si="47"/>
        <v>1403.3069929681853</v>
      </c>
      <c r="N126">
        <f t="shared" si="33"/>
        <v>500</v>
      </c>
      <c r="O126">
        <f t="shared" si="34"/>
        <v>903.30699296818534</v>
      </c>
      <c r="P126">
        <f t="shared" si="35"/>
        <v>8.3680840809810156E-2</v>
      </c>
      <c r="Q126">
        <f t="shared" si="48"/>
        <v>0.9163191591901898</v>
      </c>
      <c r="R126">
        <f t="shared" si="36"/>
        <v>10353.586123613612</v>
      </c>
      <c r="S126">
        <f t="shared" si="37"/>
        <v>37793.469132050086</v>
      </c>
      <c r="T126">
        <f t="shared" si="54"/>
        <v>724.13935562885308</v>
      </c>
      <c r="U126">
        <f t="shared" si="49"/>
        <v>8.4724304608575807</v>
      </c>
      <c r="V126">
        <f t="shared" si="50"/>
        <v>715.66692516799549</v>
      </c>
      <c r="W126">
        <f t="shared" si="55"/>
        <v>442.18358884498582</v>
      </c>
      <c r="X126">
        <f t="shared" si="56"/>
        <v>37351.285543205093</v>
      </c>
      <c r="Y126">
        <f t="shared" si="51"/>
        <v>34392.056910165578</v>
      </c>
      <c r="Z126">
        <f t="shared" si="38"/>
        <v>7951411.8616912719</v>
      </c>
      <c r="AA126">
        <f t="shared" si="39"/>
        <v>7999557.8164111553</v>
      </c>
      <c r="AB126">
        <f t="shared" si="40"/>
        <v>7913176.2089703772</v>
      </c>
      <c r="AC126">
        <f t="shared" si="57"/>
        <v>0.98920170221614434</v>
      </c>
      <c r="AD126">
        <f t="shared" si="41"/>
        <v>7951411.8616912719</v>
      </c>
      <c r="AE126">
        <f t="shared" si="53"/>
        <v>819.34280140160286</v>
      </c>
      <c r="AF126" s="1"/>
    </row>
    <row r="127" spans="6:32" x14ac:dyDescent="0.35">
      <c r="F127" s="10">
        <f t="shared" si="43"/>
        <v>43981</v>
      </c>
      <c r="G127">
        <v>101</v>
      </c>
      <c r="H127">
        <f t="shared" si="44"/>
        <v>49407.481110130037</v>
      </c>
      <c r="I127">
        <f t="shared" si="31"/>
        <v>10883.230947053577</v>
      </c>
      <c r="J127">
        <f t="shared" si="45"/>
        <v>1</v>
      </c>
      <c r="K127">
        <f t="shared" si="32"/>
        <v>442.04114672962896</v>
      </c>
      <c r="L127">
        <f t="shared" si="46"/>
        <v>9468.4109239366117</v>
      </c>
      <c r="M127">
        <f t="shared" si="47"/>
        <v>1414.8200231169651</v>
      </c>
      <c r="N127">
        <f t="shared" si="33"/>
        <v>500</v>
      </c>
      <c r="O127">
        <f t="shared" si="34"/>
        <v>914.8200231169651</v>
      </c>
      <c r="P127">
        <f t="shared" si="35"/>
        <v>8.405776074839566E-2</v>
      </c>
      <c r="Q127">
        <f t="shared" si="48"/>
        <v>0.91594223925160434</v>
      </c>
      <c r="R127">
        <f t="shared" si="36"/>
        <v>10441.189800323948</v>
      </c>
      <c r="S127">
        <f t="shared" si="37"/>
        <v>38524.25016307646</v>
      </c>
      <c r="T127">
        <f t="shared" si="54"/>
        <v>730.78103102637397</v>
      </c>
      <c r="U127">
        <f t="shared" si="49"/>
        <v>8.5501380630085748</v>
      </c>
      <c r="V127">
        <f t="shared" si="50"/>
        <v>722.23089296336536</v>
      </c>
      <c r="W127">
        <f t="shared" si="55"/>
        <v>450.73372690799442</v>
      </c>
      <c r="X127">
        <f t="shared" si="56"/>
        <v>38073.516436168458</v>
      </c>
      <c r="Y127">
        <f t="shared" si="51"/>
        <v>35057.067648399578</v>
      </c>
      <c r="Z127">
        <f t="shared" si="38"/>
        <v>7950592.5188898696</v>
      </c>
      <c r="AA127">
        <f t="shared" si="39"/>
        <v>7999549.2662730915</v>
      </c>
      <c r="AB127">
        <f t="shared" si="40"/>
        <v>7911617.5349998847</v>
      </c>
      <c r="AC127">
        <f t="shared" si="57"/>
        <v>0.9890079142778786</v>
      </c>
      <c r="AD127">
        <f t="shared" si="41"/>
        <v>7950592.5188898696</v>
      </c>
      <c r="AE127">
        <f t="shared" si="53"/>
        <v>826.11354775982772</v>
      </c>
      <c r="AF127" s="1"/>
    </row>
    <row r="128" spans="6:32" x14ac:dyDescent="0.35">
      <c r="F128" s="10">
        <f t="shared" si="43"/>
        <v>43982</v>
      </c>
      <c r="G128">
        <v>102</v>
      </c>
      <c r="H128">
        <f t="shared" si="44"/>
        <v>50233.594657889866</v>
      </c>
      <c r="I128">
        <f t="shared" si="31"/>
        <v>10972.075664919525</v>
      </c>
      <c r="J128">
        <f t="shared" si="45"/>
        <v>1</v>
      </c>
      <c r="K128">
        <f t="shared" si="32"/>
        <v>442.7611043094148</v>
      </c>
      <c r="L128">
        <f t="shared" si="46"/>
        <v>9545.7058284799859</v>
      </c>
      <c r="M128">
        <f t="shared" si="47"/>
        <v>1426.3698364395382</v>
      </c>
      <c r="N128">
        <f t="shared" si="33"/>
        <v>500</v>
      </c>
      <c r="O128">
        <f t="shared" si="34"/>
        <v>926.36983643953818</v>
      </c>
      <c r="P128">
        <f t="shared" si="35"/>
        <v>8.442977105976171E-2</v>
      </c>
      <c r="Q128">
        <f t="shared" si="48"/>
        <v>0.91557022894023832</v>
      </c>
      <c r="R128">
        <f t="shared" si="36"/>
        <v>10529.31456061011</v>
      </c>
      <c r="S128">
        <f t="shared" si="37"/>
        <v>39261.518992970341</v>
      </c>
      <c r="T128">
        <f t="shared" si="54"/>
        <v>737.26882989388105</v>
      </c>
      <c r="U128">
        <f t="shared" si="49"/>
        <v>8.6260453097584087</v>
      </c>
      <c r="V128">
        <f t="shared" si="50"/>
        <v>728.64278458412264</v>
      </c>
      <c r="W128">
        <f t="shared" si="55"/>
        <v>459.35977221775283</v>
      </c>
      <c r="X128">
        <f t="shared" si="56"/>
        <v>38802.159220752583</v>
      </c>
      <c r="Y128">
        <f t="shared" si="51"/>
        <v>35727.982283603014</v>
      </c>
      <c r="Z128">
        <f t="shared" si="38"/>
        <v>7949766.4053421104</v>
      </c>
      <c r="AA128">
        <f t="shared" si="39"/>
        <v>7999540.6402277825</v>
      </c>
      <c r="AB128">
        <f t="shared" si="40"/>
        <v>7910045.5265769223</v>
      </c>
      <c r="AC128">
        <f t="shared" si="57"/>
        <v>0.98881246840589687</v>
      </c>
      <c r="AD128">
        <f t="shared" si="41"/>
        <v>7949766.4053421104</v>
      </c>
      <c r="AE128">
        <f t="shared" si="53"/>
        <v>832.92140170392281</v>
      </c>
      <c r="AF128" s="1"/>
    </row>
    <row r="129" spans="6:32" x14ac:dyDescent="0.35">
      <c r="F129" s="10">
        <f t="shared" si="43"/>
        <v>43983</v>
      </c>
      <c r="G129">
        <v>103</v>
      </c>
      <c r="H129">
        <f t="shared" si="44"/>
        <v>51066.516059593785</v>
      </c>
      <c r="I129">
        <f t="shared" si="31"/>
        <v>11061.650745988969</v>
      </c>
      <c r="J129">
        <f t="shared" si="45"/>
        <v>1</v>
      </c>
      <c r="K129">
        <f t="shared" si="32"/>
        <v>443.9453274707339</v>
      </c>
      <c r="L129">
        <f t="shared" si="46"/>
        <v>9623.6361490104027</v>
      </c>
      <c r="M129">
        <f t="shared" si="47"/>
        <v>1438.014596978566</v>
      </c>
      <c r="N129">
        <f t="shared" si="33"/>
        <v>500</v>
      </c>
      <c r="O129">
        <f t="shared" si="34"/>
        <v>938.01459697856603</v>
      </c>
      <c r="P129">
        <f t="shared" si="35"/>
        <v>8.4798789847771741E-2</v>
      </c>
      <c r="Q129">
        <f t="shared" si="48"/>
        <v>0.91520121015222822</v>
      </c>
      <c r="R129">
        <f t="shared" si="36"/>
        <v>10617.705418518235</v>
      </c>
      <c r="S129">
        <f t="shared" si="37"/>
        <v>40004.865313604816</v>
      </c>
      <c r="T129">
        <f t="shared" si="54"/>
        <v>743.34632063447498</v>
      </c>
      <c r="U129">
        <f t="shared" si="49"/>
        <v>8.6971519514233577</v>
      </c>
      <c r="V129">
        <f t="shared" si="50"/>
        <v>734.64916868305158</v>
      </c>
      <c r="W129">
        <f t="shared" si="55"/>
        <v>468.05692416917617</v>
      </c>
      <c r="X129">
        <f t="shared" si="56"/>
        <v>39536.808389435631</v>
      </c>
      <c r="Y129">
        <f t="shared" si="51"/>
        <v>36404.427435380385</v>
      </c>
      <c r="Z129">
        <f t="shared" si="38"/>
        <v>7948933.4839404058</v>
      </c>
      <c r="AA129">
        <f t="shared" si="39"/>
        <v>7999531.943075831</v>
      </c>
      <c r="AB129">
        <f t="shared" si="40"/>
        <v>7908460.5617026323</v>
      </c>
      <c r="AC129">
        <f t="shared" si="57"/>
        <v>0.98861541124890095</v>
      </c>
      <c r="AD129">
        <f t="shared" si="41"/>
        <v>7948933.4839404058</v>
      </c>
      <c r="AE129">
        <f t="shared" si="53"/>
        <v>839.74617670784721</v>
      </c>
      <c r="AF129" s="1"/>
    </row>
    <row r="130" spans="6:32" x14ac:dyDescent="0.35">
      <c r="F130" s="10">
        <f t="shared" si="43"/>
        <v>43984</v>
      </c>
      <c r="G130">
        <v>104</v>
      </c>
      <c r="H130">
        <f t="shared" si="44"/>
        <v>51906.262236301634</v>
      </c>
      <c r="I130">
        <f t="shared" si="31"/>
        <v>11152.178048043381</v>
      </c>
      <c r="J130">
        <f t="shared" si="45"/>
        <v>1</v>
      </c>
      <c r="K130">
        <f t="shared" si="32"/>
        <v>445.99934222830052</v>
      </c>
      <c r="L130">
        <f t="shared" si="46"/>
        <v>9702.3949017977411</v>
      </c>
      <c r="M130">
        <f t="shared" si="47"/>
        <v>1449.7831462456395</v>
      </c>
      <c r="N130">
        <f t="shared" si="33"/>
        <v>500</v>
      </c>
      <c r="O130">
        <f t="shared" si="34"/>
        <v>949.7831462456395</v>
      </c>
      <c r="P130">
        <f t="shared" si="35"/>
        <v>8.5165708631443196E-2</v>
      </c>
      <c r="Q130">
        <f t="shared" si="48"/>
        <v>0.91483429136855676</v>
      </c>
      <c r="R130">
        <f t="shared" si="36"/>
        <v>10706.17870581508</v>
      </c>
      <c r="S130">
        <f t="shared" si="37"/>
        <v>40754.084188258254</v>
      </c>
      <c r="T130">
        <f t="shared" si="54"/>
        <v>749.21887465343752</v>
      </c>
      <c r="U130">
        <f t="shared" si="49"/>
        <v>8.7658608334452204</v>
      </c>
      <c r="V130">
        <f t="shared" si="50"/>
        <v>740.45301381999229</v>
      </c>
      <c r="W130">
        <f t="shared" si="55"/>
        <v>476.8227850026214</v>
      </c>
      <c r="X130">
        <f t="shared" si="56"/>
        <v>40277.261403255623</v>
      </c>
      <c r="Y130">
        <f t="shared" si="51"/>
        <v>37086.216611315009</v>
      </c>
      <c r="Z130">
        <f t="shared" si="38"/>
        <v>7948093.7377636982</v>
      </c>
      <c r="AA130">
        <f t="shared" si="39"/>
        <v>7999523.1772149978</v>
      </c>
      <c r="AB130">
        <f t="shared" si="40"/>
        <v>7906862.8307904378</v>
      </c>
      <c r="AC130">
        <f t="shared" si="57"/>
        <v>0.98841676630321118</v>
      </c>
      <c r="AD130">
        <f t="shared" si="41"/>
        <v>7948093.7377636982</v>
      </c>
      <c r="AE130">
        <f t="shared" si="53"/>
        <v>846.57332286928317</v>
      </c>
      <c r="AF130" s="1"/>
    </row>
    <row r="131" spans="6:32" x14ac:dyDescent="0.35">
      <c r="F131" s="10">
        <f t="shared" si="43"/>
        <v>43985</v>
      </c>
      <c r="G131">
        <v>105</v>
      </c>
      <c r="H131">
        <f t="shared" si="44"/>
        <v>52752.835559170919</v>
      </c>
      <c r="I131">
        <f t="shared" si="31"/>
        <v>11243.686114308737</v>
      </c>
      <c r="J131">
        <f t="shared" si="45"/>
        <v>1</v>
      </c>
      <c r="K131">
        <f t="shared" si="32"/>
        <v>449.01693763038929</v>
      </c>
      <c r="L131">
        <f t="shared" si="46"/>
        <v>9782.0069194486005</v>
      </c>
      <c r="M131">
        <f t="shared" si="47"/>
        <v>1461.6791948601358</v>
      </c>
      <c r="N131">
        <f t="shared" si="33"/>
        <v>500</v>
      </c>
      <c r="O131">
        <f t="shared" si="34"/>
        <v>961.67919486013579</v>
      </c>
      <c r="P131">
        <f t="shared" si="35"/>
        <v>8.5530597802468078E-2</v>
      </c>
      <c r="Q131">
        <f t="shared" si="48"/>
        <v>0.91446940219753192</v>
      </c>
      <c r="R131">
        <f t="shared" si="36"/>
        <v>10794.669176678348</v>
      </c>
      <c r="S131">
        <f t="shared" si="37"/>
        <v>41509.149444862182</v>
      </c>
      <c r="T131">
        <f t="shared" si="54"/>
        <v>755.06525660392799</v>
      </c>
      <c r="U131">
        <f t="shared" si="49"/>
        <v>8.8342635022659568</v>
      </c>
      <c r="V131">
        <f t="shared" si="50"/>
        <v>746.23099310166208</v>
      </c>
      <c r="W131">
        <f t="shared" si="55"/>
        <v>485.65704850488737</v>
      </c>
      <c r="X131">
        <f t="shared" si="56"/>
        <v>41023.492396357287</v>
      </c>
      <c r="Y131">
        <f t="shared" si="51"/>
        <v>37773.325994824583</v>
      </c>
      <c r="Z131">
        <f t="shared" si="38"/>
        <v>7947247.1644408293</v>
      </c>
      <c r="AA131">
        <f t="shared" si="39"/>
        <v>7999514.3429514952</v>
      </c>
      <c r="AB131">
        <f t="shared" si="40"/>
        <v>7905252.3579474622</v>
      </c>
      <c r="AC131">
        <f t="shared" si="57"/>
        <v>0.98821653653423491</v>
      </c>
      <c r="AD131">
        <f t="shared" si="41"/>
        <v>7947247.1644408293</v>
      </c>
      <c r="AE131">
        <f t="shared" si="53"/>
        <v>853.39764694479516</v>
      </c>
      <c r="AF131" s="1"/>
    </row>
    <row r="132" spans="6:32" x14ac:dyDescent="0.35">
      <c r="F132" s="10">
        <f t="shared" si="43"/>
        <v>43986</v>
      </c>
      <c r="G132">
        <v>106</v>
      </c>
      <c r="H132">
        <f t="shared" si="44"/>
        <v>53606.233206115714</v>
      </c>
      <c r="I132">
        <f t="shared" si="31"/>
        <v>11336.062548396323</v>
      </c>
      <c r="J132">
        <f t="shared" si="45"/>
        <v>1</v>
      </c>
      <c r="K132">
        <f t="shared" si="32"/>
        <v>452.83160134274658</v>
      </c>
      <c r="L132">
        <f t="shared" si="46"/>
        <v>9862.3744171048002</v>
      </c>
      <c r="M132">
        <f t="shared" si="47"/>
        <v>1473.688131291522</v>
      </c>
      <c r="N132">
        <f t="shared" si="33"/>
        <v>500</v>
      </c>
      <c r="O132">
        <f t="shared" si="34"/>
        <v>973.68813129152204</v>
      </c>
      <c r="P132">
        <f t="shared" si="35"/>
        <v>8.5892974490447443E-2</v>
      </c>
      <c r="Q132">
        <f t="shared" si="48"/>
        <v>0.91410702550955258</v>
      </c>
      <c r="R132">
        <f t="shared" si="36"/>
        <v>10883.230947053577</v>
      </c>
      <c r="S132">
        <f t="shared" si="37"/>
        <v>42270.170657719391</v>
      </c>
      <c r="T132">
        <f t="shared" si="54"/>
        <v>761.02121285720932</v>
      </c>
      <c r="U132">
        <f t="shared" si="49"/>
        <v>8.9039481904293485</v>
      </c>
      <c r="V132">
        <f t="shared" si="50"/>
        <v>752.11726466677999</v>
      </c>
      <c r="W132">
        <f t="shared" si="55"/>
        <v>494.5609966953167</v>
      </c>
      <c r="X132">
        <f t="shared" si="56"/>
        <v>41775.609661024064</v>
      </c>
      <c r="Y132">
        <f t="shared" si="51"/>
        <v>38465.85529852465</v>
      </c>
      <c r="Z132">
        <f t="shared" si="38"/>
        <v>7946393.7667938843</v>
      </c>
      <c r="AA132">
        <f t="shared" si="39"/>
        <v>7999505.4390033046</v>
      </c>
      <c r="AB132">
        <f t="shared" si="40"/>
        <v>7903629.0351394694</v>
      </c>
      <c r="AC132">
        <f t="shared" si="57"/>
        <v>0.98801470858481211</v>
      </c>
      <c r="AD132">
        <f t="shared" si="41"/>
        <v>7946393.7667938843</v>
      </c>
      <c r="AE132">
        <f t="shared" si="53"/>
        <v>860.22338020914788</v>
      </c>
      <c r="AF132" s="1"/>
    </row>
    <row r="133" spans="6:32" x14ac:dyDescent="0.35">
      <c r="F133" s="10">
        <f t="shared" si="43"/>
        <v>43987</v>
      </c>
      <c r="G133">
        <v>107</v>
      </c>
      <c r="H133">
        <f t="shared" si="44"/>
        <v>54466.456586324864</v>
      </c>
      <c r="I133">
        <f t="shared" si="31"/>
        <v>11429.119186696138</v>
      </c>
      <c r="J133">
        <f t="shared" si="45"/>
        <v>1</v>
      </c>
      <c r="K133">
        <f t="shared" si="32"/>
        <v>457.04352177661349</v>
      </c>
      <c r="L133">
        <f t="shared" si="46"/>
        <v>9943.33369242564</v>
      </c>
      <c r="M133">
        <f t="shared" si="47"/>
        <v>1485.785494270498</v>
      </c>
      <c r="N133">
        <f t="shared" si="33"/>
        <v>500</v>
      </c>
      <c r="O133">
        <f t="shared" si="34"/>
        <v>985.78549427049802</v>
      </c>
      <c r="P133">
        <f t="shared" si="35"/>
        <v>8.625209678607465E-2</v>
      </c>
      <c r="Q133">
        <f t="shared" si="48"/>
        <v>0.91374790321392529</v>
      </c>
      <c r="R133">
        <f t="shared" si="36"/>
        <v>10972.075664919525</v>
      </c>
      <c r="S133">
        <f t="shared" si="37"/>
        <v>43037.337399628726</v>
      </c>
      <c r="T133">
        <f t="shared" si="54"/>
        <v>767.16674190933554</v>
      </c>
      <c r="U133">
        <f t="shared" si="49"/>
        <v>8.975850880339225</v>
      </c>
      <c r="V133">
        <f t="shared" si="50"/>
        <v>758.19089102899636</v>
      </c>
      <c r="W133">
        <f t="shared" si="55"/>
        <v>503.53684757565594</v>
      </c>
      <c r="X133">
        <f t="shared" si="56"/>
        <v>42533.800552053057</v>
      </c>
      <c r="Y133">
        <f t="shared" si="51"/>
        <v>39163.977033662144</v>
      </c>
      <c r="Z133">
        <f t="shared" si="38"/>
        <v>7945533.5434136754</v>
      </c>
      <c r="AA133">
        <f t="shared" si="39"/>
        <v>7999496.4631524244</v>
      </c>
      <c r="AB133">
        <f t="shared" si="40"/>
        <v>7901992.6691664709</v>
      </c>
      <c r="AC133">
        <f t="shared" si="57"/>
        <v>0.98781125856670116</v>
      </c>
      <c r="AD133">
        <f t="shared" si="41"/>
        <v>7945533.5434136754</v>
      </c>
      <c r="AE133">
        <f t="shared" si="53"/>
        <v>867.0671897322585</v>
      </c>
      <c r="AF133" s="1"/>
    </row>
    <row r="134" spans="6:32" x14ac:dyDescent="0.35">
      <c r="F134" s="10">
        <f t="shared" si="43"/>
        <v>43988</v>
      </c>
      <c r="G134">
        <v>108</v>
      </c>
      <c r="H134">
        <f t="shared" si="44"/>
        <v>55333.523776057125</v>
      </c>
      <c r="I134">
        <f t="shared" si="31"/>
        <v>11522.68019735322</v>
      </c>
      <c r="J134">
        <f t="shared" si="45"/>
        <v>1</v>
      </c>
      <c r="K134">
        <f t="shared" si="32"/>
        <v>461.02945136425114</v>
      </c>
      <c r="L134">
        <f t="shared" si="46"/>
        <v>10024.731771697301</v>
      </c>
      <c r="M134">
        <f t="shared" si="47"/>
        <v>1497.9484256559188</v>
      </c>
      <c r="N134">
        <f t="shared" si="33"/>
        <v>500</v>
      </c>
      <c r="O134">
        <f t="shared" si="34"/>
        <v>997.94842565591875</v>
      </c>
      <c r="P134">
        <f t="shared" si="35"/>
        <v>8.6607317790972735E-2</v>
      </c>
      <c r="Q134">
        <f t="shared" si="48"/>
        <v>0.91339268220902725</v>
      </c>
      <c r="R134">
        <f t="shared" si="36"/>
        <v>11061.650745988969</v>
      </c>
      <c r="S134">
        <f t="shared" si="37"/>
        <v>43810.843578703905</v>
      </c>
      <c r="T134">
        <f t="shared" si="54"/>
        <v>773.50617907517881</v>
      </c>
      <c r="U134">
        <f t="shared" si="49"/>
        <v>9.0500222951795912</v>
      </c>
      <c r="V134">
        <f t="shared" si="50"/>
        <v>764.45615677999922</v>
      </c>
      <c r="W134">
        <f t="shared" si="55"/>
        <v>512.58686987083559</v>
      </c>
      <c r="X134">
        <f t="shared" si="56"/>
        <v>43298.256708833054</v>
      </c>
      <c r="Y134">
        <f t="shared" si="51"/>
        <v>39867.867656620554</v>
      </c>
      <c r="Z134">
        <f t="shared" si="38"/>
        <v>7944666.4762239428</v>
      </c>
      <c r="AA134">
        <f t="shared" si="39"/>
        <v>7999487.4131301288</v>
      </c>
      <c r="AB134">
        <f t="shared" si="40"/>
        <v>7900343.0457753679</v>
      </c>
      <c r="AC134">
        <f t="shared" si="57"/>
        <v>0.98760615996569623</v>
      </c>
      <c r="AD134">
        <f t="shared" si="41"/>
        <v>7944666.4762239428</v>
      </c>
      <c r="AE134">
        <f t="shared" si="53"/>
        <v>873.96435329022756</v>
      </c>
      <c r="AF134" s="1"/>
    </row>
    <row r="135" spans="6:32" x14ac:dyDescent="0.35">
      <c r="F135" s="10">
        <f t="shared" si="43"/>
        <v>43989</v>
      </c>
      <c r="G135">
        <v>109</v>
      </c>
      <c r="H135">
        <f t="shared" si="44"/>
        <v>56207.488129347352</v>
      </c>
      <c r="I135">
        <f t="shared" si="31"/>
        <v>11616.704570169008</v>
      </c>
      <c r="J135">
        <f t="shared" si="45"/>
        <v>1</v>
      </c>
      <c r="K135">
        <f t="shared" si="32"/>
        <v>464.5265221256268</v>
      </c>
      <c r="L135">
        <f t="shared" si="46"/>
        <v>10106.532976047036</v>
      </c>
      <c r="M135">
        <f t="shared" si="47"/>
        <v>1510.1715941219711</v>
      </c>
      <c r="N135">
        <f t="shared" si="33"/>
        <v>500</v>
      </c>
      <c r="O135">
        <f t="shared" si="34"/>
        <v>1010.1715941219711</v>
      </c>
      <c r="P135">
        <f t="shared" si="35"/>
        <v>8.6958533551419609E-2</v>
      </c>
      <c r="Q135">
        <f t="shared" si="48"/>
        <v>0.91304146644858042</v>
      </c>
      <c r="R135">
        <f t="shared" si="36"/>
        <v>11152.178048043381</v>
      </c>
      <c r="S135">
        <f t="shared" si="37"/>
        <v>44590.783559178344</v>
      </c>
      <c r="T135">
        <f t="shared" si="54"/>
        <v>779.93998047443893</v>
      </c>
      <c r="U135">
        <f t="shared" si="49"/>
        <v>9.1252977715509349</v>
      </c>
      <c r="V135">
        <f t="shared" si="50"/>
        <v>770.81468270288804</v>
      </c>
      <c r="W135">
        <f t="shared" si="55"/>
        <v>521.71216764238648</v>
      </c>
      <c r="X135">
        <f t="shared" si="56"/>
        <v>44069.071391535945</v>
      </c>
      <c r="Y135">
        <f t="shared" si="51"/>
        <v>40577.613038852294</v>
      </c>
      <c r="Z135">
        <f t="shared" si="38"/>
        <v>7943792.5118706524</v>
      </c>
      <c r="AA135">
        <f t="shared" si="39"/>
        <v>7999478.2878323579</v>
      </c>
      <c r="AB135">
        <f t="shared" si="40"/>
        <v>7898680.0161438324</v>
      </c>
      <c r="AC135">
        <f t="shared" si="57"/>
        <v>0.98739939430277035</v>
      </c>
      <c r="AD135">
        <f t="shared" si="41"/>
        <v>7943792.5118706524</v>
      </c>
      <c r="AE135">
        <f t="shared" si="53"/>
        <v>880.9323079835749</v>
      </c>
      <c r="AF135" s="1"/>
    </row>
    <row r="136" spans="6:32" x14ac:dyDescent="0.35">
      <c r="F136" s="10">
        <f t="shared" si="43"/>
        <v>43990</v>
      </c>
      <c r="G136">
        <v>110</v>
      </c>
      <c r="H136">
        <f t="shared" si="44"/>
        <v>57088.420437330926</v>
      </c>
      <c r="I136">
        <f t="shared" si="31"/>
        <v>11711.224911829238</v>
      </c>
      <c r="J136">
        <f t="shared" si="45"/>
        <v>1</v>
      </c>
      <c r="K136">
        <f t="shared" si="32"/>
        <v>467.53879752050125</v>
      </c>
      <c r="L136">
        <f t="shared" si="46"/>
        <v>10188.765673291437</v>
      </c>
      <c r="M136">
        <f t="shared" si="47"/>
        <v>1522.459238537801</v>
      </c>
      <c r="N136">
        <f t="shared" si="33"/>
        <v>500</v>
      </c>
      <c r="O136">
        <f t="shared" si="34"/>
        <v>1022.459238537801</v>
      </c>
      <c r="P136">
        <f t="shared" si="35"/>
        <v>8.7305917718738232E-2</v>
      </c>
      <c r="Q136">
        <f t="shared" si="48"/>
        <v>0.91269408228126181</v>
      </c>
      <c r="R136">
        <f t="shared" si="36"/>
        <v>11243.686114308737</v>
      </c>
      <c r="S136">
        <f t="shared" si="37"/>
        <v>45377.195525501687</v>
      </c>
      <c r="T136">
        <f t="shared" si="54"/>
        <v>786.41196632334322</v>
      </c>
      <c r="U136">
        <f t="shared" si="49"/>
        <v>9.201020005983116</v>
      </c>
      <c r="V136">
        <f t="shared" si="50"/>
        <v>777.21094631736014</v>
      </c>
      <c r="W136">
        <f t="shared" si="55"/>
        <v>530.91318764836956</v>
      </c>
      <c r="X136">
        <f t="shared" si="56"/>
        <v>44846.282337853307</v>
      </c>
      <c r="Y136">
        <f t="shared" si="51"/>
        <v>41293.24792820654</v>
      </c>
      <c r="Z136">
        <f t="shared" si="38"/>
        <v>7942911.5795626687</v>
      </c>
      <c r="AA136">
        <f t="shared" si="39"/>
        <v>7999469.0868123518</v>
      </c>
      <c r="AB136">
        <f t="shared" si="40"/>
        <v>7897003.4708495187</v>
      </c>
      <c r="AC136">
        <f t="shared" si="57"/>
        <v>0.98719094794281359</v>
      </c>
      <c r="AD136">
        <f t="shared" si="41"/>
        <v>7942911.5795626687</v>
      </c>
      <c r="AE136">
        <f t="shared" si="53"/>
        <v>887.9732122844714</v>
      </c>
      <c r="AF136" s="1"/>
    </row>
    <row r="137" spans="6:32" x14ac:dyDescent="0.35">
      <c r="F137" s="10">
        <f t="shared" si="43"/>
        <v>43991</v>
      </c>
      <c r="G137">
        <v>111</v>
      </c>
      <c r="H137">
        <f t="shared" si="44"/>
        <v>57976.393649615398</v>
      </c>
      <c r="I137">
        <f t="shared" si="31"/>
        <v>11806.295186805284</v>
      </c>
      <c r="J137">
        <f t="shared" si="45"/>
        <v>1</v>
      </c>
      <c r="K137">
        <f t="shared" si="32"/>
        <v>470.23263840896107</v>
      </c>
      <c r="L137">
        <f t="shared" si="46"/>
        <v>10271.476812520597</v>
      </c>
      <c r="M137">
        <f t="shared" si="47"/>
        <v>1534.818374284687</v>
      </c>
      <c r="N137">
        <f t="shared" si="33"/>
        <v>500</v>
      </c>
      <c r="O137">
        <f t="shared" si="34"/>
        <v>1034.818374284687</v>
      </c>
      <c r="P137">
        <f t="shared" si="35"/>
        <v>8.7649712116397022E-2</v>
      </c>
      <c r="Q137">
        <f t="shared" si="48"/>
        <v>0.91235028788360295</v>
      </c>
      <c r="R137">
        <f t="shared" si="36"/>
        <v>11336.062548396323</v>
      </c>
      <c r="S137">
        <f t="shared" si="37"/>
        <v>46170.098462810114</v>
      </c>
      <c r="T137">
        <f t="shared" si="54"/>
        <v>792.90293730842677</v>
      </c>
      <c r="U137">
        <f t="shared" si="49"/>
        <v>9.2769643665085919</v>
      </c>
      <c r="V137">
        <f t="shared" si="50"/>
        <v>783.62597294191823</v>
      </c>
      <c r="W137">
        <f t="shared" si="55"/>
        <v>540.19015201487809</v>
      </c>
      <c r="X137">
        <f t="shared" si="56"/>
        <v>45629.908310795225</v>
      </c>
      <c r="Y137">
        <f t="shared" si="51"/>
        <v>42014.789601157208</v>
      </c>
      <c r="Z137">
        <f t="shared" si="38"/>
        <v>7942023.6063503847</v>
      </c>
      <c r="AA137">
        <f t="shared" si="39"/>
        <v>7999459.8098479854</v>
      </c>
      <c r="AB137">
        <f t="shared" si="40"/>
        <v>7895313.3177355602</v>
      </c>
      <c r="AC137">
        <f t="shared" ref="AC137:AC200" si="58">AB137/AA137</f>
        <v>0.98698080938112687</v>
      </c>
      <c r="AD137">
        <f t="shared" si="41"/>
        <v>7942023.6063503847</v>
      </c>
      <c r="AE137">
        <f t="shared" si="53"/>
        <v>895.07809513690268</v>
      </c>
      <c r="AF137" s="1"/>
    </row>
    <row r="138" spans="6:32" x14ac:dyDescent="0.35">
      <c r="F138" s="10">
        <f t="shared" si="43"/>
        <v>43992</v>
      </c>
      <c r="G138">
        <v>112</v>
      </c>
      <c r="H138">
        <f t="shared" si="44"/>
        <v>58871.4717447523</v>
      </c>
      <c r="I138">
        <f t="shared" si="31"/>
        <v>11901.952351341759</v>
      </c>
      <c r="J138">
        <f t="shared" si="45"/>
        <v>1</v>
      </c>
      <c r="K138">
        <f t="shared" si="32"/>
        <v>472.83316464562085</v>
      </c>
      <c r="L138">
        <f t="shared" si="46"/>
        <v>10354.69854566733</v>
      </c>
      <c r="M138">
        <f t="shared" si="47"/>
        <v>1547.2538056744288</v>
      </c>
      <c r="N138">
        <f t="shared" si="33"/>
        <v>500</v>
      </c>
      <c r="O138">
        <f t="shared" si="34"/>
        <v>1047.2538056744288</v>
      </c>
      <c r="P138">
        <f t="shared" si="35"/>
        <v>8.7990085555700218E-2</v>
      </c>
      <c r="Q138">
        <f t="shared" si="48"/>
        <v>0.9120099144442998</v>
      </c>
      <c r="R138">
        <f t="shared" si="36"/>
        <v>11429.119186696138</v>
      </c>
      <c r="S138">
        <f t="shared" si="37"/>
        <v>46969.519393410541</v>
      </c>
      <c r="T138">
        <f t="shared" si="54"/>
        <v>799.4209306004268</v>
      </c>
      <c r="U138">
        <f t="shared" si="49"/>
        <v>9.3532248880249931</v>
      </c>
      <c r="V138">
        <f t="shared" si="50"/>
        <v>790.06770571240179</v>
      </c>
      <c r="W138">
        <f t="shared" si="55"/>
        <v>549.54337690290311</v>
      </c>
      <c r="X138">
        <f t="shared" si="56"/>
        <v>46419.97601650763</v>
      </c>
      <c r="Y138">
        <f t="shared" si="51"/>
        <v>42742.262648003591</v>
      </c>
      <c r="Z138">
        <f t="shared" si="38"/>
        <v>7941128.5282552475</v>
      </c>
      <c r="AA138">
        <f t="shared" si="39"/>
        <v>7999450.456623097</v>
      </c>
      <c r="AB138">
        <f t="shared" si="40"/>
        <v>7893609.4654849339</v>
      </c>
      <c r="AC138">
        <f t="shared" si="58"/>
        <v>0.98676896722942609</v>
      </c>
      <c r="AD138">
        <f t="shared" si="41"/>
        <v>7941128.5282552475</v>
      </c>
      <c r="AE138">
        <f t="shared" si="53"/>
        <v>902.23201089585336</v>
      </c>
      <c r="AF138" s="1"/>
    </row>
    <row r="139" spans="6:32" x14ac:dyDescent="0.35">
      <c r="F139" s="10">
        <f t="shared" si="43"/>
        <v>43993</v>
      </c>
      <c r="G139">
        <v>113</v>
      </c>
      <c r="H139">
        <f t="shared" si="44"/>
        <v>59773.703755648152</v>
      </c>
      <c r="I139">
        <f t="shared" si="31"/>
        <v>11998.195273411839</v>
      </c>
      <c r="J139">
        <f t="shared" si="45"/>
        <v>1</v>
      </c>
      <c r="K139">
        <f t="shared" si="32"/>
        <v>475.51507605861843</v>
      </c>
      <c r="L139">
        <f t="shared" si="46"/>
        <v>10438.4298878683</v>
      </c>
      <c r="M139">
        <f t="shared" si="47"/>
        <v>1559.765385543539</v>
      </c>
      <c r="N139">
        <f t="shared" si="33"/>
        <v>500</v>
      </c>
      <c r="O139">
        <f t="shared" si="34"/>
        <v>1059.765385543539</v>
      </c>
      <c r="P139">
        <f t="shared" si="35"/>
        <v>8.832706597899713E-2</v>
      </c>
      <c r="Q139">
        <f t="shared" si="48"/>
        <v>0.91167293402100291</v>
      </c>
      <c r="R139">
        <f t="shared" si="36"/>
        <v>11522.68019735322</v>
      </c>
      <c r="S139">
        <f t="shared" si="37"/>
        <v>47775.508482236313</v>
      </c>
      <c r="T139">
        <f t="shared" si="54"/>
        <v>805.98908882577234</v>
      </c>
      <c r="U139">
        <f t="shared" si="49"/>
        <v>9.4300723392615371</v>
      </c>
      <c r="V139">
        <f t="shared" si="50"/>
        <v>796.55901648651081</v>
      </c>
      <c r="W139">
        <f t="shared" si="55"/>
        <v>558.97344924216463</v>
      </c>
      <c r="X139">
        <f t="shared" si="56"/>
        <v>47216.535032994143</v>
      </c>
      <c r="Y139">
        <f t="shared" si="51"/>
        <v>43475.71271883505</v>
      </c>
      <c r="Z139">
        <f t="shared" si="38"/>
        <v>7940226.2962443521</v>
      </c>
      <c r="AA139">
        <f t="shared" si="39"/>
        <v>7999441.0265507577</v>
      </c>
      <c r="AB139">
        <f t="shared" si="40"/>
        <v>7891891.8143128734</v>
      </c>
      <c r="AC139">
        <f t="shared" si="58"/>
        <v>0.986555409074094</v>
      </c>
      <c r="AD139">
        <f t="shared" si="41"/>
        <v>7940226.2962443521</v>
      </c>
      <c r="AE139">
        <f t="shared" si="53"/>
        <v>909.42099805838154</v>
      </c>
      <c r="AF139" s="1"/>
    </row>
    <row r="140" spans="6:32" x14ac:dyDescent="0.35">
      <c r="F140" s="10">
        <f t="shared" si="43"/>
        <v>43994</v>
      </c>
      <c r="G140">
        <v>114</v>
      </c>
      <c r="H140">
        <f t="shared" si="44"/>
        <v>60683.124753706536</v>
      </c>
      <c r="I140">
        <f t="shared" si="31"/>
        <v>12094.986444978102</v>
      </c>
      <c r="J140">
        <f t="shared" si="45"/>
        <v>1</v>
      </c>
      <c r="K140">
        <f t="shared" si="32"/>
        <v>478.28187480909401</v>
      </c>
      <c r="L140">
        <f t="shared" si="46"/>
        <v>10522.638207130949</v>
      </c>
      <c r="M140">
        <f t="shared" si="47"/>
        <v>1572.3482378471533</v>
      </c>
      <c r="N140">
        <f t="shared" si="33"/>
        <v>500</v>
      </c>
      <c r="O140">
        <f t="shared" si="34"/>
        <v>1072.3482378471533</v>
      </c>
      <c r="P140">
        <f t="shared" si="35"/>
        <v>8.8660557225543446E-2</v>
      </c>
      <c r="Q140">
        <f t="shared" si="48"/>
        <v>0.91133944277445655</v>
      </c>
      <c r="R140">
        <f t="shared" si="36"/>
        <v>11616.704570169008</v>
      </c>
      <c r="S140">
        <f t="shared" si="37"/>
        <v>48588.138308728434</v>
      </c>
      <c r="T140">
        <f t="shared" si="54"/>
        <v>812.62982649212063</v>
      </c>
      <c r="U140">
        <f t="shared" si="49"/>
        <v>9.5077689699578123</v>
      </c>
      <c r="V140">
        <f t="shared" si="50"/>
        <v>803.12205752216278</v>
      </c>
      <c r="W140">
        <f t="shared" si="55"/>
        <v>568.48121821212249</v>
      </c>
      <c r="X140">
        <f t="shared" si="56"/>
        <v>48019.657090516303</v>
      </c>
      <c r="Y140">
        <f t="shared" si="51"/>
        <v>44215.205860942879</v>
      </c>
      <c r="Z140">
        <f t="shared" si="38"/>
        <v>7939316.8752462938</v>
      </c>
      <c r="AA140">
        <f t="shared" si="39"/>
        <v>7999431.5187817877</v>
      </c>
      <c r="AB140">
        <f t="shared" si="40"/>
        <v>7890160.2557193534</v>
      </c>
      <c r="AC140">
        <f t="shared" si="58"/>
        <v>0.98634012144414551</v>
      </c>
      <c r="AD140">
        <f t="shared" si="41"/>
        <v>7939316.8752462938</v>
      </c>
      <c r="AE140">
        <f t="shared" si="53"/>
        <v>916.64174372170078</v>
      </c>
      <c r="AF140" s="1"/>
    </row>
    <row r="141" spans="6:32" x14ac:dyDescent="0.35">
      <c r="F141" s="10">
        <f t="shared" si="43"/>
        <v>43995</v>
      </c>
      <c r="G141">
        <v>115</v>
      </c>
      <c r="H141">
        <f t="shared" si="44"/>
        <v>61599.766497428238</v>
      </c>
      <c r="I141">
        <f t="shared" si="31"/>
        <v>12192.285387298201</v>
      </c>
      <c r="J141">
        <f t="shared" si="45"/>
        <v>1</v>
      </c>
      <c r="K141">
        <f t="shared" si="32"/>
        <v>481.06047546896298</v>
      </c>
      <c r="L141">
        <f t="shared" si="46"/>
        <v>10607.288286949435</v>
      </c>
      <c r="M141">
        <f t="shared" si="47"/>
        <v>1584.9971003487663</v>
      </c>
      <c r="N141">
        <f t="shared" si="33"/>
        <v>500</v>
      </c>
      <c r="O141">
        <f t="shared" si="34"/>
        <v>1084.9971003487663</v>
      </c>
      <c r="P141">
        <f t="shared" si="35"/>
        <v>8.8990461253400877E-2</v>
      </c>
      <c r="Q141">
        <f t="shared" si="48"/>
        <v>0.91100953874659907</v>
      </c>
      <c r="R141">
        <f t="shared" si="36"/>
        <v>11711.224911829238</v>
      </c>
      <c r="S141">
        <f t="shared" si="37"/>
        <v>49407.481110130037</v>
      </c>
      <c r="T141">
        <f t="shared" si="54"/>
        <v>819.34280140160263</v>
      </c>
      <c r="U141">
        <f t="shared" si="49"/>
        <v>9.5863107763987507</v>
      </c>
      <c r="V141">
        <f t="shared" si="50"/>
        <v>809.75649062520392</v>
      </c>
      <c r="W141">
        <f t="shared" si="55"/>
        <v>578.06752898852119</v>
      </c>
      <c r="X141">
        <f t="shared" si="56"/>
        <v>48829.413581141504</v>
      </c>
      <c r="Y141">
        <f t="shared" si="51"/>
        <v>44960.807810218335</v>
      </c>
      <c r="Z141">
        <f t="shared" si="38"/>
        <v>7938400.2335025715</v>
      </c>
      <c r="AA141">
        <f t="shared" si="39"/>
        <v>7999421.9324710118</v>
      </c>
      <c r="AB141">
        <f t="shared" si="40"/>
        <v>7888414.6848634528</v>
      </c>
      <c r="AC141">
        <f t="shared" si="58"/>
        <v>0.98612309132526665</v>
      </c>
      <c r="AD141">
        <f t="shared" si="41"/>
        <v>7938400.2335025715</v>
      </c>
      <c r="AE141">
        <f t="shared" si="53"/>
        <v>923.89674506068172</v>
      </c>
      <c r="AF141" s="1"/>
    </row>
    <row r="142" spans="6:32" x14ac:dyDescent="0.35">
      <c r="F142" s="10">
        <f t="shared" si="43"/>
        <v>43996</v>
      </c>
      <c r="G142">
        <v>116</v>
      </c>
      <c r="H142">
        <f t="shared" si="44"/>
        <v>62523.663242488918</v>
      </c>
      <c r="I142">
        <f t="shared" si="31"/>
        <v>12290.068584599052</v>
      </c>
      <c r="J142">
        <f t="shared" si="45"/>
        <v>1</v>
      </c>
      <c r="K142">
        <f t="shared" si="32"/>
        <v>483.7733977937678</v>
      </c>
      <c r="L142">
        <f t="shared" si="46"/>
        <v>10692.359668601175</v>
      </c>
      <c r="M142">
        <f t="shared" si="47"/>
        <v>1597.7089159978768</v>
      </c>
      <c r="N142">
        <f t="shared" si="33"/>
        <v>500</v>
      </c>
      <c r="O142">
        <f t="shared" si="34"/>
        <v>1097.7089159978768</v>
      </c>
      <c r="P142">
        <f t="shared" si="35"/>
        <v>8.9316744527645625E-2</v>
      </c>
      <c r="Q142">
        <f t="shared" si="48"/>
        <v>0.9106832554723544</v>
      </c>
      <c r="R142">
        <f t="shared" si="36"/>
        <v>11806.295186805284</v>
      </c>
      <c r="S142">
        <f t="shared" si="37"/>
        <v>50233.594657889866</v>
      </c>
      <c r="T142">
        <f t="shared" si="54"/>
        <v>826.11354775982909</v>
      </c>
      <c r="U142">
        <f t="shared" si="49"/>
        <v>9.6655285087900005</v>
      </c>
      <c r="V142">
        <f t="shared" si="50"/>
        <v>816.44801925103911</v>
      </c>
      <c r="W142">
        <f t="shared" si="55"/>
        <v>587.73305749731117</v>
      </c>
      <c r="X142">
        <f t="shared" si="56"/>
        <v>49645.861600392542</v>
      </c>
      <c r="Y142">
        <f t="shared" si="51"/>
        <v>45712.571138679778</v>
      </c>
      <c r="Z142">
        <f t="shared" si="38"/>
        <v>7937476.3367575109</v>
      </c>
      <c r="AA142">
        <f t="shared" si="39"/>
        <v>7999412.2669425029</v>
      </c>
      <c r="AB142">
        <f t="shared" si="40"/>
        <v>7886655.0090421243</v>
      </c>
      <c r="AC142">
        <f t="shared" si="58"/>
        <v>0.98590430719937427</v>
      </c>
      <c r="AD142">
        <f t="shared" si="41"/>
        <v>7937476.3367575109</v>
      </c>
      <c r="AE142">
        <f t="shared" si="53"/>
        <v>931.19018213908566</v>
      </c>
      <c r="AF142" s="1"/>
    </row>
    <row r="143" spans="6:32" x14ac:dyDescent="0.35">
      <c r="F143" s="10">
        <f t="shared" si="43"/>
        <v>43997</v>
      </c>
      <c r="G143">
        <v>117</v>
      </c>
      <c r="H143">
        <f t="shared" si="44"/>
        <v>63454.853424628003</v>
      </c>
      <c r="I143">
        <f t="shared" si="31"/>
        <v>12388.337365034218</v>
      </c>
      <c r="J143">
        <f t="shared" si="45"/>
        <v>1</v>
      </c>
      <c r="K143">
        <f t="shared" si="32"/>
        <v>486.38501369245932</v>
      </c>
      <c r="L143">
        <f t="shared" si="46"/>
        <v>10777.85350757977</v>
      </c>
      <c r="M143">
        <f t="shared" si="47"/>
        <v>1610.4838574544485</v>
      </c>
      <c r="N143">
        <f t="shared" si="33"/>
        <v>500</v>
      </c>
      <c r="O143">
        <f t="shared" si="34"/>
        <v>1110.4838574544485</v>
      </c>
      <c r="P143">
        <f t="shared" si="35"/>
        <v>8.9639458850124823E-2</v>
      </c>
      <c r="Q143">
        <f t="shared" si="48"/>
        <v>0.91036054114987519</v>
      </c>
      <c r="R143">
        <f t="shared" si="36"/>
        <v>11901.952351341759</v>
      </c>
      <c r="S143">
        <f t="shared" si="37"/>
        <v>51066.516059593785</v>
      </c>
      <c r="T143">
        <f t="shared" si="54"/>
        <v>832.9214017039194</v>
      </c>
      <c r="U143">
        <f t="shared" si="49"/>
        <v>9.7451803999358564</v>
      </c>
      <c r="V143">
        <f t="shared" si="50"/>
        <v>823.17622130398354</v>
      </c>
      <c r="W143">
        <f t="shared" si="55"/>
        <v>597.47823789724703</v>
      </c>
      <c r="X143">
        <f t="shared" si="56"/>
        <v>50469.037821696525</v>
      </c>
      <c r="Y143">
        <f t="shared" si="51"/>
        <v>46470.529614230349</v>
      </c>
      <c r="Z143">
        <f t="shared" si="38"/>
        <v>7936545.1465753717</v>
      </c>
      <c r="AA143">
        <f t="shared" si="39"/>
        <v>7999402.5217621028</v>
      </c>
      <c r="AB143">
        <f t="shared" si="40"/>
        <v>7884881.1522778803</v>
      </c>
      <c r="AC143">
        <f t="shared" si="58"/>
        <v>0.98568375960921195</v>
      </c>
      <c r="AD143">
        <f t="shared" si="41"/>
        <v>7936545.1465753717</v>
      </c>
      <c r="AE143">
        <f t="shared" si="53"/>
        <v>938.52489122881968</v>
      </c>
      <c r="AF143" s="1"/>
    </row>
    <row r="144" spans="6:32" x14ac:dyDescent="0.35">
      <c r="F144" s="10">
        <f t="shared" si="43"/>
        <v>43998</v>
      </c>
      <c r="G144">
        <v>118</v>
      </c>
      <c r="H144">
        <f t="shared" si="44"/>
        <v>64393.378315856826</v>
      </c>
      <c r="I144">
        <f t="shared" si="31"/>
        <v>12487.116079555191</v>
      </c>
      <c r="J144">
        <f t="shared" si="45"/>
        <v>1</v>
      </c>
      <c r="K144">
        <f t="shared" si="32"/>
        <v>488.92080614335282</v>
      </c>
      <c r="L144">
        <f t="shared" si="46"/>
        <v>10863.790989213016</v>
      </c>
      <c r="M144">
        <f t="shared" si="47"/>
        <v>1623.3250903421749</v>
      </c>
      <c r="N144">
        <f t="shared" si="33"/>
        <v>500</v>
      </c>
      <c r="O144">
        <f t="shared" si="34"/>
        <v>1123.3250903421749</v>
      </c>
      <c r="P144">
        <f t="shared" si="35"/>
        <v>8.995872891590749E-2</v>
      </c>
      <c r="Q144">
        <f t="shared" si="48"/>
        <v>0.9100412710840925</v>
      </c>
      <c r="R144">
        <f t="shared" si="36"/>
        <v>11998.195273411839</v>
      </c>
      <c r="S144">
        <f t="shared" si="37"/>
        <v>51906.262236301634</v>
      </c>
      <c r="T144">
        <f t="shared" si="54"/>
        <v>839.74617670784937</v>
      </c>
      <c r="U144">
        <f t="shared" si="49"/>
        <v>9.8250302674818375</v>
      </c>
      <c r="V144">
        <f t="shared" si="50"/>
        <v>829.92114644036758</v>
      </c>
      <c r="W144">
        <f t="shared" si="55"/>
        <v>607.30326816472882</v>
      </c>
      <c r="X144">
        <f t="shared" si="56"/>
        <v>51298.958968136896</v>
      </c>
      <c r="Y144">
        <f t="shared" si="51"/>
        <v>47234.698635034489</v>
      </c>
      <c r="Z144">
        <f t="shared" si="38"/>
        <v>7935606.6216841433</v>
      </c>
      <c r="AA144">
        <f t="shared" si="39"/>
        <v>7999392.6967318356</v>
      </c>
      <c r="AB144">
        <f t="shared" si="40"/>
        <v>7883093.0561796771</v>
      </c>
      <c r="AC144">
        <f t="shared" si="58"/>
        <v>0.9854614412667011</v>
      </c>
      <c r="AD144">
        <f t="shared" si="41"/>
        <v>7935606.6216841433</v>
      </c>
      <c r="AE144">
        <f t="shared" si="53"/>
        <v>945.90070453886017</v>
      </c>
      <c r="AF144" s="1"/>
    </row>
    <row r="145" spans="6:32" x14ac:dyDescent="0.35">
      <c r="F145" s="10">
        <f t="shared" si="43"/>
        <v>43999</v>
      </c>
      <c r="G145">
        <v>119</v>
      </c>
      <c r="H145">
        <f t="shared" si="44"/>
        <v>65339.279020395683</v>
      </c>
      <c r="I145">
        <f t="shared" si="31"/>
        <v>12586.443461224764</v>
      </c>
      <c r="J145">
        <f t="shared" si="45"/>
        <v>1</v>
      </c>
      <c r="K145">
        <f t="shared" si="32"/>
        <v>491.45701624666253</v>
      </c>
      <c r="L145">
        <f t="shared" si="46"/>
        <v>10950.205811265545</v>
      </c>
      <c r="M145">
        <f t="shared" si="47"/>
        <v>1636.2376499592194</v>
      </c>
      <c r="N145">
        <f t="shared" si="33"/>
        <v>500</v>
      </c>
      <c r="O145">
        <f t="shared" si="34"/>
        <v>1136.2376499592194</v>
      </c>
      <c r="P145">
        <f t="shared" si="35"/>
        <v>9.0274719261214886E-2</v>
      </c>
      <c r="Q145">
        <f t="shared" si="48"/>
        <v>0.90972528073878511</v>
      </c>
      <c r="R145">
        <f t="shared" si="36"/>
        <v>12094.986444978102</v>
      </c>
      <c r="S145">
        <f t="shared" si="37"/>
        <v>52752.835559170919</v>
      </c>
      <c r="T145">
        <f t="shared" si="54"/>
        <v>846.57332286928431</v>
      </c>
      <c r="U145">
        <f t="shared" si="49"/>
        <v>9.9049078775706256</v>
      </c>
      <c r="V145">
        <f t="shared" si="50"/>
        <v>836.66841499171369</v>
      </c>
      <c r="W145">
        <f t="shared" si="55"/>
        <v>617.20817604229944</v>
      </c>
      <c r="X145">
        <f t="shared" si="56"/>
        <v>52135.627383128609</v>
      </c>
      <c r="Y145">
        <f t="shared" si="51"/>
        <v>48005.080358845538</v>
      </c>
      <c r="Z145">
        <f t="shared" si="38"/>
        <v>7934660.7209796039</v>
      </c>
      <c r="AA145">
        <f t="shared" si="39"/>
        <v>7999382.791823958</v>
      </c>
      <c r="AB145">
        <f t="shared" si="40"/>
        <v>7881290.6772443913</v>
      </c>
      <c r="AC145">
        <f t="shared" si="58"/>
        <v>0.98523734672376639</v>
      </c>
      <c r="AD145">
        <f t="shared" si="41"/>
        <v>7934660.7209796039</v>
      </c>
      <c r="AE145">
        <f t="shared" si="53"/>
        <v>953.31458829681162</v>
      </c>
      <c r="AF145" s="1"/>
    </row>
    <row r="146" spans="6:32" x14ac:dyDescent="0.35">
      <c r="F146" s="10">
        <f t="shared" si="43"/>
        <v>44000</v>
      </c>
      <c r="G146">
        <v>120</v>
      </c>
      <c r="H146">
        <f t="shared" si="44"/>
        <v>66292.593608692492</v>
      </c>
      <c r="I146">
        <f t="shared" si="31"/>
        <v>12686.360402576778</v>
      </c>
      <c r="J146">
        <f t="shared" si="45"/>
        <v>1</v>
      </c>
      <c r="K146">
        <f t="shared" si="32"/>
        <v>494.07501527857676</v>
      </c>
      <c r="L146">
        <f t="shared" si="46"/>
        <v>11037.133550241797</v>
      </c>
      <c r="M146">
        <f t="shared" si="47"/>
        <v>1649.2268523349812</v>
      </c>
      <c r="N146">
        <f t="shared" si="33"/>
        <v>500</v>
      </c>
      <c r="O146">
        <f t="shared" si="34"/>
        <v>1149.2268523349812</v>
      </c>
      <c r="P146">
        <f t="shared" si="35"/>
        <v>9.0587592963349603E-2</v>
      </c>
      <c r="Q146">
        <f t="shared" si="48"/>
        <v>0.90941240703665038</v>
      </c>
      <c r="R146">
        <f t="shared" si="36"/>
        <v>12192.285387298201</v>
      </c>
      <c r="S146">
        <f t="shared" si="37"/>
        <v>53606.233206115714</v>
      </c>
      <c r="T146">
        <f t="shared" si="54"/>
        <v>853.39764694479527</v>
      </c>
      <c r="U146">
        <f t="shared" si="49"/>
        <v>9.9847524692541043</v>
      </c>
      <c r="V146">
        <f t="shared" si="50"/>
        <v>843.41289447554118</v>
      </c>
      <c r="W146">
        <f t="shared" si="55"/>
        <v>627.19292851155353</v>
      </c>
      <c r="X146">
        <f t="shared" si="56"/>
        <v>52979.040277604152</v>
      </c>
      <c r="Y146">
        <f t="shared" si="51"/>
        <v>48781.672217565305</v>
      </c>
      <c r="Z146">
        <f t="shared" si="38"/>
        <v>7933707.4063913077</v>
      </c>
      <c r="AA146">
        <f t="shared" si="39"/>
        <v>7999372.8070714884</v>
      </c>
      <c r="AB146">
        <f t="shared" si="40"/>
        <v>7879473.9802566804</v>
      </c>
      <c r="AC146">
        <f t="shared" si="58"/>
        <v>0.98501147156076829</v>
      </c>
      <c r="AD146">
        <f t="shared" si="41"/>
        <v>7933707.4063913077</v>
      </c>
      <c r="AE146">
        <f t="shared" si="53"/>
        <v>960.76327768251633</v>
      </c>
      <c r="AF146" s="1"/>
    </row>
    <row r="147" spans="6:32" x14ac:dyDescent="0.35">
      <c r="F147" s="10">
        <f t="shared" si="43"/>
        <v>44001</v>
      </c>
      <c r="G147">
        <v>121</v>
      </c>
      <c r="H147">
        <f t="shared" si="44"/>
        <v>67253.356886375012</v>
      </c>
      <c r="I147">
        <f t="shared" si="31"/>
        <v>12786.900300050147</v>
      </c>
      <c r="J147">
        <f t="shared" si="45"/>
        <v>1</v>
      </c>
      <c r="K147">
        <f t="shared" si="32"/>
        <v>496.83171545109508</v>
      </c>
      <c r="L147">
        <f t="shared" si="46"/>
        <v>11124.603261043629</v>
      </c>
      <c r="M147">
        <f t="shared" si="47"/>
        <v>1662.2970390065191</v>
      </c>
      <c r="N147">
        <f t="shared" si="33"/>
        <v>500</v>
      </c>
      <c r="O147">
        <f t="shared" si="34"/>
        <v>1162.2970390065191</v>
      </c>
      <c r="P147">
        <f t="shared" si="35"/>
        <v>9.0897481933284549E-2</v>
      </c>
      <c r="Q147">
        <f t="shared" si="48"/>
        <v>0.90910251806671549</v>
      </c>
      <c r="R147">
        <f t="shared" si="36"/>
        <v>12290.068584599052</v>
      </c>
      <c r="S147">
        <f t="shared" si="37"/>
        <v>54466.456586324864</v>
      </c>
      <c r="T147">
        <f t="shared" si="54"/>
        <v>860.22338020915049</v>
      </c>
      <c r="U147">
        <f t="shared" si="49"/>
        <v>10.064613548447062</v>
      </c>
      <c r="V147">
        <f t="shared" si="50"/>
        <v>850.15876666070346</v>
      </c>
      <c r="W147">
        <f t="shared" si="55"/>
        <v>637.25754206000056</v>
      </c>
      <c r="X147">
        <f t="shared" si="56"/>
        <v>53829.199044264853</v>
      </c>
      <c r="Y147">
        <f t="shared" si="51"/>
        <v>49564.475493555627</v>
      </c>
      <c r="Z147">
        <f t="shared" si="38"/>
        <v>7932746.6431136252</v>
      </c>
      <c r="AA147">
        <f t="shared" si="39"/>
        <v>7999362.7424579402</v>
      </c>
      <c r="AB147">
        <f t="shared" si="40"/>
        <v>7877642.9289852409</v>
      </c>
      <c r="AC147">
        <f t="shared" si="58"/>
        <v>0.98478381123703129</v>
      </c>
      <c r="AD147">
        <f t="shared" si="41"/>
        <v>7932746.6431136252</v>
      </c>
      <c r="AE147">
        <f t="shared" si="53"/>
        <v>968.24484648847692</v>
      </c>
      <c r="AF147" s="1"/>
    </row>
    <row r="148" spans="6:32" x14ac:dyDescent="0.35">
      <c r="F148" s="10">
        <f t="shared" si="43"/>
        <v>44002</v>
      </c>
      <c r="G148">
        <v>122</v>
      </c>
      <c r="H148">
        <f t="shared" si="44"/>
        <v>68221.601732863492</v>
      </c>
      <c r="I148">
        <f t="shared" si="31"/>
        <v>12888.077956806366</v>
      </c>
      <c r="J148">
        <f t="shared" si="45"/>
        <v>1</v>
      </c>
      <c r="K148">
        <f t="shared" si="32"/>
        <v>499.74059177214804</v>
      </c>
      <c r="L148">
        <f t="shared" si="46"/>
        <v>11212.627822421538</v>
      </c>
      <c r="M148">
        <f t="shared" si="47"/>
        <v>1675.4501343848276</v>
      </c>
      <c r="N148">
        <f t="shared" si="33"/>
        <v>500</v>
      </c>
      <c r="O148">
        <f t="shared" si="34"/>
        <v>1175.4501343848276</v>
      </c>
      <c r="P148">
        <f t="shared" si="35"/>
        <v>9.1204455646860569E-2</v>
      </c>
      <c r="Q148">
        <f t="shared" si="48"/>
        <v>0.90879554435313947</v>
      </c>
      <c r="R148">
        <f t="shared" si="36"/>
        <v>12388.337365034218</v>
      </c>
      <c r="S148">
        <f t="shared" si="37"/>
        <v>55333.523776057125</v>
      </c>
      <c r="T148">
        <f t="shared" si="54"/>
        <v>867.06718973226089</v>
      </c>
      <c r="U148">
        <f t="shared" si="49"/>
        <v>10.144686119867453</v>
      </c>
      <c r="V148">
        <f t="shared" si="50"/>
        <v>856.92250361239348</v>
      </c>
      <c r="W148">
        <f t="shared" si="55"/>
        <v>647.40222817986796</v>
      </c>
      <c r="X148">
        <f t="shared" si="56"/>
        <v>54686.12154787725</v>
      </c>
      <c r="Y148">
        <f t="shared" si="51"/>
        <v>50353.506636211983</v>
      </c>
      <c r="Z148">
        <f t="shared" si="38"/>
        <v>7931778.3982671369</v>
      </c>
      <c r="AA148">
        <f t="shared" si="39"/>
        <v>7999352.5977718197</v>
      </c>
      <c r="AB148">
        <f t="shared" si="40"/>
        <v>7875797.4722628994</v>
      </c>
      <c r="AC148">
        <f t="shared" si="58"/>
        <v>0.98455435936861491</v>
      </c>
      <c r="AD148">
        <f t="shared" si="41"/>
        <v>7931778.3982671369</v>
      </c>
      <c r="AE148">
        <f t="shared" si="53"/>
        <v>975.75932464588311</v>
      </c>
      <c r="AF148" s="1"/>
    </row>
    <row r="149" spans="6:32" x14ac:dyDescent="0.35">
      <c r="F149" s="10">
        <f t="shared" si="43"/>
        <v>44003</v>
      </c>
      <c r="G149">
        <v>123</v>
      </c>
      <c r="H149">
        <f t="shared" si="44"/>
        <v>69197.361057509377</v>
      </c>
      <c r="I149">
        <f t="shared" si="31"/>
        <v>12989.872928162025</v>
      </c>
      <c r="J149">
        <f t="shared" si="45"/>
        <v>1</v>
      </c>
      <c r="K149">
        <f t="shared" si="32"/>
        <v>502.75684860683396</v>
      </c>
      <c r="L149">
        <f t="shared" si="46"/>
        <v>11301.189447500961</v>
      </c>
      <c r="M149">
        <f t="shared" si="47"/>
        <v>1688.6834806610634</v>
      </c>
      <c r="N149">
        <f t="shared" si="33"/>
        <v>500</v>
      </c>
      <c r="O149">
        <f t="shared" si="34"/>
        <v>1188.6834806610634</v>
      </c>
      <c r="P149">
        <f t="shared" si="35"/>
        <v>9.1508476428895577E-2</v>
      </c>
      <c r="Q149">
        <f t="shared" si="48"/>
        <v>0.90849152357110441</v>
      </c>
      <c r="R149">
        <f t="shared" si="36"/>
        <v>12487.116079555191</v>
      </c>
      <c r="S149">
        <f t="shared" si="37"/>
        <v>56207.488129347352</v>
      </c>
      <c r="T149">
        <f t="shared" si="54"/>
        <v>873.96435329022643</v>
      </c>
      <c r="U149">
        <f t="shared" si="49"/>
        <v>10.22538293349565</v>
      </c>
      <c r="V149">
        <f t="shared" si="50"/>
        <v>863.73897035673076</v>
      </c>
      <c r="W149">
        <f t="shared" si="55"/>
        <v>657.62761111336363</v>
      </c>
      <c r="X149">
        <f t="shared" si="56"/>
        <v>55549.860518233982</v>
      </c>
      <c r="Y149">
        <f t="shared" si="51"/>
        <v>51148.814197706095</v>
      </c>
      <c r="Z149">
        <f t="shared" si="38"/>
        <v>7930802.6389424903</v>
      </c>
      <c r="AA149">
        <f t="shared" si="39"/>
        <v>7999342.3723888863</v>
      </c>
      <c r="AB149">
        <f t="shared" si="40"/>
        <v>7873937.5232020291</v>
      </c>
      <c r="AC149">
        <f t="shared" si="58"/>
        <v>0.98432310515677968</v>
      </c>
      <c r="AD149">
        <f t="shared" si="41"/>
        <v>7930802.6389424903</v>
      </c>
      <c r="AE149">
        <f t="shared" si="53"/>
        <v>983.30854991047352</v>
      </c>
      <c r="AF149" s="1"/>
    </row>
    <row r="150" spans="6:32" x14ac:dyDescent="0.35">
      <c r="F150" s="10">
        <f t="shared" si="43"/>
        <v>44004</v>
      </c>
      <c r="G150">
        <v>124</v>
      </c>
      <c r="H150">
        <f t="shared" si="44"/>
        <v>70180.669607419855</v>
      </c>
      <c r="I150">
        <f t="shared" si="31"/>
        <v>13092.24917008893</v>
      </c>
      <c r="J150">
        <f t="shared" si="45"/>
        <v>1</v>
      </c>
      <c r="K150">
        <f t="shared" si="32"/>
        <v>505.80570886416535</v>
      </c>
      <c r="L150">
        <f t="shared" si="46"/>
        <v>11390.256777977369</v>
      </c>
      <c r="M150">
        <f t="shared" si="47"/>
        <v>1701.992392111561</v>
      </c>
      <c r="N150">
        <f t="shared" si="33"/>
        <v>500</v>
      </c>
      <c r="O150">
        <f t="shared" si="34"/>
        <v>1201.992392111561</v>
      </c>
      <c r="P150">
        <f t="shared" si="35"/>
        <v>9.1809465012144778E-2</v>
      </c>
      <c r="Q150">
        <f t="shared" si="48"/>
        <v>0.90819053498785518</v>
      </c>
      <c r="R150">
        <f t="shared" si="36"/>
        <v>12586.443461224764</v>
      </c>
      <c r="S150">
        <f t="shared" si="37"/>
        <v>57088.420437330926</v>
      </c>
      <c r="T150">
        <f t="shared" si="54"/>
        <v>880.93230798357399</v>
      </c>
      <c r="U150">
        <f t="shared" si="49"/>
        <v>10.306908003407814</v>
      </c>
      <c r="V150">
        <f t="shared" si="50"/>
        <v>870.62539998016621</v>
      </c>
      <c r="W150">
        <f t="shared" si="55"/>
        <v>667.93451911677141</v>
      </c>
      <c r="X150">
        <f t="shared" si="56"/>
        <v>56420.485918214144</v>
      </c>
      <c r="Y150">
        <f t="shared" si="51"/>
        <v>51950.462597971142</v>
      </c>
      <c r="Z150">
        <f t="shared" si="38"/>
        <v>7929819.3303925805</v>
      </c>
      <c r="AA150">
        <f t="shared" si="39"/>
        <v>7999332.0654808832</v>
      </c>
      <c r="AB150">
        <f t="shared" si="40"/>
        <v>7872062.9754361324</v>
      </c>
      <c r="AC150">
        <f t="shared" si="58"/>
        <v>0.98409003539258622</v>
      </c>
      <c r="AD150">
        <f t="shared" si="41"/>
        <v>7929819.3303925805</v>
      </c>
      <c r="AE150">
        <f t="shared" si="53"/>
        <v>990.89548729787714</v>
      </c>
      <c r="AF150" s="1"/>
    </row>
    <row r="151" spans="6:32" x14ac:dyDescent="0.35">
      <c r="F151" s="10">
        <f t="shared" si="43"/>
        <v>44005</v>
      </c>
      <c r="G151">
        <v>125</v>
      </c>
      <c r="H151">
        <f t="shared" si="44"/>
        <v>71171.565094717735</v>
      </c>
      <c r="I151">
        <f t="shared" si="31"/>
        <v>13195.171445102336</v>
      </c>
      <c r="J151">
        <f t="shared" si="45"/>
        <v>1</v>
      </c>
      <c r="K151">
        <f t="shared" si="32"/>
        <v>508.81104252555815</v>
      </c>
      <c r="L151">
        <f t="shared" si="46"/>
        <v>11479.799157239033</v>
      </c>
      <c r="M151">
        <f t="shared" si="47"/>
        <v>1715.3722878633039</v>
      </c>
      <c r="N151">
        <f t="shared" si="33"/>
        <v>500</v>
      </c>
      <c r="O151">
        <f t="shared" si="34"/>
        <v>1215.3722878633039</v>
      </c>
      <c r="P151">
        <f t="shared" si="35"/>
        <v>9.2107351004856758E-2</v>
      </c>
      <c r="Q151">
        <f t="shared" si="48"/>
        <v>0.90789264899514321</v>
      </c>
      <c r="R151">
        <f t="shared" si="36"/>
        <v>12686.360402576778</v>
      </c>
      <c r="S151">
        <f t="shared" si="37"/>
        <v>57976.393649615398</v>
      </c>
      <c r="T151">
        <f t="shared" si="54"/>
        <v>887.97321228447254</v>
      </c>
      <c r="U151">
        <f t="shared" si="49"/>
        <v>10.389286583728328</v>
      </c>
      <c r="V151">
        <f t="shared" si="50"/>
        <v>877.5839257007442</v>
      </c>
      <c r="W151">
        <f t="shared" si="55"/>
        <v>678.32380570049975</v>
      </c>
      <c r="X151">
        <f t="shared" si="56"/>
        <v>57298.069843914891</v>
      </c>
      <c r="Y151">
        <f t="shared" si="51"/>
        <v>52758.518221150014</v>
      </c>
      <c r="Z151">
        <f t="shared" si="38"/>
        <v>7928828.4349052822</v>
      </c>
      <c r="AA151">
        <f t="shared" si="39"/>
        <v>7999321.6761942999</v>
      </c>
      <c r="AB151">
        <f t="shared" si="40"/>
        <v>7870173.7174499668</v>
      </c>
      <c r="AC151">
        <f t="shared" si="58"/>
        <v>0.98385513622627863</v>
      </c>
      <c r="AD151">
        <f t="shared" si="41"/>
        <v>7928828.4349052822</v>
      </c>
      <c r="AE151">
        <f t="shared" si="53"/>
        <v>998.52326736742748</v>
      </c>
      <c r="AF151" s="1"/>
    </row>
    <row r="152" spans="6:32" x14ac:dyDescent="0.35">
      <c r="F152" s="10">
        <f t="shared" si="43"/>
        <v>44006</v>
      </c>
      <c r="G152">
        <v>126</v>
      </c>
      <c r="H152">
        <f t="shared" si="44"/>
        <v>72170.088362085167</v>
      </c>
      <c r="I152">
        <f t="shared" si="31"/>
        <v>13298.616617332867</v>
      </c>
      <c r="J152">
        <f t="shared" si="45"/>
        <v>1</v>
      </c>
      <c r="K152">
        <f t="shared" si="32"/>
        <v>511.71631728272041</v>
      </c>
      <c r="L152">
        <f t="shared" si="46"/>
        <v>11569.796457079594</v>
      </c>
      <c r="M152">
        <f t="shared" si="47"/>
        <v>1728.8201602532729</v>
      </c>
      <c r="N152">
        <f t="shared" si="33"/>
        <v>500</v>
      </c>
      <c r="O152">
        <f t="shared" si="34"/>
        <v>1228.8201602532729</v>
      </c>
      <c r="P152">
        <f t="shared" si="35"/>
        <v>9.2402104340061922E-2</v>
      </c>
      <c r="Q152">
        <f t="shared" si="48"/>
        <v>0.90759789565993809</v>
      </c>
      <c r="R152">
        <f t="shared" si="36"/>
        <v>12786.900300050147</v>
      </c>
      <c r="S152">
        <f t="shared" si="37"/>
        <v>58871.4717447523</v>
      </c>
      <c r="T152">
        <f t="shared" si="54"/>
        <v>895.07809513690154</v>
      </c>
      <c r="U152">
        <f t="shared" si="49"/>
        <v>10.472413713101748</v>
      </c>
      <c r="V152">
        <f t="shared" si="50"/>
        <v>884.60568142379975</v>
      </c>
      <c r="W152">
        <f t="shared" si="55"/>
        <v>688.79621941360153</v>
      </c>
      <c r="X152">
        <f t="shared" si="56"/>
        <v>58182.675525338687</v>
      </c>
      <c r="Y152">
        <f t="shared" si="51"/>
        <v>53573.039287724598</v>
      </c>
      <c r="Z152">
        <f t="shared" si="38"/>
        <v>7927829.9116379153</v>
      </c>
      <c r="AA152">
        <f t="shared" si="39"/>
        <v>7999311.2037805868</v>
      </c>
      <c r="AB152">
        <f t="shared" si="40"/>
        <v>7868269.6436737487</v>
      </c>
      <c r="AC152">
        <f t="shared" si="58"/>
        <v>0.98361839453815647</v>
      </c>
      <c r="AD152">
        <f t="shared" si="41"/>
        <v>7927829.9116379153</v>
      </c>
      <c r="AE152">
        <f t="shared" si="53"/>
        <v>1006.1944275403838</v>
      </c>
      <c r="AF152" s="1"/>
    </row>
    <row r="153" spans="6:32" x14ac:dyDescent="0.35">
      <c r="F153" s="10">
        <f t="shared" si="43"/>
        <v>44007</v>
      </c>
      <c r="G153">
        <v>127</v>
      </c>
      <c r="H153">
        <f t="shared" si="44"/>
        <v>73176.282789625548</v>
      </c>
      <c r="I153">
        <f t="shared" si="31"/>
        <v>13402.579033977396</v>
      </c>
      <c r="J153">
        <f t="shared" si="45"/>
        <v>1</v>
      </c>
      <c r="K153">
        <f t="shared" si="32"/>
        <v>514.50107717102946</v>
      </c>
      <c r="L153">
        <f t="shared" si="46"/>
        <v>11660.243759560335</v>
      </c>
      <c r="M153">
        <f t="shared" si="47"/>
        <v>1742.3352744170616</v>
      </c>
      <c r="N153">
        <f t="shared" si="33"/>
        <v>500</v>
      </c>
      <c r="O153">
        <f t="shared" si="34"/>
        <v>1242.3352744170616</v>
      </c>
      <c r="P153">
        <f t="shared" si="35"/>
        <v>9.2693747320390305E-2</v>
      </c>
      <c r="Q153">
        <f t="shared" si="48"/>
        <v>0.90730625267960974</v>
      </c>
      <c r="R153">
        <f t="shared" si="36"/>
        <v>12888.077956806366</v>
      </c>
      <c r="S153">
        <f t="shared" si="37"/>
        <v>59773.703755648152</v>
      </c>
      <c r="T153">
        <f t="shared" si="54"/>
        <v>902.232010895852</v>
      </c>
      <c r="U153">
        <f t="shared" si="49"/>
        <v>10.556114527481467</v>
      </c>
      <c r="V153">
        <f t="shared" si="50"/>
        <v>891.67589636837056</v>
      </c>
      <c r="W153">
        <f t="shared" si="55"/>
        <v>699.35233394108297</v>
      </c>
      <c r="X153">
        <f t="shared" si="56"/>
        <v>59074.351421707055</v>
      </c>
      <c r="Y153">
        <f t="shared" si="51"/>
        <v>54394.070417639821</v>
      </c>
      <c r="Z153">
        <f t="shared" si="38"/>
        <v>7926823.7172103748</v>
      </c>
      <c r="AA153">
        <f t="shared" si="39"/>
        <v>7999300.6476660585</v>
      </c>
      <c r="AB153">
        <f t="shared" si="40"/>
        <v>7866350.6611207854</v>
      </c>
      <c r="AC153">
        <f t="shared" si="58"/>
        <v>0.98337979875977488</v>
      </c>
      <c r="AD153">
        <f t="shared" si="41"/>
        <v>7926823.7172103748</v>
      </c>
      <c r="AE153">
        <f t="shared" si="53"/>
        <v>1013.9100406051629</v>
      </c>
      <c r="AF153" s="1"/>
    </row>
    <row r="154" spans="6:32" x14ac:dyDescent="0.35">
      <c r="F154" s="10">
        <f t="shared" si="43"/>
        <v>44008</v>
      </c>
      <c r="G154">
        <v>128</v>
      </c>
      <c r="H154">
        <f t="shared" si="44"/>
        <v>74190.192830230706</v>
      </c>
      <c r="I154">
        <f t="shared" si="31"/>
        <v>13507.06807652417</v>
      </c>
      <c r="J154">
        <f t="shared" si="45"/>
        <v>1</v>
      </c>
      <c r="K154">
        <f t="shared" si="32"/>
        <v>517.19514836214512</v>
      </c>
      <c r="L154">
        <f t="shared" si="46"/>
        <v>11751.149226576028</v>
      </c>
      <c r="M154">
        <f t="shared" si="47"/>
        <v>1755.9188499481422</v>
      </c>
      <c r="N154">
        <f t="shared" si="33"/>
        <v>500</v>
      </c>
      <c r="O154">
        <f t="shared" si="34"/>
        <v>1255.9188499481422</v>
      </c>
      <c r="P154">
        <f t="shared" si="35"/>
        <v>9.2982343972262932E-2</v>
      </c>
      <c r="Q154">
        <f t="shared" si="48"/>
        <v>0.9070176560277371</v>
      </c>
      <c r="R154">
        <f t="shared" si="36"/>
        <v>12989.872928162025</v>
      </c>
      <c r="S154">
        <f t="shared" si="37"/>
        <v>60683.124753706536</v>
      </c>
      <c r="T154">
        <f t="shared" si="54"/>
        <v>909.4209980583837</v>
      </c>
      <c r="U154">
        <f t="shared" si="49"/>
        <v>10.640225677283089</v>
      </c>
      <c r="V154">
        <f t="shared" si="50"/>
        <v>898.78077238110063</v>
      </c>
      <c r="W154">
        <f t="shared" si="55"/>
        <v>709.99255961836604</v>
      </c>
      <c r="X154">
        <f t="shared" si="56"/>
        <v>59973.132194088153</v>
      </c>
      <c r="Y154">
        <f t="shared" si="51"/>
        <v>55221.643525872947</v>
      </c>
      <c r="Z154">
        <f t="shared" si="38"/>
        <v>7925809.807169769</v>
      </c>
      <c r="AA154">
        <f t="shared" si="39"/>
        <v>7999290.0074403817</v>
      </c>
      <c r="AB154">
        <f t="shared" si="40"/>
        <v>7864416.6898564445</v>
      </c>
      <c r="AC154">
        <f t="shared" si="58"/>
        <v>0.9831393389340195</v>
      </c>
      <c r="AD154">
        <f t="shared" si="41"/>
        <v>7925809.807169769</v>
      </c>
      <c r="AE154">
        <f t="shared" si="53"/>
        <v>1021.6684066744104</v>
      </c>
      <c r="AF154" s="1"/>
    </row>
    <row r="155" spans="6:32" x14ac:dyDescent="0.35">
      <c r="F155" s="10">
        <f t="shared" si="43"/>
        <v>44009</v>
      </c>
      <c r="G155">
        <v>129</v>
      </c>
      <c r="H155">
        <f t="shared" si="44"/>
        <v>75211.861236905112</v>
      </c>
      <c r="I155">
        <f t="shared" ref="I155:I218" si="59">H155-S155</f>
        <v>13612.094739476874</v>
      </c>
      <c r="J155">
        <f t="shared" si="45"/>
        <v>1</v>
      </c>
      <c r="K155">
        <f t="shared" ref="K155:K218" si="60">MAX(I155-R155,0)</f>
        <v>519.84556938794412</v>
      </c>
      <c r="L155">
        <f t="shared" si="46"/>
        <v>11842.522423344881</v>
      </c>
      <c r="M155">
        <f t="shared" si="47"/>
        <v>1769.5723161319936</v>
      </c>
      <c r="N155">
        <f t="shared" ref="N155:N218" si="61">MIN($H$12,M155)</f>
        <v>500</v>
      </c>
      <c r="O155">
        <f t="shared" ref="O155:O218" si="62">ABS(N155-M155)</f>
        <v>1269.5723161319936</v>
      </c>
      <c r="P155">
        <f t="shared" ref="P155:P218" si="63">IFERROR(O155/I155,0)</f>
        <v>9.3267960621083987E-2</v>
      </c>
      <c r="Q155">
        <f t="shared" si="48"/>
        <v>0.906732039378916</v>
      </c>
      <c r="R155">
        <f t="shared" ref="R155:R218" si="64">IF(G155&gt;$H$5,VLOOKUP(G155-$H$5,G$26:I$567,3,FALSE),0)</f>
        <v>13092.24917008893</v>
      </c>
      <c r="S155">
        <f t="shared" ref="S155:S218" si="65">IF(G155&gt;$H$6,VLOOKUP(G155-$H$6,G$26:H$567,2,FALSE),0)</f>
        <v>61599.766497428238</v>
      </c>
      <c r="T155">
        <f t="shared" si="54"/>
        <v>916.64174372170237</v>
      </c>
      <c r="U155">
        <f t="shared" si="49"/>
        <v>10.724708401543918</v>
      </c>
      <c r="V155">
        <f t="shared" si="50"/>
        <v>905.91703532015845</v>
      </c>
      <c r="W155">
        <f t="shared" si="55"/>
        <v>720.71726801990997</v>
      </c>
      <c r="X155">
        <f t="shared" si="56"/>
        <v>60879.049229408309</v>
      </c>
      <c r="Y155">
        <f t="shared" si="51"/>
        <v>56055.787512659699</v>
      </c>
      <c r="Z155">
        <f t="shared" ref="Z155:Z218" si="66">$H$3-H155</f>
        <v>7924788.1387630953</v>
      </c>
      <c r="AA155">
        <f t="shared" ref="AA155:AA218" si="67">$H$3-W155</f>
        <v>7999279.2827319801</v>
      </c>
      <c r="AB155">
        <f t="shared" ref="AB155:AB218" si="68">AA155-H155-S155</f>
        <v>7862467.6549976468</v>
      </c>
      <c r="AC155">
        <f t="shared" si="58"/>
        <v>0.98289700573029526</v>
      </c>
      <c r="AD155">
        <f t="shared" ref="AD155:AD218" si="69">$H$3-H155</f>
        <v>7924788.1387630953</v>
      </c>
      <c r="AE155">
        <f t="shared" si="53"/>
        <v>1029.4666006044283</v>
      </c>
      <c r="AF155" s="1"/>
    </row>
    <row r="156" spans="6:32" x14ac:dyDescent="0.35">
      <c r="F156" s="10">
        <f t="shared" ref="F156:F219" si="70">$H$14+G156</f>
        <v>44010</v>
      </c>
      <c r="G156">
        <v>130</v>
      </c>
      <c r="H156">
        <f t="shared" ref="H156:H219" si="71">H155+AE155</f>
        <v>76241.32783750954</v>
      </c>
      <c r="I156">
        <f t="shared" si="59"/>
        <v>13717.664595020622</v>
      </c>
      <c r="J156">
        <f t="shared" ref="J156:J219" si="72">IF(I156&gt;1,1,0)</f>
        <v>1</v>
      </c>
      <c r="K156">
        <f t="shared" si="60"/>
        <v>522.49314991828578</v>
      </c>
      <c r="L156">
        <f t="shared" ref="L156:L219" si="73">I156*(1-$H$11)</f>
        <v>11934.368197667942</v>
      </c>
      <c r="M156">
        <f t="shared" ref="M156:M219" si="74">I156*$H$11</f>
        <v>1783.296397352681</v>
      </c>
      <c r="N156">
        <f t="shared" si="61"/>
        <v>500</v>
      </c>
      <c r="O156">
        <f t="shared" si="62"/>
        <v>1283.296397352681</v>
      </c>
      <c r="P156">
        <f t="shared" si="63"/>
        <v>9.3550646938729276E-2</v>
      </c>
      <c r="Q156">
        <f t="shared" ref="Q156:Q219" si="75">1-P156</f>
        <v>0.90644935306127072</v>
      </c>
      <c r="R156">
        <f t="shared" si="64"/>
        <v>13195.171445102336</v>
      </c>
      <c r="S156">
        <f t="shared" si="65"/>
        <v>62523.663242488918</v>
      </c>
      <c r="T156">
        <f t="shared" si="54"/>
        <v>923.89674506067968</v>
      </c>
      <c r="U156">
        <f t="shared" ref="U156:U219" si="76">MIN(T156*$H$11,$H$12)*$H$9+MAX($H$11*T156-$H$12,0)*$H$10</f>
        <v>10.809591917209952</v>
      </c>
      <c r="V156">
        <f t="shared" ref="V156:V219" si="77">T156-U156</f>
        <v>913.08715314346978</v>
      </c>
      <c r="W156">
        <f t="shared" si="55"/>
        <v>731.52685993711987</v>
      </c>
      <c r="X156">
        <f t="shared" si="56"/>
        <v>61792.136382551776</v>
      </c>
      <c r="Y156">
        <f t="shared" ref="Y156:Y219" si="78">S156*(1-$H$9)</f>
        <v>56896.533550664913</v>
      </c>
      <c r="Z156">
        <f t="shared" si="66"/>
        <v>7923758.6721624909</v>
      </c>
      <c r="AA156">
        <f t="shared" si="67"/>
        <v>7999268.4731400628</v>
      </c>
      <c r="AB156">
        <f t="shared" si="68"/>
        <v>7860503.4820600646</v>
      </c>
      <c r="AC156">
        <f t="shared" si="58"/>
        <v>0.98265278987123095</v>
      </c>
      <c r="AD156">
        <f t="shared" si="69"/>
        <v>7923758.6721624909</v>
      </c>
      <c r="AE156">
        <f t="shared" ref="AE156:AE219" si="79">R156*IF(F156&lt;=$H$4,$H$7,$H$8)*MAX(AC156,0)</f>
        <v>1037.301762668721</v>
      </c>
      <c r="AF156" s="1"/>
    </row>
    <row r="157" spans="6:32" x14ac:dyDescent="0.35">
      <c r="F157" s="10">
        <f t="shared" si="70"/>
        <v>44011</v>
      </c>
      <c r="G157">
        <v>131</v>
      </c>
      <c r="H157">
        <f t="shared" si="71"/>
        <v>77278.629600178261</v>
      </c>
      <c r="I157">
        <f t="shared" si="59"/>
        <v>13823.776175550258</v>
      </c>
      <c r="J157">
        <f t="shared" si="72"/>
        <v>1</v>
      </c>
      <c r="K157">
        <f t="shared" si="60"/>
        <v>525.15955821739044</v>
      </c>
      <c r="L157">
        <f t="shared" si="73"/>
        <v>12026.685272728724</v>
      </c>
      <c r="M157">
        <f t="shared" si="74"/>
        <v>1797.0909028215335</v>
      </c>
      <c r="N157">
        <f t="shared" si="61"/>
        <v>500</v>
      </c>
      <c r="O157">
        <f t="shared" si="62"/>
        <v>1297.0909028215335</v>
      </c>
      <c r="P157">
        <f t="shared" si="63"/>
        <v>9.3830432896885543E-2</v>
      </c>
      <c r="Q157">
        <f t="shared" si="75"/>
        <v>0.90616956710311447</v>
      </c>
      <c r="R157">
        <f t="shared" si="64"/>
        <v>13298.616617332867</v>
      </c>
      <c r="S157">
        <f t="shared" si="65"/>
        <v>63454.853424628003</v>
      </c>
      <c r="T157">
        <f t="shared" ref="T157:T220" si="80">S157-S156</f>
        <v>931.19018213908566</v>
      </c>
      <c r="U157">
        <f t="shared" si="76"/>
        <v>10.894925131027303</v>
      </c>
      <c r="V157">
        <f t="shared" si="77"/>
        <v>920.29525700805834</v>
      </c>
      <c r="W157">
        <f t="shared" ref="W157:W220" si="81">W156+U157</f>
        <v>742.42178506814719</v>
      </c>
      <c r="X157">
        <f t="shared" ref="X157:X220" si="82">X156+V157</f>
        <v>62712.431639559836</v>
      </c>
      <c r="Y157">
        <f t="shared" si="78"/>
        <v>57743.916616411487</v>
      </c>
      <c r="Z157">
        <f t="shared" si="66"/>
        <v>7922721.3703998215</v>
      </c>
      <c r="AA157">
        <f t="shared" si="67"/>
        <v>7999257.5782149322</v>
      </c>
      <c r="AB157">
        <f t="shared" si="68"/>
        <v>7858524.0951901255</v>
      </c>
      <c r="AC157">
        <f t="shared" si="58"/>
        <v>0.98240668191407188</v>
      </c>
      <c r="AD157">
        <f t="shared" si="69"/>
        <v>7922721.3703998215</v>
      </c>
      <c r="AE157">
        <f t="shared" si="79"/>
        <v>1045.1719860065057</v>
      </c>
      <c r="AF157" s="1"/>
    </row>
    <row r="158" spans="6:32" x14ac:dyDescent="0.35">
      <c r="F158" s="10">
        <f t="shared" si="70"/>
        <v>44012</v>
      </c>
      <c r="G158">
        <v>132</v>
      </c>
      <c r="H158">
        <f t="shared" si="71"/>
        <v>78323.801586184767</v>
      </c>
      <c r="I158">
        <f t="shared" si="59"/>
        <v>13930.423270327941</v>
      </c>
      <c r="J158">
        <f t="shared" si="72"/>
        <v>1</v>
      </c>
      <c r="K158">
        <f t="shared" si="60"/>
        <v>527.84423635054554</v>
      </c>
      <c r="L158">
        <f t="shared" si="73"/>
        <v>12119.46824518531</v>
      </c>
      <c r="M158">
        <f t="shared" si="74"/>
        <v>1810.9550251426324</v>
      </c>
      <c r="N158">
        <f t="shared" si="61"/>
        <v>500</v>
      </c>
      <c r="O158">
        <f t="shared" si="62"/>
        <v>1310.9550251426324</v>
      </c>
      <c r="P158">
        <f t="shared" si="63"/>
        <v>9.4107336130625038E-2</v>
      </c>
      <c r="Q158">
        <f t="shared" si="75"/>
        <v>0.90589266386937495</v>
      </c>
      <c r="R158">
        <f t="shared" si="64"/>
        <v>13402.579033977396</v>
      </c>
      <c r="S158">
        <f t="shared" si="65"/>
        <v>64393.378315856826</v>
      </c>
      <c r="T158">
        <f t="shared" si="80"/>
        <v>938.52489122882253</v>
      </c>
      <c r="U158">
        <f t="shared" si="76"/>
        <v>10.980741227377223</v>
      </c>
      <c r="V158">
        <f t="shared" si="77"/>
        <v>927.54415000144536</v>
      </c>
      <c r="W158">
        <f t="shared" si="81"/>
        <v>753.40252629552447</v>
      </c>
      <c r="X158">
        <f t="shared" si="82"/>
        <v>63639.975789561278</v>
      </c>
      <c r="Y158">
        <f t="shared" si="78"/>
        <v>58597.974267429716</v>
      </c>
      <c r="Z158">
        <f t="shared" si="66"/>
        <v>7921676.1984138153</v>
      </c>
      <c r="AA158">
        <f t="shared" si="67"/>
        <v>7999246.5974737043</v>
      </c>
      <c r="AB158">
        <f t="shared" si="68"/>
        <v>7856529.4175716629</v>
      </c>
      <c r="AC158">
        <f t="shared" si="58"/>
        <v>0.98215867229957454</v>
      </c>
      <c r="AD158">
        <f t="shared" si="69"/>
        <v>7921676.1984138153</v>
      </c>
      <c r="AE158">
        <f t="shared" si="79"/>
        <v>1053.0767383521081</v>
      </c>
      <c r="AF158" s="1"/>
    </row>
    <row r="159" spans="6:32" x14ac:dyDescent="0.35">
      <c r="F159" s="10">
        <f t="shared" si="70"/>
        <v>44013</v>
      </c>
      <c r="G159">
        <v>133</v>
      </c>
      <c r="H159">
        <f t="shared" si="71"/>
        <v>79376.878324536869</v>
      </c>
      <c r="I159">
        <f t="shared" si="59"/>
        <v>14037.599304141186</v>
      </c>
      <c r="J159">
        <f t="shared" si="72"/>
        <v>1</v>
      </c>
      <c r="K159">
        <f t="shared" si="60"/>
        <v>530.53122761701525</v>
      </c>
      <c r="L159">
        <f t="shared" si="73"/>
        <v>12212.711394602831</v>
      </c>
      <c r="M159">
        <f t="shared" si="74"/>
        <v>1824.8879095383543</v>
      </c>
      <c r="N159">
        <f t="shared" si="61"/>
        <v>500</v>
      </c>
      <c r="O159">
        <f t="shared" si="62"/>
        <v>1324.8879095383543</v>
      </c>
      <c r="P159">
        <f t="shared" si="63"/>
        <v>9.4381373968090362E-2</v>
      </c>
      <c r="Q159">
        <f t="shared" si="75"/>
        <v>0.90561862603190968</v>
      </c>
      <c r="R159">
        <f t="shared" si="64"/>
        <v>13507.06807652417</v>
      </c>
      <c r="S159">
        <f t="shared" si="65"/>
        <v>65339.279020395683</v>
      </c>
      <c r="T159">
        <f t="shared" si="80"/>
        <v>945.9007045388571</v>
      </c>
      <c r="U159">
        <f t="shared" si="76"/>
        <v>11.067038243104628</v>
      </c>
      <c r="V159">
        <f t="shared" si="77"/>
        <v>934.83366629575244</v>
      </c>
      <c r="W159">
        <f t="shared" si="81"/>
        <v>764.46956453862913</v>
      </c>
      <c r="X159">
        <f t="shared" si="82"/>
        <v>64574.80945585703</v>
      </c>
      <c r="Y159">
        <f t="shared" si="78"/>
        <v>59458.743908560071</v>
      </c>
      <c r="Z159">
        <f t="shared" si="66"/>
        <v>7920623.1216754634</v>
      </c>
      <c r="AA159">
        <f t="shared" si="67"/>
        <v>7999235.5304354616</v>
      </c>
      <c r="AB159">
        <f t="shared" si="68"/>
        <v>7854519.3730905289</v>
      </c>
      <c r="AC159">
        <f t="shared" si="58"/>
        <v>0.98190875155578095</v>
      </c>
      <c r="AD159">
        <f t="shared" si="69"/>
        <v>7920623.1216754634</v>
      </c>
      <c r="AE159">
        <f t="shared" si="79"/>
        <v>1061.0166681759035</v>
      </c>
      <c r="AF159" s="1"/>
    </row>
    <row r="160" spans="6:32" x14ac:dyDescent="0.35">
      <c r="F160" s="10">
        <f t="shared" si="70"/>
        <v>44014</v>
      </c>
      <c r="G160">
        <v>134</v>
      </c>
      <c r="H160">
        <f t="shared" si="71"/>
        <v>80437.894992712769</v>
      </c>
      <c r="I160">
        <f t="shared" si="59"/>
        <v>14145.301384020277</v>
      </c>
      <c r="J160">
        <f t="shared" si="72"/>
        <v>1</v>
      </c>
      <c r="K160">
        <f t="shared" si="60"/>
        <v>533.20664454340294</v>
      </c>
      <c r="L160">
        <f t="shared" si="73"/>
        <v>12306.41220409764</v>
      </c>
      <c r="M160">
        <f t="shared" si="74"/>
        <v>1838.889179922636</v>
      </c>
      <c r="N160">
        <f t="shared" si="61"/>
        <v>500</v>
      </c>
      <c r="O160">
        <f t="shared" si="62"/>
        <v>1338.889179922636</v>
      </c>
      <c r="P160">
        <f t="shared" si="63"/>
        <v>9.4652573570129656E-2</v>
      </c>
      <c r="Q160">
        <f t="shared" si="75"/>
        <v>0.90534742642987032</v>
      </c>
      <c r="R160">
        <f t="shared" si="64"/>
        <v>13612.094739476874</v>
      </c>
      <c r="S160">
        <f t="shared" si="65"/>
        <v>66292.593608692492</v>
      </c>
      <c r="T160">
        <f t="shared" si="80"/>
        <v>953.31458829680923</v>
      </c>
      <c r="U160">
        <f t="shared" si="76"/>
        <v>11.153780683072668</v>
      </c>
      <c r="V160">
        <f t="shared" si="77"/>
        <v>942.16080761373655</v>
      </c>
      <c r="W160">
        <f t="shared" si="81"/>
        <v>775.62334522170181</v>
      </c>
      <c r="X160">
        <f t="shared" si="82"/>
        <v>65516.970263470765</v>
      </c>
      <c r="Y160">
        <f t="shared" si="78"/>
        <v>60326.26018391017</v>
      </c>
      <c r="Z160">
        <f t="shared" si="66"/>
        <v>7919562.1050072871</v>
      </c>
      <c r="AA160">
        <f t="shared" si="67"/>
        <v>7999224.3766547786</v>
      </c>
      <c r="AB160">
        <f t="shared" si="68"/>
        <v>7852493.8880533734</v>
      </c>
      <c r="AC160">
        <f t="shared" si="58"/>
        <v>0.98165691050877024</v>
      </c>
      <c r="AD160">
        <f t="shared" si="69"/>
        <v>7919562.1050072871</v>
      </c>
      <c r="AE160">
        <f t="shared" si="79"/>
        <v>1068.992549400604</v>
      </c>
      <c r="AF160" s="1"/>
    </row>
    <row r="161" spans="6:32" x14ac:dyDescent="0.35">
      <c r="F161" s="10">
        <f t="shared" si="70"/>
        <v>44015</v>
      </c>
      <c r="G161">
        <v>135</v>
      </c>
      <c r="H161">
        <f t="shared" si="71"/>
        <v>81506.887542113371</v>
      </c>
      <c r="I161">
        <f t="shared" si="59"/>
        <v>14253.530655738359</v>
      </c>
      <c r="J161">
        <f t="shared" si="72"/>
        <v>1</v>
      </c>
      <c r="K161">
        <f t="shared" si="60"/>
        <v>535.86606071773713</v>
      </c>
      <c r="L161">
        <f t="shared" si="73"/>
        <v>12400.571670492373</v>
      </c>
      <c r="M161">
        <f t="shared" si="74"/>
        <v>1852.9589852459867</v>
      </c>
      <c r="N161">
        <f t="shared" si="61"/>
        <v>500</v>
      </c>
      <c r="O161">
        <f t="shared" si="62"/>
        <v>1352.9589852459867</v>
      </c>
      <c r="P161">
        <f t="shared" si="63"/>
        <v>9.4920972068158846E-2</v>
      </c>
      <c r="Q161">
        <f t="shared" si="75"/>
        <v>0.90507902793184114</v>
      </c>
      <c r="R161">
        <f t="shared" si="64"/>
        <v>13717.664595020622</v>
      </c>
      <c r="S161">
        <f t="shared" si="65"/>
        <v>67253.356886375012</v>
      </c>
      <c r="T161">
        <f t="shared" si="80"/>
        <v>960.7632776825194</v>
      </c>
      <c r="U161">
        <f t="shared" si="76"/>
        <v>11.240930348885477</v>
      </c>
      <c r="V161">
        <f t="shared" si="77"/>
        <v>949.52234733363389</v>
      </c>
      <c r="W161">
        <f t="shared" si="81"/>
        <v>786.86427557058732</v>
      </c>
      <c r="X161">
        <f t="shared" si="82"/>
        <v>66466.492610804402</v>
      </c>
      <c r="Y161">
        <f t="shared" si="78"/>
        <v>61200.554766601264</v>
      </c>
      <c r="Z161">
        <f t="shared" si="66"/>
        <v>7918493.1124578863</v>
      </c>
      <c r="AA161">
        <f t="shared" si="67"/>
        <v>7999213.135724429</v>
      </c>
      <c r="AB161">
        <f t="shared" si="68"/>
        <v>7850452.8912959406</v>
      </c>
      <c r="AC161">
        <f t="shared" si="58"/>
        <v>0.98140314029587161</v>
      </c>
      <c r="AD161">
        <f t="shared" si="69"/>
        <v>7918493.1124578863</v>
      </c>
      <c r="AE161">
        <f t="shared" si="79"/>
        <v>1077.0047288862988</v>
      </c>
      <c r="AF161" s="1"/>
    </row>
    <row r="162" spans="6:32" x14ac:dyDescent="0.35">
      <c r="F162" s="10">
        <f t="shared" si="70"/>
        <v>44016</v>
      </c>
      <c r="G162">
        <v>136</v>
      </c>
      <c r="H162">
        <f t="shared" si="71"/>
        <v>82583.89227099967</v>
      </c>
      <c r="I162">
        <f t="shared" si="59"/>
        <v>14362.290538136178</v>
      </c>
      <c r="J162">
        <f t="shared" si="72"/>
        <v>1</v>
      </c>
      <c r="K162">
        <f t="shared" si="60"/>
        <v>538.51436258592003</v>
      </c>
      <c r="L162">
        <f t="shared" si="73"/>
        <v>12495.192768178475</v>
      </c>
      <c r="M162">
        <f t="shared" si="74"/>
        <v>1867.0977699577031</v>
      </c>
      <c r="N162">
        <f t="shared" si="61"/>
        <v>500</v>
      </c>
      <c r="O162">
        <f t="shared" si="62"/>
        <v>1367.0977699577031</v>
      </c>
      <c r="P162">
        <f t="shared" si="63"/>
        <v>9.5186611517685815E-2</v>
      </c>
      <c r="Q162">
        <f t="shared" si="75"/>
        <v>0.90481338848231418</v>
      </c>
      <c r="R162">
        <f t="shared" si="64"/>
        <v>13823.776175550258</v>
      </c>
      <c r="S162">
        <f t="shared" si="65"/>
        <v>68221.601732863492</v>
      </c>
      <c r="T162">
        <f t="shared" si="80"/>
        <v>968.24484648848011</v>
      </c>
      <c r="U162">
        <f t="shared" si="76"/>
        <v>11.328464703915216</v>
      </c>
      <c r="V162">
        <f t="shared" si="77"/>
        <v>956.91638178456492</v>
      </c>
      <c r="W162">
        <f t="shared" si="81"/>
        <v>798.19274027450251</v>
      </c>
      <c r="X162">
        <f t="shared" si="82"/>
        <v>67423.408992588971</v>
      </c>
      <c r="Y162">
        <f t="shared" si="78"/>
        <v>62081.657576905782</v>
      </c>
      <c r="Z162">
        <f t="shared" si="66"/>
        <v>7917416.107729</v>
      </c>
      <c r="AA162">
        <f t="shared" si="67"/>
        <v>7999201.8072597254</v>
      </c>
      <c r="AB162">
        <f t="shared" si="68"/>
        <v>7848396.3132558623</v>
      </c>
      <c r="AC162">
        <f t="shared" si="58"/>
        <v>0.98114743225167811</v>
      </c>
      <c r="AD162">
        <f t="shared" si="69"/>
        <v>7917416.107729</v>
      </c>
      <c r="AE162">
        <f t="shared" si="79"/>
        <v>1085.0529998930447</v>
      </c>
      <c r="AF162" s="1"/>
    </row>
    <row r="163" spans="6:32" x14ac:dyDescent="0.35">
      <c r="F163" s="10">
        <f t="shared" si="70"/>
        <v>44017</v>
      </c>
      <c r="G163">
        <v>137</v>
      </c>
      <c r="H163">
        <f t="shared" si="71"/>
        <v>83668.945270892713</v>
      </c>
      <c r="I163">
        <f t="shared" si="59"/>
        <v>14471.584213383336</v>
      </c>
      <c r="J163">
        <f t="shared" si="72"/>
        <v>1</v>
      </c>
      <c r="K163">
        <f t="shared" si="60"/>
        <v>541.16094305539445</v>
      </c>
      <c r="L163">
        <f t="shared" si="73"/>
        <v>12590.278265643503</v>
      </c>
      <c r="M163">
        <f t="shared" si="74"/>
        <v>1881.3059477398338</v>
      </c>
      <c r="N163">
        <f t="shared" si="61"/>
        <v>500</v>
      </c>
      <c r="O163">
        <f t="shared" si="62"/>
        <v>1381.3059477398338</v>
      </c>
      <c r="P163">
        <f t="shared" si="63"/>
        <v>9.5449532502626805E-2</v>
      </c>
      <c r="Q163">
        <f t="shared" si="75"/>
        <v>0.90455046749737322</v>
      </c>
      <c r="R163">
        <f t="shared" si="64"/>
        <v>13930.423270327941</v>
      </c>
      <c r="S163">
        <f t="shared" si="65"/>
        <v>69197.361057509377</v>
      </c>
      <c r="T163">
        <f t="shared" si="80"/>
        <v>975.7593246458855</v>
      </c>
      <c r="U163">
        <f t="shared" si="76"/>
        <v>11.416384098356861</v>
      </c>
      <c r="V163">
        <f t="shared" si="77"/>
        <v>964.34294054752866</v>
      </c>
      <c r="W163">
        <f t="shared" si="81"/>
        <v>809.60912437285936</v>
      </c>
      <c r="X163">
        <f t="shared" si="82"/>
        <v>68387.751933136504</v>
      </c>
      <c r="Y163">
        <f t="shared" si="78"/>
        <v>62969.598562333536</v>
      </c>
      <c r="Z163">
        <f t="shared" si="66"/>
        <v>7916331.0547291068</v>
      </c>
      <c r="AA163">
        <f t="shared" si="67"/>
        <v>7999190.3908756273</v>
      </c>
      <c r="AB163">
        <f t="shared" si="68"/>
        <v>7846324.0845472245</v>
      </c>
      <c r="AC163">
        <f t="shared" si="58"/>
        <v>0.98088977773266006</v>
      </c>
      <c r="AD163">
        <f t="shared" si="69"/>
        <v>7916331.0547291068</v>
      </c>
      <c r="AE163">
        <f t="shared" si="79"/>
        <v>1093.136782828308</v>
      </c>
      <c r="AF163" s="1"/>
    </row>
    <row r="164" spans="6:32" x14ac:dyDescent="0.35">
      <c r="F164" s="10">
        <f t="shared" si="70"/>
        <v>44018</v>
      </c>
      <c r="G164">
        <v>138</v>
      </c>
      <c r="H164">
        <f t="shared" si="71"/>
        <v>84762.082053721024</v>
      </c>
      <c r="I164">
        <f t="shared" si="59"/>
        <v>14581.412446301169</v>
      </c>
      <c r="J164">
        <f t="shared" si="72"/>
        <v>1</v>
      </c>
      <c r="K164">
        <f t="shared" si="60"/>
        <v>543.81314215998282</v>
      </c>
      <c r="L164">
        <f t="shared" si="73"/>
        <v>12685.828828282016</v>
      </c>
      <c r="M164">
        <f t="shared" si="74"/>
        <v>1895.583618019152</v>
      </c>
      <c r="N164">
        <f t="shared" si="61"/>
        <v>500</v>
      </c>
      <c r="O164">
        <f t="shared" si="62"/>
        <v>1395.583618019152</v>
      </c>
      <c r="P164">
        <f t="shared" si="63"/>
        <v>9.5709769074748749E-2</v>
      </c>
      <c r="Q164">
        <f t="shared" si="75"/>
        <v>0.90429023092525129</v>
      </c>
      <c r="R164">
        <f t="shared" si="64"/>
        <v>14037.599304141186</v>
      </c>
      <c r="S164">
        <f t="shared" si="65"/>
        <v>70180.669607419855</v>
      </c>
      <c r="T164">
        <f t="shared" si="80"/>
        <v>983.30854991047818</v>
      </c>
      <c r="U164">
        <f t="shared" si="76"/>
        <v>11.504710033952595</v>
      </c>
      <c r="V164">
        <f t="shared" si="77"/>
        <v>971.80383987652556</v>
      </c>
      <c r="W164">
        <f t="shared" si="81"/>
        <v>821.11383440681197</v>
      </c>
      <c r="X164">
        <f t="shared" si="82"/>
        <v>69359.555773013024</v>
      </c>
      <c r="Y164">
        <f t="shared" si="78"/>
        <v>63864.409342752071</v>
      </c>
      <c r="Z164">
        <f t="shared" si="66"/>
        <v>7915237.917946279</v>
      </c>
      <c r="AA164">
        <f t="shared" si="67"/>
        <v>7999178.8861655928</v>
      </c>
      <c r="AB164">
        <f t="shared" si="68"/>
        <v>7844236.1345044523</v>
      </c>
      <c r="AC164">
        <f t="shared" si="58"/>
        <v>0.98063016793772284</v>
      </c>
      <c r="AD164">
        <f t="shared" si="69"/>
        <v>7915237.917946279</v>
      </c>
      <c r="AE164">
        <f t="shared" si="79"/>
        <v>1101.2554690449947</v>
      </c>
      <c r="AF164" s="1"/>
    </row>
    <row r="165" spans="6:32" x14ac:dyDescent="0.35">
      <c r="F165" s="10">
        <f t="shared" si="70"/>
        <v>44019</v>
      </c>
      <c r="G165">
        <v>139</v>
      </c>
      <c r="H165">
        <f t="shared" si="71"/>
        <v>85863.337522766014</v>
      </c>
      <c r="I165">
        <f t="shared" si="59"/>
        <v>14691.77242804828</v>
      </c>
      <c r="J165">
        <f t="shared" si="72"/>
        <v>1</v>
      </c>
      <c r="K165">
        <f t="shared" si="60"/>
        <v>546.47104402800323</v>
      </c>
      <c r="L165">
        <f t="shared" si="73"/>
        <v>12781.842012402003</v>
      </c>
      <c r="M165">
        <f t="shared" si="74"/>
        <v>1909.9304156462765</v>
      </c>
      <c r="N165">
        <f t="shared" si="61"/>
        <v>500</v>
      </c>
      <c r="O165">
        <f t="shared" si="62"/>
        <v>1409.9304156462765</v>
      </c>
      <c r="P165">
        <f t="shared" si="63"/>
        <v>9.5967346523456731E-2</v>
      </c>
      <c r="Q165">
        <f t="shared" si="75"/>
        <v>0.90403265347654327</v>
      </c>
      <c r="R165">
        <f t="shared" si="64"/>
        <v>14145.301384020277</v>
      </c>
      <c r="S165">
        <f t="shared" si="65"/>
        <v>71171.565094717735</v>
      </c>
      <c r="T165">
        <f t="shared" si="80"/>
        <v>990.8954872978793</v>
      </c>
      <c r="U165">
        <f t="shared" si="76"/>
        <v>11.593477201385189</v>
      </c>
      <c r="V165">
        <f t="shared" si="77"/>
        <v>979.30201009649409</v>
      </c>
      <c r="W165">
        <f t="shared" si="81"/>
        <v>832.70731160819719</v>
      </c>
      <c r="X165">
        <f t="shared" si="82"/>
        <v>70338.857783109517</v>
      </c>
      <c r="Y165">
        <f t="shared" si="78"/>
        <v>64766.124236193144</v>
      </c>
      <c r="Z165">
        <f t="shared" si="66"/>
        <v>7914136.6624772344</v>
      </c>
      <c r="AA165">
        <f t="shared" si="67"/>
        <v>7999167.2926883921</v>
      </c>
      <c r="AB165">
        <f t="shared" si="68"/>
        <v>7842132.3900709087</v>
      </c>
      <c r="AC165">
        <f t="shared" si="58"/>
        <v>0.9803685937708766</v>
      </c>
      <c r="AD165">
        <f t="shared" si="69"/>
        <v>7914136.6624772344</v>
      </c>
      <c r="AE165">
        <f t="shared" si="79"/>
        <v>1109.4087381053755</v>
      </c>
      <c r="AF165" s="1"/>
    </row>
    <row r="166" spans="6:32" x14ac:dyDescent="0.35">
      <c r="F166" s="10">
        <f t="shared" si="70"/>
        <v>44020</v>
      </c>
      <c r="G166">
        <v>140</v>
      </c>
      <c r="H166">
        <f t="shared" si="71"/>
        <v>86972.746260871383</v>
      </c>
      <c r="I166">
        <f t="shared" si="59"/>
        <v>14802.657898786216</v>
      </c>
      <c r="J166">
        <f t="shared" si="72"/>
        <v>1</v>
      </c>
      <c r="K166">
        <f t="shared" si="60"/>
        <v>549.12724304785661</v>
      </c>
      <c r="L166">
        <f t="shared" si="73"/>
        <v>12878.312371944008</v>
      </c>
      <c r="M166">
        <f t="shared" si="74"/>
        <v>1924.3455268422081</v>
      </c>
      <c r="N166">
        <f t="shared" si="61"/>
        <v>500</v>
      </c>
      <c r="O166">
        <f t="shared" si="62"/>
        <v>1424.3455268422081</v>
      </c>
      <c r="P166">
        <f t="shared" si="63"/>
        <v>9.6222282280738328E-2</v>
      </c>
      <c r="Q166">
        <f t="shared" si="75"/>
        <v>0.90377771771926163</v>
      </c>
      <c r="R166">
        <f t="shared" si="64"/>
        <v>14253.530655738359</v>
      </c>
      <c r="S166">
        <f t="shared" si="65"/>
        <v>72170.088362085167</v>
      </c>
      <c r="T166">
        <f t="shared" si="80"/>
        <v>998.52326736743271</v>
      </c>
      <c r="U166">
        <f t="shared" si="76"/>
        <v>11.682722228198962</v>
      </c>
      <c r="V166">
        <f t="shared" si="77"/>
        <v>986.84054513923377</v>
      </c>
      <c r="W166">
        <f t="shared" si="81"/>
        <v>844.39003383639613</v>
      </c>
      <c r="X166">
        <f t="shared" si="82"/>
        <v>71325.698328248749</v>
      </c>
      <c r="Y166">
        <f t="shared" si="78"/>
        <v>65674.7804094975</v>
      </c>
      <c r="Z166">
        <f t="shared" si="66"/>
        <v>7913027.2537391288</v>
      </c>
      <c r="AA166">
        <f t="shared" si="67"/>
        <v>7999155.6099661635</v>
      </c>
      <c r="AB166">
        <f t="shared" si="68"/>
        <v>7840012.7753432076</v>
      </c>
      <c r="AC166">
        <f t="shared" si="58"/>
        <v>0.98010504578449764</v>
      </c>
      <c r="AD166">
        <f t="shared" si="69"/>
        <v>7913027.2537391288</v>
      </c>
      <c r="AE166">
        <f t="shared" si="79"/>
        <v>1117.5965852746549</v>
      </c>
      <c r="AF166" s="1"/>
    </row>
    <row r="167" spans="6:32" x14ac:dyDescent="0.35">
      <c r="F167" s="10">
        <f t="shared" si="70"/>
        <v>44021</v>
      </c>
      <c r="G167">
        <v>141</v>
      </c>
      <c r="H167">
        <f t="shared" si="71"/>
        <v>88090.342846146043</v>
      </c>
      <c r="I167">
        <f t="shared" si="59"/>
        <v>14914.060056520495</v>
      </c>
      <c r="J167">
        <f t="shared" si="72"/>
        <v>1</v>
      </c>
      <c r="K167">
        <f t="shared" si="60"/>
        <v>551.76951838431705</v>
      </c>
      <c r="L167">
        <f t="shared" si="73"/>
        <v>12975.23224917283</v>
      </c>
      <c r="M167">
        <f t="shared" si="74"/>
        <v>1938.8278073476645</v>
      </c>
      <c r="N167">
        <f t="shared" si="61"/>
        <v>500</v>
      </c>
      <c r="O167">
        <f t="shared" si="62"/>
        <v>1438.8278073476645</v>
      </c>
      <c r="P167">
        <f t="shared" si="63"/>
        <v>9.6474588535574682E-2</v>
      </c>
      <c r="Q167">
        <f t="shared" si="75"/>
        <v>0.90352541146442533</v>
      </c>
      <c r="R167">
        <f t="shared" si="64"/>
        <v>14362.290538136178</v>
      </c>
      <c r="S167">
        <f t="shared" si="65"/>
        <v>73176.282789625548</v>
      </c>
      <c r="T167">
        <f t="shared" si="80"/>
        <v>1006.1944275403803</v>
      </c>
      <c r="U167">
        <f t="shared" si="76"/>
        <v>11.772474802222447</v>
      </c>
      <c r="V167">
        <f t="shared" si="77"/>
        <v>994.42195273815787</v>
      </c>
      <c r="W167">
        <f t="shared" si="81"/>
        <v>856.16250863861853</v>
      </c>
      <c r="X167">
        <f t="shared" si="82"/>
        <v>72320.120280986914</v>
      </c>
      <c r="Y167">
        <f t="shared" si="78"/>
        <v>66590.417338559244</v>
      </c>
      <c r="Z167">
        <f t="shared" si="66"/>
        <v>7911909.6571538541</v>
      </c>
      <c r="AA167">
        <f t="shared" si="67"/>
        <v>7999143.8374913614</v>
      </c>
      <c r="AB167">
        <f t="shared" si="68"/>
        <v>7837877.2118555903</v>
      </c>
      <c r="AC167">
        <f t="shared" si="58"/>
        <v>0.97983951421401783</v>
      </c>
      <c r="AD167">
        <f t="shared" si="69"/>
        <v>7911909.6571538541</v>
      </c>
      <c r="AE167">
        <f t="shared" si="79"/>
        <v>1125.819182711035</v>
      </c>
      <c r="AF167" s="1"/>
    </row>
    <row r="168" spans="6:32" x14ac:dyDescent="0.35">
      <c r="F168" s="10">
        <f t="shared" si="70"/>
        <v>44022</v>
      </c>
      <c r="G168">
        <v>142</v>
      </c>
      <c r="H168">
        <f t="shared" si="71"/>
        <v>89216.16202885707</v>
      </c>
      <c r="I168">
        <f t="shared" si="59"/>
        <v>15025.969198626364</v>
      </c>
      <c r="J168">
        <f t="shared" si="72"/>
        <v>1</v>
      </c>
      <c r="K168">
        <f t="shared" si="60"/>
        <v>554.3849852430285</v>
      </c>
      <c r="L168">
        <f t="shared" si="73"/>
        <v>13072.593202804937</v>
      </c>
      <c r="M168">
        <f t="shared" si="74"/>
        <v>1953.3759958214275</v>
      </c>
      <c r="N168">
        <f t="shared" si="61"/>
        <v>500</v>
      </c>
      <c r="O168">
        <f t="shared" si="62"/>
        <v>1453.3759958214275</v>
      </c>
      <c r="P168">
        <f t="shared" si="63"/>
        <v>9.6724276258618402E-2</v>
      </c>
      <c r="Q168">
        <f t="shared" si="75"/>
        <v>0.90327572374138154</v>
      </c>
      <c r="R168">
        <f t="shared" si="64"/>
        <v>14471.584213383336</v>
      </c>
      <c r="S168">
        <f t="shared" si="65"/>
        <v>74190.192830230706</v>
      </c>
      <c r="T168">
        <f t="shared" si="80"/>
        <v>1013.9100406051584</v>
      </c>
      <c r="U168">
        <f t="shared" si="76"/>
        <v>11.862747475080353</v>
      </c>
      <c r="V168">
        <f t="shared" si="77"/>
        <v>1002.0472931300781</v>
      </c>
      <c r="W168">
        <f t="shared" si="81"/>
        <v>868.0252561136989</v>
      </c>
      <c r="X168">
        <f t="shared" si="82"/>
        <v>73322.167574116989</v>
      </c>
      <c r="Y168">
        <f t="shared" si="78"/>
        <v>67513.075475509948</v>
      </c>
      <c r="Z168">
        <f t="shared" si="66"/>
        <v>7910783.8379711425</v>
      </c>
      <c r="AA168">
        <f t="shared" si="67"/>
        <v>7999131.9747438859</v>
      </c>
      <c r="AB168">
        <f t="shared" si="68"/>
        <v>7835725.6198847974</v>
      </c>
      <c r="AC168">
        <f t="shared" si="58"/>
        <v>0.97957198913894394</v>
      </c>
      <c r="AD168">
        <f t="shared" si="69"/>
        <v>7910783.8379711425</v>
      </c>
      <c r="AE168">
        <f t="shared" si="79"/>
        <v>1134.0766827116522</v>
      </c>
      <c r="AF168" s="1"/>
    </row>
    <row r="169" spans="6:32" x14ac:dyDescent="0.35">
      <c r="F169" s="10">
        <f t="shared" si="70"/>
        <v>44023</v>
      </c>
      <c r="G169">
        <v>143</v>
      </c>
      <c r="H169">
        <f t="shared" si="71"/>
        <v>90350.238711568716</v>
      </c>
      <c r="I169">
        <f t="shared" si="59"/>
        <v>15138.377474663605</v>
      </c>
      <c r="J169">
        <f t="shared" si="72"/>
        <v>1</v>
      </c>
      <c r="K169">
        <f t="shared" si="60"/>
        <v>556.96502836243599</v>
      </c>
      <c r="L169">
        <f t="shared" si="73"/>
        <v>13170.388402957336</v>
      </c>
      <c r="M169">
        <f t="shared" si="74"/>
        <v>1967.9890717062688</v>
      </c>
      <c r="N169">
        <f t="shared" si="61"/>
        <v>500</v>
      </c>
      <c r="O169">
        <f t="shared" si="62"/>
        <v>1467.9890717062688</v>
      </c>
      <c r="P169">
        <f t="shared" si="63"/>
        <v>9.6971361307588849E-2</v>
      </c>
      <c r="Q169">
        <f t="shared" si="75"/>
        <v>0.90302863869241112</v>
      </c>
      <c r="R169">
        <f t="shared" si="64"/>
        <v>14581.412446301169</v>
      </c>
      <c r="S169">
        <f t="shared" si="65"/>
        <v>75211.861236905112</v>
      </c>
      <c r="T169">
        <f t="shared" si="80"/>
        <v>1021.6684066744056</v>
      </c>
      <c r="U169">
        <f t="shared" si="76"/>
        <v>11.953520358090545</v>
      </c>
      <c r="V169">
        <f t="shared" si="77"/>
        <v>1009.714886316315</v>
      </c>
      <c r="W169">
        <f t="shared" si="81"/>
        <v>879.9787764717895</v>
      </c>
      <c r="X169">
        <f t="shared" si="82"/>
        <v>74331.882460433306</v>
      </c>
      <c r="Y169">
        <f t="shared" si="78"/>
        <v>68442.793725583659</v>
      </c>
      <c r="Z169">
        <f t="shared" si="66"/>
        <v>7909649.7612884315</v>
      </c>
      <c r="AA169">
        <f t="shared" si="67"/>
        <v>7999120.0212235283</v>
      </c>
      <c r="AB169">
        <f t="shared" si="68"/>
        <v>7833557.921275055</v>
      </c>
      <c r="AC169">
        <f t="shared" si="58"/>
        <v>0.97930246083204175</v>
      </c>
      <c r="AD169">
        <f t="shared" si="69"/>
        <v>7909649.7612884315</v>
      </c>
      <c r="AE169">
        <f t="shared" si="79"/>
        <v>1142.3690472855758</v>
      </c>
      <c r="AF169" s="1"/>
    </row>
    <row r="170" spans="6:32" x14ac:dyDescent="0.35">
      <c r="F170" s="10">
        <f t="shared" si="70"/>
        <v>44024</v>
      </c>
      <c r="G170">
        <v>144</v>
      </c>
      <c r="H170">
        <f t="shared" si="71"/>
        <v>91492.607758854298</v>
      </c>
      <c r="I170">
        <f t="shared" si="59"/>
        <v>15251.279921344758</v>
      </c>
      <c r="J170">
        <f t="shared" si="72"/>
        <v>1</v>
      </c>
      <c r="K170">
        <f t="shared" si="60"/>
        <v>559.50749329647806</v>
      </c>
      <c r="L170">
        <f t="shared" si="73"/>
        <v>13268.613531569939</v>
      </c>
      <c r="M170">
        <f t="shared" si="74"/>
        <v>1982.6663897748185</v>
      </c>
      <c r="N170">
        <f t="shared" si="61"/>
        <v>500</v>
      </c>
      <c r="O170">
        <f t="shared" si="62"/>
        <v>1482.6663897748185</v>
      </c>
      <c r="P170">
        <f t="shared" si="63"/>
        <v>9.7215866302458293E-2</v>
      </c>
      <c r="Q170">
        <f t="shared" si="75"/>
        <v>0.90278413369754174</v>
      </c>
      <c r="R170">
        <f t="shared" si="64"/>
        <v>14691.77242804828</v>
      </c>
      <c r="S170">
        <f t="shared" si="65"/>
        <v>76241.32783750954</v>
      </c>
      <c r="T170">
        <f t="shared" si="80"/>
        <v>1029.4666006044281</v>
      </c>
      <c r="U170">
        <f t="shared" si="76"/>
        <v>12.044759227071808</v>
      </c>
      <c r="V170">
        <f t="shared" si="77"/>
        <v>1017.4218413773563</v>
      </c>
      <c r="W170">
        <f t="shared" si="81"/>
        <v>892.02353569886134</v>
      </c>
      <c r="X170">
        <f t="shared" si="82"/>
        <v>75349.304301810669</v>
      </c>
      <c r="Y170">
        <f t="shared" si="78"/>
        <v>69379.608332133677</v>
      </c>
      <c r="Z170">
        <f t="shared" si="66"/>
        <v>7908507.3922411455</v>
      </c>
      <c r="AA170">
        <f t="shared" si="67"/>
        <v>7999107.9764643013</v>
      </c>
      <c r="AB170">
        <f t="shared" si="68"/>
        <v>7831374.0408679377</v>
      </c>
      <c r="AC170">
        <f t="shared" si="58"/>
        <v>0.97903091993633717</v>
      </c>
      <c r="AD170">
        <f t="shared" si="69"/>
        <v>7908507.3922411455</v>
      </c>
      <c r="AE170">
        <f t="shared" si="79"/>
        <v>1150.6959580581938</v>
      </c>
      <c r="AF170" s="1"/>
    </row>
    <row r="171" spans="6:32" x14ac:dyDescent="0.35">
      <c r="F171" s="10">
        <f t="shared" si="70"/>
        <v>44025</v>
      </c>
      <c r="G171">
        <v>145</v>
      </c>
      <c r="H171">
        <f t="shared" si="71"/>
        <v>92643.303716912487</v>
      </c>
      <c r="I171">
        <f t="shared" si="59"/>
        <v>15364.674116734226</v>
      </c>
      <c r="J171">
        <f t="shared" si="72"/>
        <v>1</v>
      </c>
      <c r="K171">
        <f t="shared" si="60"/>
        <v>562.01621794801031</v>
      </c>
      <c r="L171">
        <f t="shared" si="73"/>
        <v>13367.266481558776</v>
      </c>
      <c r="M171">
        <f t="shared" si="74"/>
        <v>1997.4076351754495</v>
      </c>
      <c r="N171">
        <f t="shared" si="61"/>
        <v>500</v>
      </c>
      <c r="O171">
        <f t="shared" si="62"/>
        <v>1497.4076351754495</v>
      </c>
      <c r="P171">
        <f t="shared" si="63"/>
        <v>9.745781939784641E-2</v>
      </c>
      <c r="Q171">
        <f t="shared" si="75"/>
        <v>0.90254218060215363</v>
      </c>
      <c r="R171">
        <f t="shared" si="64"/>
        <v>14802.657898786216</v>
      </c>
      <c r="S171">
        <f t="shared" si="65"/>
        <v>77278.629600178261</v>
      </c>
      <c r="T171">
        <f t="shared" si="80"/>
        <v>1037.3017626687215</v>
      </c>
      <c r="U171">
        <f t="shared" si="76"/>
        <v>12.13643062322404</v>
      </c>
      <c r="V171">
        <f t="shared" si="77"/>
        <v>1025.1653320454975</v>
      </c>
      <c r="W171">
        <f t="shared" si="81"/>
        <v>904.15996632208532</v>
      </c>
      <c r="X171">
        <f t="shared" si="82"/>
        <v>76374.469633856163</v>
      </c>
      <c r="Y171">
        <f t="shared" si="78"/>
        <v>70323.552936162218</v>
      </c>
      <c r="Z171">
        <f t="shared" si="66"/>
        <v>7907356.6962830871</v>
      </c>
      <c r="AA171">
        <f t="shared" si="67"/>
        <v>7999095.8400336783</v>
      </c>
      <c r="AB171">
        <f t="shared" si="68"/>
        <v>7829173.906716587</v>
      </c>
      <c r="AC171">
        <f t="shared" si="58"/>
        <v>0.97875735749199677</v>
      </c>
      <c r="AD171">
        <f t="shared" si="69"/>
        <v>7907356.6962830871</v>
      </c>
      <c r="AE171">
        <f t="shared" si="79"/>
        <v>1159.0568263099224</v>
      </c>
      <c r="AF171" s="1"/>
    </row>
    <row r="172" spans="6:32" x14ac:dyDescent="0.35">
      <c r="F172" s="10">
        <f t="shared" si="70"/>
        <v>44026</v>
      </c>
      <c r="G172">
        <v>146</v>
      </c>
      <c r="H172">
        <f t="shared" si="71"/>
        <v>93802.360543222414</v>
      </c>
      <c r="I172">
        <f t="shared" si="59"/>
        <v>15478.558957037647</v>
      </c>
      <c r="J172">
        <f t="shared" si="72"/>
        <v>1</v>
      </c>
      <c r="K172">
        <f t="shared" si="60"/>
        <v>564.49890051715192</v>
      </c>
      <c r="L172">
        <f t="shared" si="73"/>
        <v>13466.346292622753</v>
      </c>
      <c r="M172">
        <f t="shared" si="74"/>
        <v>2012.2126644148941</v>
      </c>
      <c r="N172">
        <f t="shared" si="61"/>
        <v>500</v>
      </c>
      <c r="O172">
        <f t="shared" si="62"/>
        <v>1512.2126644148941</v>
      </c>
      <c r="P172">
        <f t="shared" si="63"/>
        <v>9.7697251314686206E-2</v>
      </c>
      <c r="Q172">
        <f t="shared" si="75"/>
        <v>0.90230274868531379</v>
      </c>
      <c r="R172">
        <f t="shared" si="64"/>
        <v>14914.060056520495</v>
      </c>
      <c r="S172">
        <f t="shared" si="65"/>
        <v>78323.801586184767</v>
      </c>
      <c r="T172">
        <f t="shared" si="80"/>
        <v>1045.1719860065059</v>
      </c>
      <c r="U172">
        <f t="shared" si="76"/>
        <v>12.228512236276119</v>
      </c>
      <c r="V172">
        <f t="shared" si="77"/>
        <v>1032.9434737702297</v>
      </c>
      <c r="W172">
        <f t="shared" si="81"/>
        <v>916.3884785583615</v>
      </c>
      <c r="X172">
        <f t="shared" si="82"/>
        <v>77407.413107626388</v>
      </c>
      <c r="Y172">
        <f t="shared" si="78"/>
        <v>71274.659443428143</v>
      </c>
      <c r="Z172">
        <f t="shared" si="66"/>
        <v>7906197.6394567778</v>
      </c>
      <c r="AA172">
        <f t="shared" si="67"/>
        <v>7999083.6115214415</v>
      </c>
      <c r="AB172">
        <f t="shared" si="68"/>
        <v>7826957.4493920347</v>
      </c>
      <c r="AC172">
        <f t="shared" si="58"/>
        <v>0.97848176485097793</v>
      </c>
      <c r="AD172">
        <f t="shared" si="69"/>
        <v>7906197.6394567778</v>
      </c>
      <c r="AE172">
        <f t="shared" si="79"/>
        <v>1167.450864415812</v>
      </c>
      <c r="AF172" s="1"/>
    </row>
    <row r="173" spans="6:32" x14ac:dyDescent="0.35">
      <c r="F173" s="10">
        <f t="shared" si="70"/>
        <v>44027</v>
      </c>
      <c r="G173">
        <v>147</v>
      </c>
      <c r="H173">
        <f t="shared" si="71"/>
        <v>94969.811407638219</v>
      </c>
      <c r="I173">
        <f t="shared" si="59"/>
        <v>15592.93308310135</v>
      </c>
      <c r="J173">
        <f t="shared" si="72"/>
        <v>1</v>
      </c>
      <c r="K173">
        <f t="shared" si="60"/>
        <v>566.96388447498612</v>
      </c>
      <c r="L173">
        <f t="shared" si="73"/>
        <v>13565.851782298174</v>
      </c>
      <c r="M173">
        <f t="shared" si="74"/>
        <v>2027.0813008031755</v>
      </c>
      <c r="N173">
        <f t="shared" si="61"/>
        <v>500</v>
      </c>
      <c r="O173">
        <f t="shared" si="62"/>
        <v>1527.0813008031755</v>
      </c>
      <c r="P173">
        <f t="shared" si="63"/>
        <v>9.7934191897362216E-2</v>
      </c>
      <c r="Q173">
        <f t="shared" si="75"/>
        <v>0.90206580810263781</v>
      </c>
      <c r="R173">
        <f t="shared" si="64"/>
        <v>15025.969198626364</v>
      </c>
      <c r="S173">
        <f t="shared" si="65"/>
        <v>79376.878324536869</v>
      </c>
      <c r="T173">
        <f t="shared" si="80"/>
        <v>1053.0767383521015</v>
      </c>
      <c r="U173">
        <f t="shared" si="76"/>
        <v>12.320997838719588</v>
      </c>
      <c r="V173">
        <f t="shared" si="77"/>
        <v>1040.7557405133819</v>
      </c>
      <c r="W173">
        <f t="shared" si="81"/>
        <v>928.70947639708106</v>
      </c>
      <c r="X173">
        <f t="shared" si="82"/>
        <v>78448.168848139772</v>
      </c>
      <c r="Y173">
        <f t="shared" si="78"/>
        <v>72232.959275328554</v>
      </c>
      <c r="Z173">
        <f t="shared" si="66"/>
        <v>7905030.1885923622</v>
      </c>
      <c r="AA173">
        <f t="shared" si="67"/>
        <v>7999071.2905236026</v>
      </c>
      <c r="AB173">
        <f t="shared" si="68"/>
        <v>7824724.6007914282</v>
      </c>
      <c r="AC173">
        <f t="shared" si="58"/>
        <v>0.97820413353001112</v>
      </c>
      <c r="AD173">
        <f t="shared" si="69"/>
        <v>7905030.1885923622</v>
      </c>
      <c r="AE173">
        <f t="shared" si="79"/>
        <v>1175.877214431275</v>
      </c>
      <c r="AF173" s="1"/>
    </row>
    <row r="174" spans="6:32" x14ac:dyDescent="0.35">
      <c r="F174" s="10">
        <f t="shared" si="70"/>
        <v>44028</v>
      </c>
      <c r="G174">
        <v>148</v>
      </c>
      <c r="H174">
        <f t="shared" si="71"/>
        <v>96145.688622069487</v>
      </c>
      <c r="I174">
        <f t="shared" si="59"/>
        <v>15707.793629356718</v>
      </c>
      <c r="J174">
        <f t="shared" si="72"/>
        <v>1</v>
      </c>
      <c r="K174">
        <f t="shared" si="60"/>
        <v>569.41615469311364</v>
      </c>
      <c r="L174">
        <f t="shared" si="73"/>
        <v>13665.780457540344</v>
      </c>
      <c r="M174">
        <f t="shared" si="74"/>
        <v>2042.0131718163734</v>
      </c>
      <c r="N174">
        <f t="shared" si="61"/>
        <v>500</v>
      </c>
      <c r="O174">
        <f t="shared" si="62"/>
        <v>1542.0131718163734</v>
      </c>
      <c r="P174">
        <f t="shared" si="63"/>
        <v>9.81686676182493E-2</v>
      </c>
      <c r="Q174">
        <f t="shared" si="75"/>
        <v>0.90183133238175073</v>
      </c>
      <c r="R174">
        <f t="shared" si="64"/>
        <v>15138.377474663605</v>
      </c>
      <c r="S174">
        <f t="shared" si="65"/>
        <v>80437.894992712769</v>
      </c>
      <c r="T174">
        <f t="shared" si="80"/>
        <v>1061.0166681759001</v>
      </c>
      <c r="U174">
        <f t="shared" si="76"/>
        <v>12.41389501765803</v>
      </c>
      <c r="V174">
        <f t="shared" si="77"/>
        <v>1048.6027731582421</v>
      </c>
      <c r="W174">
        <f t="shared" si="81"/>
        <v>941.12337141473904</v>
      </c>
      <c r="X174">
        <f t="shared" si="82"/>
        <v>79496.771621298016</v>
      </c>
      <c r="Y174">
        <f t="shared" si="78"/>
        <v>73198.484443368623</v>
      </c>
      <c r="Z174">
        <f t="shared" si="66"/>
        <v>7903854.3113779305</v>
      </c>
      <c r="AA174">
        <f t="shared" si="67"/>
        <v>7999058.8766285852</v>
      </c>
      <c r="AB174">
        <f t="shared" si="68"/>
        <v>7822475.2930138027</v>
      </c>
      <c r="AC174">
        <f t="shared" si="58"/>
        <v>0.97792445507174364</v>
      </c>
      <c r="AD174">
        <f t="shared" si="69"/>
        <v>7903854.3113779305</v>
      </c>
      <c r="AE174">
        <f t="shared" si="79"/>
        <v>1184.3351634064611</v>
      </c>
      <c r="AF174" s="1"/>
    </row>
    <row r="175" spans="6:32" x14ac:dyDescent="0.35">
      <c r="F175" s="10">
        <f t="shared" si="70"/>
        <v>44029</v>
      </c>
      <c r="G175">
        <v>149</v>
      </c>
      <c r="H175">
        <f t="shared" si="71"/>
        <v>97330.023785475947</v>
      </c>
      <c r="I175">
        <f t="shared" si="59"/>
        <v>15823.136243362576</v>
      </c>
      <c r="J175">
        <f t="shared" si="72"/>
        <v>1</v>
      </c>
      <c r="K175">
        <f t="shared" si="60"/>
        <v>571.85632201781846</v>
      </c>
      <c r="L175">
        <f t="shared" si="73"/>
        <v>13766.128531725441</v>
      </c>
      <c r="M175">
        <f t="shared" si="74"/>
        <v>2057.0077116371349</v>
      </c>
      <c r="N175">
        <f t="shared" si="61"/>
        <v>500</v>
      </c>
      <c r="O175">
        <f t="shared" si="62"/>
        <v>1557.0077116371349</v>
      </c>
      <c r="P175">
        <f t="shared" si="63"/>
        <v>9.8400701838756016E-2</v>
      </c>
      <c r="Q175">
        <f t="shared" si="75"/>
        <v>0.90159929816124396</v>
      </c>
      <c r="R175">
        <f t="shared" si="64"/>
        <v>15251.279921344758</v>
      </c>
      <c r="S175">
        <f t="shared" si="65"/>
        <v>81506.887542113371</v>
      </c>
      <c r="T175">
        <f t="shared" si="80"/>
        <v>1068.992549400602</v>
      </c>
      <c r="U175">
        <f t="shared" si="76"/>
        <v>12.507212827987043</v>
      </c>
      <c r="V175">
        <f t="shared" si="77"/>
        <v>1056.4853365726149</v>
      </c>
      <c r="W175">
        <f t="shared" si="81"/>
        <v>953.63058424272606</v>
      </c>
      <c r="X175">
        <f t="shared" si="82"/>
        <v>80553.256957870632</v>
      </c>
      <c r="Y175">
        <f t="shared" si="78"/>
        <v>74171.267663323175</v>
      </c>
      <c r="Z175">
        <f t="shared" si="66"/>
        <v>7902669.9762145244</v>
      </c>
      <c r="AA175">
        <f t="shared" si="67"/>
        <v>7999046.3694157572</v>
      </c>
      <c r="AB175">
        <f t="shared" si="68"/>
        <v>7820209.4580881679</v>
      </c>
      <c r="AC175">
        <f t="shared" si="58"/>
        <v>0.97764272101092331</v>
      </c>
      <c r="AD175">
        <f t="shared" si="69"/>
        <v>7902669.9762145244</v>
      </c>
      <c r="AE175">
        <f t="shared" si="79"/>
        <v>1192.82422409622</v>
      </c>
      <c r="AF175" s="1"/>
    </row>
    <row r="176" spans="6:32" x14ac:dyDescent="0.35">
      <c r="F176" s="10">
        <f t="shared" si="70"/>
        <v>44030</v>
      </c>
      <c r="G176">
        <v>150</v>
      </c>
      <c r="H176">
        <f t="shared" si="71"/>
        <v>98522.848009572161</v>
      </c>
      <c r="I176">
        <f t="shared" si="59"/>
        <v>15938.955738572491</v>
      </c>
      <c r="J176">
        <f t="shared" si="72"/>
        <v>1</v>
      </c>
      <c r="K176">
        <f t="shared" si="60"/>
        <v>574.28162183826498</v>
      </c>
      <c r="L176">
        <f t="shared" si="73"/>
        <v>13866.891492558067</v>
      </c>
      <c r="M176">
        <f t="shared" si="74"/>
        <v>2072.064246014424</v>
      </c>
      <c r="N176">
        <f t="shared" si="61"/>
        <v>500</v>
      </c>
      <c r="O176">
        <f t="shared" si="62"/>
        <v>1572.064246014424</v>
      </c>
      <c r="P176">
        <f t="shared" si="63"/>
        <v>9.8630316301713983E-2</v>
      </c>
      <c r="Q176">
        <f t="shared" si="75"/>
        <v>0.90136968369828607</v>
      </c>
      <c r="R176">
        <f t="shared" si="64"/>
        <v>15364.674116734226</v>
      </c>
      <c r="S176">
        <f t="shared" si="65"/>
        <v>82583.89227099967</v>
      </c>
      <c r="T176">
        <f t="shared" si="80"/>
        <v>1077.0047288862988</v>
      </c>
      <c r="U176">
        <f t="shared" si="76"/>
        <v>12.600955327969697</v>
      </c>
      <c r="V176">
        <f t="shared" si="77"/>
        <v>1064.4037735583292</v>
      </c>
      <c r="W176">
        <f t="shared" si="81"/>
        <v>966.23153957069576</v>
      </c>
      <c r="X176">
        <f t="shared" si="82"/>
        <v>81617.660731428958</v>
      </c>
      <c r="Y176">
        <f t="shared" si="78"/>
        <v>75151.341966609703</v>
      </c>
      <c r="Z176">
        <f t="shared" si="66"/>
        <v>7901477.1519904276</v>
      </c>
      <c r="AA176">
        <f t="shared" si="67"/>
        <v>7999033.7684604293</v>
      </c>
      <c r="AB176">
        <f t="shared" si="68"/>
        <v>7817927.0281798569</v>
      </c>
      <c r="AC176">
        <f t="shared" si="58"/>
        <v>0.97735892289958037</v>
      </c>
      <c r="AD176">
        <f t="shared" si="69"/>
        <v>7901477.1519904276</v>
      </c>
      <c r="AE176">
        <f t="shared" si="79"/>
        <v>1201.344107634754</v>
      </c>
      <c r="AF176" s="1"/>
    </row>
    <row r="177" spans="6:32" x14ac:dyDescent="0.35">
      <c r="F177" s="10">
        <f t="shared" si="70"/>
        <v>44031</v>
      </c>
      <c r="G177">
        <v>151</v>
      </c>
      <c r="H177">
        <f t="shared" si="71"/>
        <v>99724.192117206912</v>
      </c>
      <c r="I177">
        <f t="shared" si="59"/>
        <v>16055.2468463142</v>
      </c>
      <c r="J177">
        <f t="shared" si="72"/>
        <v>1</v>
      </c>
      <c r="K177">
        <f t="shared" si="60"/>
        <v>576.6878892765526</v>
      </c>
      <c r="L177">
        <f t="shared" si="73"/>
        <v>13968.064756293354</v>
      </c>
      <c r="M177">
        <f t="shared" si="74"/>
        <v>2087.1820900208459</v>
      </c>
      <c r="N177">
        <f t="shared" si="61"/>
        <v>500</v>
      </c>
      <c r="O177">
        <f t="shared" si="62"/>
        <v>1587.1820900208459</v>
      </c>
      <c r="P177">
        <f t="shared" si="63"/>
        <v>9.8857532694068481E-2</v>
      </c>
      <c r="Q177">
        <f t="shared" si="75"/>
        <v>0.9011424673059315</v>
      </c>
      <c r="R177">
        <f t="shared" si="64"/>
        <v>15478.558957037647</v>
      </c>
      <c r="S177">
        <f t="shared" si="65"/>
        <v>83668.945270892713</v>
      </c>
      <c r="T177">
        <f t="shared" si="80"/>
        <v>1085.0529998930433</v>
      </c>
      <c r="U177">
        <f t="shared" si="76"/>
        <v>12.695120098748605</v>
      </c>
      <c r="V177">
        <f t="shared" si="77"/>
        <v>1072.3578797942946</v>
      </c>
      <c r="W177">
        <f t="shared" si="81"/>
        <v>978.92665966944435</v>
      </c>
      <c r="X177">
        <f t="shared" si="82"/>
        <v>82690.018611223248</v>
      </c>
      <c r="Y177">
        <f t="shared" si="78"/>
        <v>76138.740196512372</v>
      </c>
      <c r="Z177">
        <f t="shared" si="66"/>
        <v>7900275.8078827932</v>
      </c>
      <c r="AA177">
        <f t="shared" si="67"/>
        <v>7999021.0733403303</v>
      </c>
      <c r="AB177">
        <f t="shared" si="68"/>
        <v>7815627.9359522304</v>
      </c>
      <c r="AC177">
        <f t="shared" si="58"/>
        <v>0.97707305235145281</v>
      </c>
      <c r="AD177">
        <f t="shared" si="69"/>
        <v>7900275.8078827932</v>
      </c>
      <c r="AE177">
        <f t="shared" si="79"/>
        <v>1209.8946276923755</v>
      </c>
      <c r="AF177" s="1"/>
    </row>
    <row r="178" spans="6:32" x14ac:dyDescent="0.35">
      <c r="F178" s="10">
        <f t="shared" si="70"/>
        <v>44032</v>
      </c>
      <c r="G178">
        <v>152</v>
      </c>
      <c r="H178">
        <f t="shared" si="71"/>
        <v>100934.08674489929</v>
      </c>
      <c r="I178">
        <f t="shared" si="59"/>
        <v>16172.00469117827</v>
      </c>
      <c r="J178">
        <f t="shared" si="72"/>
        <v>1</v>
      </c>
      <c r="K178">
        <f t="shared" si="60"/>
        <v>579.0716080769198</v>
      </c>
      <c r="L178">
        <f t="shared" si="73"/>
        <v>14069.644081325096</v>
      </c>
      <c r="M178">
        <f t="shared" si="74"/>
        <v>2102.360609853175</v>
      </c>
      <c r="N178">
        <f t="shared" si="61"/>
        <v>500</v>
      </c>
      <c r="O178">
        <f t="shared" si="62"/>
        <v>1602.360609853175</v>
      </c>
      <c r="P178">
        <f t="shared" si="63"/>
        <v>9.9082373549350553E-2</v>
      </c>
      <c r="Q178">
        <f t="shared" si="75"/>
        <v>0.90091762645064943</v>
      </c>
      <c r="R178">
        <f t="shared" si="64"/>
        <v>15592.93308310135</v>
      </c>
      <c r="S178">
        <f t="shared" si="65"/>
        <v>84762.082053721024</v>
      </c>
      <c r="T178">
        <f t="shared" si="80"/>
        <v>1093.136782828311</v>
      </c>
      <c r="U178">
        <f t="shared" si="76"/>
        <v>12.789700359091237</v>
      </c>
      <c r="V178">
        <f t="shared" si="77"/>
        <v>1080.3470824692197</v>
      </c>
      <c r="W178">
        <f t="shared" si="81"/>
        <v>991.71636002853563</v>
      </c>
      <c r="X178">
        <f t="shared" si="82"/>
        <v>83770.365693692467</v>
      </c>
      <c r="Y178">
        <f t="shared" si="78"/>
        <v>77133.494668886138</v>
      </c>
      <c r="Z178">
        <f t="shared" si="66"/>
        <v>7899065.9132551011</v>
      </c>
      <c r="AA178">
        <f t="shared" si="67"/>
        <v>7999008.2836399712</v>
      </c>
      <c r="AB178">
        <f t="shared" si="68"/>
        <v>7813312.1148413513</v>
      </c>
      <c r="AC178">
        <f t="shared" si="58"/>
        <v>0.97678510107579009</v>
      </c>
      <c r="AD178">
        <f t="shared" si="69"/>
        <v>7899065.9132551011</v>
      </c>
      <c r="AE178">
        <f t="shared" si="79"/>
        <v>1218.4755774116147</v>
      </c>
      <c r="AF178" s="1"/>
    </row>
    <row r="179" spans="6:32" x14ac:dyDescent="0.35">
      <c r="F179" s="10">
        <f t="shared" si="70"/>
        <v>44033</v>
      </c>
      <c r="G179">
        <v>153</v>
      </c>
      <c r="H179">
        <f t="shared" si="71"/>
        <v>102152.56232231091</v>
      </c>
      <c r="I179">
        <f t="shared" si="59"/>
        <v>16289.2247995449</v>
      </c>
      <c r="J179">
        <f t="shared" si="72"/>
        <v>1</v>
      </c>
      <c r="K179">
        <f t="shared" si="60"/>
        <v>581.43117018818157</v>
      </c>
      <c r="L179">
        <f t="shared" si="73"/>
        <v>14171.625575604063</v>
      </c>
      <c r="M179">
        <f t="shared" si="74"/>
        <v>2117.599223940837</v>
      </c>
      <c r="N179">
        <f t="shared" si="61"/>
        <v>500</v>
      </c>
      <c r="O179">
        <f t="shared" si="62"/>
        <v>1617.599223940837</v>
      </c>
      <c r="P179">
        <f t="shared" si="63"/>
        <v>9.9304862192461776E-2</v>
      </c>
      <c r="Q179">
        <f t="shared" si="75"/>
        <v>0.90069513780753818</v>
      </c>
      <c r="R179">
        <f t="shared" si="64"/>
        <v>15707.793629356718</v>
      </c>
      <c r="S179">
        <f t="shared" si="65"/>
        <v>85863.337522766014</v>
      </c>
      <c r="T179">
        <f t="shared" si="80"/>
        <v>1101.2554690449906</v>
      </c>
      <c r="U179">
        <f t="shared" si="76"/>
        <v>12.88468898782639</v>
      </c>
      <c r="V179">
        <f t="shared" si="77"/>
        <v>1088.3707800571642</v>
      </c>
      <c r="W179">
        <f t="shared" si="81"/>
        <v>1004.601049016362</v>
      </c>
      <c r="X179">
        <f t="shared" si="82"/>
        <v>84858.736473749625</v>
      </c>
      <c r="Y179">
        <f t="shared" si="78"/>
        <v>78135.637145717075</v>
      </c>
      <c r="Z179">
        <f t="shared" si="66"/>
        <v>7897847.4376776889</v>
      </c>
      <c r="AA179">
        <f t="shared" si="67"/>
        <v>7998995.3989509838</v>
      </c>
      <c r="AB179">
        <f t="shared" si="68"/>
        <v>7810979.499105907</v>
      </c>
      <c r="AC179">
        <f t="shared" si="58"/>
        <v>0.97649506088355376</v>
      </c>
      <c r="AD179">
        <f t="shared" si="69"/>
        <v>7897847.4376776889</v>
      </c>
      <c r="AE179">
        <f t="shared" si="79"/>
        <v>1227.086631715599</v>
      </c>
      <c r="AF179" s="1"/>
    </row>
    <row r="180" spans="6:32" x14ac:dyDescent="0.35">
      <c r="F180" s="10">
        <f t="shared" si="70"/>
        <v>44034</v>
      </c>
      <c r="G180">
        <v>154</v>
      </c>
      <c r="H180">
        <f t="shared" si="71"/>
        <v>103379.64895402652</v>
      </c>
      <c r="I180">
        <f t="shared" si="59"/>
        <v>16406.902693155134</v>
      </c>
      <c r="J180">
        <f t="shared" si="72"/>
        <v>1</v>
      </c>
      <c r="K180">
        <f t="shared" si="60"/>
        <v>583.76644979255798</v>
      </c>
      <c r="L180">
        <f t="shared" si="73"/>
        <v>14274.005343044966</v>
      </c>
      <c r="M180">
        <f t="shared" si="74"/>
        <v>2132.8973501101677</v>
      </c>
      <c r="N180">
        <f t="shared" si="61"/>
        <v>500</v>
      </c>
      <c r="O180">
        <f t="shared" si="62"/>
        <v>1632.8973501101677</v>
      </c>
      <c r="P180">
        <f t="shared" si="63"/>
        <v>9.9525021916013631E-2</v>
      </c>
      <c r="Q180">
        <f t="shared" si="75"/>
        <v>0.90047497808398635</v>
      </c>
      <c r="R180">
        <f t="shared" si="64"/>
        <v>15823.136243362576</v>
      </c>
      <c r="S180">
        <f t="shared" si="65"/>
        <v>86972.746260871383</v>
      </c>
      <c r="T180">
        <f t="shared" si="80"/>
        <v>1109.4087381053687</v>
      </c>
      <c r="U180">
        <f t="shared" si="76"/>
        <v>12.980082235832812</v>
      </c>
      <c r="V180">
        <f t="shared" si="77"/>
        <v>1096.4286558695358</v>
      </c>
      <c r="W180">
        <f t="shared" si="81"/>
        <v>1017.5811312521948</v>
      </c>
      <c r="X180">
        <f t="shared" si="82"/>
        <v>85955.165129619156</v>
      </c>
      <c r="Y180">
        <f t="shared" si="78"/>
        <v>79145.199097392964</v>
      </c>
      <c r="Z180">
        <f t="shared" si="66"/>
        <v>7896620.3510459736</v>
      </c>
      <c r="AA180">
        <f t="shared" si="67"/>
        <v>7998982.4188687475</v>
      </c>
      <c r="AB180">
        <f t="shared" si="68"/>
        <v>7808630.02365385</v>
      </c>
      <c r="AC180">
        <f t="shared" si="58"/>
        <v>0.9762029236661558</v>
      </c>
      <c r="AD180">
        <f t="shared" si="69"/>
        <v>7896620.3510459736</v>
      </c>
      <c r="AE180">
        <f t="shared" si="79"/>
        <v>1235.727348987077</v>
      </c>
      <c r="AF180" s="1"/>
    </row>
    <row r="181" spans="6:32" x14ac:dyDescent="0.35">
      <c r="F181" s="10">
        <f t="shared" si="70"/>
        <v>44035</v>
      </c>
      <c r="G181">
        <v>155</v>
      </c>
      <c r="H181">
        <f t="shared" si="71"/>
        <v>104615.37630301359</v>
      </c>
      <c r="I181">
        <f t="shared" si="59"/>
        <v>16525.033456867546</v>
      </c>
      <c r="J181">
        <f t="shared" si="72"/>
        <v>1</v>
      </c>
      <c r="K181">
        <f t="shared" si="60"/>
        <v>586.07771829505509</v>
      </c>
      <c r="L181">
        <f t="shared" si="73"/>
        <v>14376.779107474766</v>
      </c>
      <c r="M181">
        <f t="shared" si="74"/>
        <v>2148.254349392781</v>
      </c>
      <c r="N181">
        <f t="shared" si="61"/>
        <v>500</v>
      </c>
      <c r="O181">
        <f t="shared" si="62"/>
        <v>1648.254349392781</v>
      </c>
      <c r="P181">
        <f t="shared" si="63"/>
        <v>9.9742875177526016E-2</v>
      </c>
      <c r="Q181">
        <f t="shared" si="75"/>
        <v>0.900257124822474</v>
      </c>
      <c r="R181">
        <f t="shared" si="64"/>
        <v>15938.955738572491</v>
      </c>
      <c r="S181">
        <f t="shared" si="65"/>
        <v>88090.342846146043</v>
      </c>
      <c r="T181">
        <f t="shared" si="80"/>
        <v>1117.5965852746594</v>
      </c>
      <c r="U181">
        <f t="shared" si="76"/>
        <v>13.075880047713516</v>
      </c>
      <c r="V181">
        <f t="shared" si="77"/>
        <v>1104.5207052269459</v>
      </c>
      <c r="W181">
        <f t="shared" si="81"/>
        <v>1030.6570112999084</v>
      </c>
      <c r="X181">
        <f t="shared" si="82"/>
        <v>87059.685834846096</v>
      </c>
      <c r="Y181">
        <f t="shared" si="78"/>
        <v>80162.211989992895</v>
      </c>
      <c r="Z181">
        <f t="shared" si="66"/>
        <v>7895384.6236969866</v>
      </c>
      <c r="AA181">
        <f t="shared" si="67"/>
        <v>7998969.3429886997</v>
      </c>
      <c r="AB181">
        <f t="shared" si="68"/>
        <v>7806263.6238395404</v>
      </c>
      <c r="AC181">
        <f t="shared" si="58"/>
        <v>0.97590868137054798</v>
      </c>
      <c r="AD181">
        <f t="shared" si="69"/>
        <v>7895384.6236969866</v>
      </c>
      <c r="AE181">
        <f t="shared" si="79"/>
        <v>1244.3972221803047</v>
      </c>
      <c r="AF181" s="1"/>
    </row>
    <row r="182" spans="6:32" x14ac:dyDescent="0.35">
      <c r="F182" s="10">
        <f t="shared" si="70"/>
        <v>44036</v>
      </c>
      <c r="G182">
        <v>156</v>
      </c>
      <c r="H182">
        <f t="shared" si="71"/>
        <v>105859.77352519389</v>
      </c>
      <c r="I182">
        <f t="shared" si="59"/>
        <v>16643.611496336816</v>
      </c>
      <c r="J182">
        <f t="shared" si="72"/>
        <v>1</v>
      </c>
      <c r="K182">
        <f t="shared" si="60"/>
        <v>588.36465002261684</v>
      </c>
      <c r="L182">
        <f t="shared" si="73"/>
        <v>14479.942001813029</v>
      </c>
      <c r="M182">
        <f t="shared" si="74"/>
        <v>2163.6694945237864</v>
      </c>
      <c r="N182">
        <f t="shared" si="61"/>
        <v>500</v>
      </c>
      <c r="O182">
        <f t="shared" si="62"/>
        <v>1663.6694945237864</v>
      </c>
      <c r="P182">
        <f t="shared" si="63"/>
        <v>9.9958443207470479E-2</v>
      </c>
      <c r="Q182">
        <f t="shared" si="75"/>
        <v>0.90004155679252951</v>
      </c>
      <c r="R182">
        <f t="shared" si="64"/>
        <v>16055.2468463142</v>
      </c>
      <c r="S182">
        <f t="shared" si="65"/>
        <v>89216.16202885707</v>
      </c>
      <c r="T182">
        <f t="shared" si="80"/>
        <v>1125.8191827110277</v>
      </c>
      <c r="U182">
        <f t="shared" si="76"/>
        <v>13.172084437719024</v>
      </c>
      <c r="V182">
        <f t="shared" si="77"/>
        <v>1112.6470982733088</v>
      </c>
      <c r="W182">
        <f t="shared" si="81"/>
        <v>1043.8290957376273</v>
      </c>
      <c r="X182">
        <f t="shared" si="82"/>
        <v>88172.332933119411</v>
      </c>
      <c r="Y182">
        <f t="shared" si="78"/>
        <v>81186.707446259941</v>
      </c>
      <c r="Z182">
        <f t="shared" si="66"/>
        <v>7894140.2264748057</v>
      </c>
      <c r="AA182">
        <f t="shared" si="67"/>
        <v>7998956.170904262</v>
      </c>
      <c r="AB182">
        <f t="shared" si="68"/>
        <v>7803880.2353502102</v>
      </c>
      <c r="AC182">
        <f t="shared" si="58"/>
        <v>0.97561232598527925</v>
      </c>
      <c r="AD182">
        <f t="shared" si="69"/>
        <v>7894140.2264748057</v>
      </c>
      <c r="AE182">
        <f t="shared" si="79"/>
        <v>1253.0957376000333</v>
      </c>
      <c r="AF182" s="1"/>
    </row>
    <row r="183" spans="6:32" x14ac:dyDescent="0.35">
      <c r="F183" s="10">
        <f t="shared" si="70"/>
        <v>44037</v>
      </c>
      <c r="G183">
        <v>157</v>
      </c>
      <c r="H183">
        <f t="shared" si="71"/>
        <v>107112.86926279392</v>
      </c>
      <c r="I183">
        <f t="shared" si="59"/>
        <v>16762.6305512252</v>
      </c>
      <c r="J183">
        <f t="shared" si="72"/>
        <v>1</v>
      </c>
      <c r="K183">
        <f t="shared" si="60"/>
        <v>590.62586004693003</v>
      </c>
      <c r="L183">
        <f t="shared" si="73"/>
        <v>14583.488579565925</v>
      </c>
      <c r="M183">
        <f t="shared" si="74"/>
        <v>2179.1419716592759</v>
      </c>
      <c r="N183">
        <f t="shared" si="61"/>
        <v>500</v>
      </c>
      <c r="O183">
        <f t="shared" si="62"/>
        <v>1679.1419716592759</v>
      </c>
      <c r="P183">
        <f t="shared" si="63"/>
        <v>0.10017174610679143</v>
      </c>
      <c r="Q183">
        <f t="shared" si="75"/>
        <v>0.89982825389320853</v>
      </c>
      <c r="R183">
        <f t="shared" si="64"/>
        <v>16172.00469117827</v>
      </c>
      <c r="S183">
        <f t="shared" si="65"/>
        <v>90350.238711568716</v>
      </c>
      <c r="T183">
        <f t="shared" si="80"/>
        <v>1134.0766827116458</v>
      </c>
      <c r="U183">
        <f t="shared" si="76"/>
        <v>13.268697187726255</v>
      </c>
      <c r="V183">
        <f t="shared" si="77"/>
        <v>1120.8079855239196</v>
      </c>
      <c r="W183">
        <f t="shared" si="81"/>
        <v>1057.0977929253536</v>
      </c>
      <c r="X183">
        <f t="shared" si="82"/>
        <v>89293.14091864333</v>
      </c>
      <c r="Y183">
        <f t="shared" si="78"/>
        <v>82218.717227527537</v>
      </c>
      <c r="Z183">
        <f t="shared" si="66"/>
        <v>7892887.130737206</v>
      </c>
      <c r="AA183">
        <f t="shared" si="67"/>
        <v>7998942.9022070747</v>
      </c>
      <c r="AB183">
        <f t="shared" si="68"/>
        <v>7801479.7942327121</v>
      </c>
      <c r="AC183">
        <f t="shared" si="58"/>
        <v>0.97531384954380929</v>
      </c>
      <c r="AD183">
        <f t="shared" si="69"/>
        <v>7892887.130737206</v>
      </c>
      <c r="AE183">
        <f t="shared" si="79"/>
        <v>1261.8224120154898</v>
      </c>
      <c r="AF183" s="1"/>
    </row>
    <row r="184" spans="6:32" x14ac:dyDescent="0.35">
      <c r="F184" s="10">
        <f t="shared" si="70"/>
        <v>44038</v>
      </c>
      <c r="G184">
        <v>158</v>
      </c>
      <c r="H184">
        <f t="shared" si="71"/>
        <v>108374.69167480941</v>
      </c>
      <c r="I184">
        <f t="shared" si="59"/>
        <v>16882.083915955111</v>
      </c>
      <c r="J184">
        <f t="shared" si="72"/>
        <v>1</v>
      </c>
      <c r="K184">
        <f t="shared" si="60"/>
        <v>592.85911641021085</v>
      </c>
      <c r="L184">
        <f t="shared" si="73"/>
        <v>14687.413006880946</v>
      </c>
      <c r="M184">
        <f t="shared" si="74"/>
        <v>2194.6709090741642</v>
      </c>
      <c r="N184">
        <f t="shared" si="61"/>
        <v>500</v>
      </c>
      <c r="O184">
        <f t="shared" si="62"/>
        <v>1694.6709090741642</v>
      </c>
      <c r="P184">
        <f t="shared" si="63"/>
        <v>0.10038280330265066</v>
      </c>
      <c r="Q184">
        <f t="shared" si="75"/>
        <v>0.8996171966973493</v>
      </c>
      <c r="R184">
        <f t="shared" si="64"/>
        <v>16289.2247995449</v>
      </c>
      <c r="S184">
        <f t="shared" si="65"/>
        <v>91492.607758854298</v>
      </c>
      <c r="T184">
        <f t="shared" si="80"/>
        <v>1142.3690472855815</v>
      </c>
      <c r="U184">
        <f t="shared" si="76"/>
        <v>13.365717853241302</v>
      </c>
      <c r="V184">
        <f t="shared" si="77"/>
        <v>1129.0033294323403</v>
      </c>
      <c r="W184">
        <f t="shared" si="81"/>
        <v>1070.4635107785948</v>
      </c>
      <c r="X184">
        <f t="shared" si="82"/>
        <v>90422.144248075667</v>
      </c>
      <c r="Y184">
        <f t="shared" si="78"/>
        <v>83258.273060557418</v>
      </c>
      <c r="Z184">
        <f t="shared" si="66"/>
        <v>7891625.308325191</v>
      </c>
      <c r="AA184">
        <f t="shared" si="67"/>
        <v>7998929.5364892213</v>
      </c>
      <c r="AB184">
        <f t="shared" si="68"/>
        <v>7799062.2370555578</v>
      </c>
      <c r="AC184">
        <f t="shared" si="58"/>
        <v>0.97501324414449253</v>
      </c>
      <c r="AD184">
        <f t="shared" si="69"/>
        <v>7891625.308325191</v>
      </c>
      <c r="AE184">
        <f t="shared" si="79"/>
        <v>1270.5767933122554</v>
      </c>
      <c r="AF184" s="1"/>
    </row>
    <row r="185" spans="6:32" x14ac:dyDescent="0.35">
      <c r="F185" s="10">
        <f t="shared" si="70"/>
        <v>44039</v>
      </c>
      <c r="G185">
        <v>159</v>
      </c>
      <c r="H185">
        <f t="shared" si="71"/>
        <v>109645.26846812166</v>
      </c>
      <c r="I185">
        <f t="shared" si="59"/>
        <v>17001.964751209176</v>
      </c>
      <c r="J185">
        <f t="shared" si="72"/>
        <v>1</v>
      </c>
      <c r="K185">
        <f t="shared" si="60"/>
        <v>595.0620580540417</v>
      </c>
      <c r="L185">
        <f t="shared" si="73"/>
        <v>14791.709333551984</v>
      </c>
      <c r="M185">
        <f t="shared" si="74"/>
        <v>2210.255417657193</v>
      </c>
      <c r="N185">
        <f t="shared" si="61"/>
        <v>500</v>
      </c>
      <c r="O185">
        <f t="shared" si="62"/>
        <v>1710.255417657193</v>
      </c>
      <c r="P185">
        <f t="shared" si="63"/>
        <v>0.10059163412484784</v>
      </c>
      <c r="Q185">
        <f t="shared" si="75"/>
        <v>0.89940836587515216</v>
      </c>
      <c r="R185">
        <f t="shared" si="64"/>
        <v>16406.902693155134</v>
      </c>
      <c r="S185">
        <f t="shared" si="65"/>
        <v>92643.303716912487</v>
      </c>
      <c r="T185">
        <f t="shared" si="80"/>
        <v>1150.6959580581897</v>
      </c>
      <c r="U185">
        <f t="shared" si="76"/>
        <v>13.46314270928082</v>
      </c>
      <c r="V185">
        <f t="shared" si="77"/>
        <v>1137.2328153489088</v>
      </c>
      <c r="W185">
        <f t="shared" si="81"/>
        <v>1083.9266534878757</v>
      </c>
      <c r="X185">
        <f t="shared" si="82"/>
        <v>91559.377063424574</v>
      </c>
      <c r="Y185">
        <f t="shared" si="78"/>
        <v>84305.406382390371</v>
      </c>
      <c r="Z185">
        <f t="shared" si="66"/>
        <v>7890354.731531878</v>
      </c>
      <c r="AA185">
        <f t="shared" si="67"/>
        <v>7998916.0733465124</v>
      </c>
      <c r="AB185">
        <f t="shared" si="68"/>
        <v>7796627.5011614775</v>
      </c>
      <c r="AC185">
        <f t="shared" si="58"/>
        <v>0.97471050198175124</v>
      </c>
      <c r="AD185">
        <f t="shared" si="69"/>
        <v>7890354.731531878</v>
      </c>
      <c r="AE185">
        <f t="shared" si="79"/>
        <v>1279.358428800879</v>
      </c>
      <c r="AF185" s="1"/>
    </row>
    <row r="186" spans="6:32" x14ac:dyDescent="0.35">
      <c r="F186" s="10">
        <f t="shared" si="70"/>
        <v>44040</v>
      </c>
      <c r="G186">
        <v>160</v>
      </c>
      <c r="H186">
        <f t="shared" si="71"/>
        <v>110924.62689692255</v>
      </c>
      <c r="I186">
        <f t="shared" si="59"/>
        <v>17122.266353700135</v>
      </c>
      <c r="J186">
        <f t="shared" si="72"/>
        <v>1</v>
      </c>
      <c r="K186">
        <f t="shared" si="60"/>
        <v>597.23289683258918</v>
      </c>
      <c r="L186">
        <f t="shared" si="73"/>
        <v>14896.371727719117</v>
      </c>
      <c r="M186">
        <f t="shared" si="74"/>
        <v>2225.8946259810177</v>
      </c>
      <c r="N186">
        <f t="shared" si="61"/>
        <v>500</v>
      </c>
      <c r="O186">
        <f t="shared" si="62"/>
        <v>1725.8946259810177</v>
      </c>
      <c r="P186">
        <f t="shared" si="63"/>
        <v>0.10079825826375201</v>
      </c>
      <c r="Q186">
        <f t="shared" si="75"/>
        <v>0.89920174173624801</v>
      </c>
      <c r="R186">
        <f t="shared" si="64"/>
        <v>16525.033456867546</v>
      </c>
      <c r="S186">
        <f t="shared" si="65"/>
        <v>93802.360543222414</v>
      </c>
      <c r="T186">
        <f t="shared" si="80"/>
        <v>1159.0568263099267</v>
      </c>
      <c r="U186">
        <f t="shared" si="76"/>
        <v>13.560964867826142</v>
      </c>
      <c r="V186">
        <f t="shared" si="77"/>
        <v>1145.4958614421005</v>
      </c>
      <c r="W186">
        <f t="shared" si="81"/>
        <v>1097.4876183557019</v>
      </c>
      <c r="X186">
        <f t="shared" si="82"/>
        <v>92704.872924866679</v>
      </c>
      <c r="Y186">
        <f t="shared" si="78"/>
        <v>85360.148094332399</v>
      </c>
      <c r="Z186">
        <f t="shared" si="66"/>
        <v>7889075.3731030775</v>
      </c>
      <c r="AA186">
        <f t="shared" si="67"/>
        <v>7998902.512381644</v>
      </c>
      <c r="AB186">
        <f t="shared" si="68"/>
        <v>7794175.5249414993</v>
      </c>
      <c r="AC186">
        <f t="shared" si="58"/>
        <v>0.9744056153799544</v>
      </c>
      <c r="AD186">
        <f t="shared" si="69"/>
        <v>7889075.3731030775</v>
      </c>
      <c r="AE186">
        <f t="shared" si="79"/>
        <v>1288.1668315770685</v>
      </c>
      <c r="AF186" s="1"/>
    </row>
    <row r="187" spans="6:32" x14ac:dyDescent="0.35">
      <c r="F187" s="10">
        <f t="shared" si="70"/>
        <v>44041</v>
      </c>
      <c r="G187">
        <v>161</v>
      </c>
      <c r="H187">
        <f t="shared" si="71"/>
        <v>112212.79372849962</v>
      </c>
      <c r="I187">
        <f t="shared" si="59"/>
        <v>17242.982320861396</v>
      </c>
      <c r="J187">
        <f t="shared" si="72"/>
        <v>1</v>
      </c>
      <c r="K187">
        <f t="shared" si="60"/>
        <v>599.3708245245798</v>
      </c>
      <c r="L187">
        <f t="shared" si="73"/>
        <v>15001.394619149414</v>
      </c>
      <c r="M187">
        <f t="shared" si="74"/>
        <v>2241.5877017119815</v>
      </c>
      <c r="N187">
        <f t="shared" si="61"/>
        <v>500</v>
      </c>
      <c r="O187">
        <f t="shared" si="62"/>
        <v>1741.5877017119815</v>
      </c>
      <c r="P187">
        <f t="shared" si="63"/>
        <v>0.10100269601302811</v>
      </c>
      <c r="Q187">
        <f t="shared" si="75"/>
        <v>0.89899730398697186</v>
      </c>
      <c r="R187">
        <f t="shared" si="64"/>
        <v>16643.611496336816</v>
      </c>
      <c r="S187">
        <f t="shared" si="65"/>
        <v>94969.811407638219</v>
      </c>
      <c r="T187">
        <f t="shared" si="80"/>
        <v>1167.450864415805</v>
      </c>
      <c r="U187">
        <f t="shared" si="76"/>
        <v>13.659175113664917</v>
      </c>
      <c r="V187">
        <f t="shared" si="77"/>
        <v>1153.79168930214</v>
      </c>
      <c r="W187">
        <f t="shared" si="81"/>
        <v>1111.1467934693669</v>
      </c>
      <c r="X187">
        <f t="shared" si="82"/>
        <v>93858.664614168825</v>
      </c>
      <c r="Y187">
        <f t="shared" si="78"/>
        <v>86422.528380950782</v>
      </c>
      <c r="Z187">
        <f t="shared" si="66"/>
        <v>7887787.2062715003</v>
      </c>
      <c r="AA187">
        <f t="shared" si="67"/>
        <v>7998888.8532065302</v>
      </c>
      <c r="AB187">
        <f t="shared" si="68"/>
        <v>7791706.2480703928</v>
      </c>
      <c r="AC187">
        <f t="shared" si="58"/>
        <v>0.97409857682256906</v>
      </c>
      <c r="AD187">
        <f t="shared" si="69"/>
        <v>7887787.2062715003</v>
      </c>
      <c r="AE187">
        <f t="shared" si="79"/>
        <v>1297.0014617415554</v>
      </c>
      <c r="AF187" s="1"/>
    </row>
    <row r="188" spans="6:32" x14ac:dyDescent="0.35">
      <c r="F188" s="10">
        <f t="shared" si="70"/>
        <v>44042</v>
      </c>
      <c r="G188">
        <v>162</v>
      </c>
      <c r="H188">
        <f t="shared" si="71"/>
        <v>113509.79519024117</v>
      </c>
      <c r="I188">
        <f t="shared" si="59"/>
        <v>17364.106568171686</v>
      </c>
      <c r="J188">
        <f t="shared" si="72"/>
        <v>1</v>
      </c>
      <c r="K188">
        <f t="shared" si="60"/>
        <v>601.4760169464862</v>
      </c>
      <c r="L188">
        <f t="shared" si="73"/>
        <v>15106.772714309367</v>
      </c>
      <c r="M188">
        <f t="shared" si="74"/>
        <v>2257.3338538623193</v>
      </c>
      <c r="N188">
        <f t="shared" si="61"/>
        <v>500</v>
      </c>
      <c r="O188">
        <f t="shared" si="62"/>
        <v>1757.3338538623193</v>
      </c>
      <c r="P188">
        <f t="shared" si="63"/>
        <v>0.10120496824659569</v>
      </c>
      <c r="Q188">
        <f t="shared" si="75"/>
        <v>0.89879503175340436</v>
      </c>
      <c r="R188">
        <f t="shared" si="64"/>
        <v>16762.6305512252</v>
      </c>
      <c r="S188">
        <f t="shared" si="65"/>
        <v>96145.688622069487</v>
      </c>
      <c r="T188">
        <f t="shared" si="80"/>
        <v>1175.8772144312679</v>
      </c>
      <c r="U188">
        <f t="shared" si="76"/>
        <v>13.757763408845834</v>
      </c>
      <c r="V188">
        <f t="shared" si="77"/>
        <v>1162.119451022422</v>
      </c>
      <c r="W188">
        <f t="shared" si="81"/>
        <v>1124.9045568782128</v>
      </c>
      <c r="X188">
        <f t="shared" si="82"/>
        <v>95020.784065191241</v>
      </c>
      <c r="Y188">
        <f t="shared" si="78"/>
        <v>87492.576646083238</v>
      </c>
      <c r="Z188">
        <f t="shared" si="66"/>
        <v>7886490.2048097588</v>
      </c>
      <c r="AA188">
        <f t="shared" si="67"/>
        <v>7998875.0954431221</v>
      </c>
      <c r="AB188">
        <f t="shared" si="68"/>
        <v>7789219.6116308114</v>
      </c>
      <c r="AC188">
        <f t="shared" si="58"/>
        <v>0.97378937896758144</v>
      </c>
      <c r="AD188">
        <f t="shared" si="69"/>
        <v>7886490.2048097588</v>
      </c>
      <c r="AE188">
        <f t="shared" si="79"/>
        <v>1305.8617275472477</v>
      </c>
      <c r="AF188" s="1"/>
    </row>
    <row r="189" spans="6:32" x14ac:dyDescent="0.35">
      <c r="F189" s="10">
        <f t="shared" si="70"/>
        <v>44043</v>
      </c>
      <c r="G189">
        <v>163</v>
      </c>
      <c r="H189">
        <f t="shared" si="71"/>
        <v>114815.65691778842</v>
      </c>
      <c r="I189">
        <f t="shared" si="59"/>
        <v>17485.633132312476</v>
      </c>
      <c r="J189">
        <f t="shared" si="72"/>
        <v>1</v>
      </c>
      <c r="K189">
        <f t="shared" si="60"/>
        <v>603.54921635736537</v>
      </c>
      <c r="L189">
        <f t="shared" si="73"/>
        <v>15212.500825111854</v>
      </c>
      <c r="M189">
        <f t="shared" si="74"/>
        <v>2273.1323072006221</v>
      </c>
      <c r="N189">
        <f t="shared" si="61"/>
        <v>500</v>
      </c>
      <c r="O189">
        <f t="shared" si="62"/>
        <v>1773.1323072006221</v>
      </c>
      <c r="P189">
        <f t="shared" si="63"/>
        <v>0.10140509604562001</v>
      </c>
      <c r="Q189">
        <f t="shared" si="75"/>
        <v>0.89859490395438002</v>
      </c>
      <c r="R189">
        <f t="shared" si="64"/>
        <v>16882.083915955111</v>
      </c>
      <c r="S189">
        <f t="shared" si="65"/>
        <v>97330.023785475947</v>
      </c>
      <c r="T189">
        <f t="shared" si="80"/>
        <v>1184.3351634064602</v>
      </c>
      <c r="U189">
        <f t="shared" si="76"/>
        <v>13.856721411855585</v>
      </c>
      <c r="V189">
        <f t="shared" si="77"/>
        <v>1170.4784419946045</v>
      </c>
      <c r="W189">
        <f t="shared" si="81"/>
        <v>1138.7612782900685</v>
      </c>
      <c r="X189">
        <f t="shared" si="82"/>
        <v>96191.262507185849</v>
      </c>
      <c r="Y189">
        <f t="shared" si="78"/>
        <v>88570.321644783122</v>
      </c>
      <c r="Z189">
        <f t="shared" si="66"/>
        <v>7885184.3430822119</v>
      </c>
      <c r="AA189">
        <f t="shared" si="67"/>
        <v>7998861.2387217097</v>
      </c>
      <c r="AB189">
        <f t="shared" si="68"/>
        <v>7786715.558018446</v>
      </c>
      <c r="AC189">
        <f t="shared" si="58"/>
        <v>0.97347801463584749</v>
      </c>
      <c r="AD189">
        <f t="shared" si="69"/>
        <v>7885184.3430822119</v>
      </c>
      <c r="AE189">
        <f t="shared" si="79"/>
        <v>1314.7470026735803</v>
      </c>
      <c r="AF189" s="1"/>
    </row>
    <row r="190" spans="6:32" x14ac:dyDescent="0.35">
      <c r="F190" s="10">
        <f t="shared" si="70"/>
        <v>44044</v>
      </c>
      <c r="G190">
        <v>164</v>
      </c>
      <c r="H190">
        <f t="shared" si="71"/>
        <v>116130.40392046201</v>
      </c>
      <c r="I190">
        <f t="shared" si="59"/>
        <v>17607.555910889845</v>
      </c>
      <c r="J190">
        <f t="shared" si="72"/>
        <v>1</v>
      </c>
      <c r="K190">
        <f t="shared" si="60"/>
        <v>605.59115968066908</v>
      </c>
      <c r="L190">
        <f t="shared" si="73"/>
        <v>15318.573642474164</v>
      </c>
      <c r="M190">
        <f t="shared" si="74"/>
        <v>2288.9822684156798</v>
      </c>
      <c r="N190">
        <f t="shared" si="61"/>
        <v>500</v>
      </c>
      <c r="O190">
        <f t="shared" si="62"/>
        <v>1788.9822684156798</v>
      </c>
      <c r="P190">
        <f t="shared" si="63"/>
        <v>0.10160310025250227</v>
      </c>
      <c r="Q190">
        <f t="shared" si="75"/>
        <v>0.8983968997474977</v>
      </c>
      <c r="R190">
        <f t="shared" si="64"/>
        <v>17001.964751209176</v>
      </c>
      <c r="S190">
        <f t="shared" si="65"/>
        <v>98522.848009572161</v>
      </c>
      <c r="T190">
        <f t="shared" si="80"/>
        <v>1192.8242240962136</v>
      </c>
      <c r="U190">
        <f t="shared" si="76"/>
        <v>13.956043421925699</v>
      </c>
      <c r="V190">
        <f t="shared" si="77"/>
        <v>1178.8681806742879</v>
      </c>
      <c r="W190">
        <f t="shared" si="81"/>
        <v>1152.7173217119941</v>
      </c>
      <c r="X190">
        <f t="shared" si="82"/>
        <v>97370.130687860132</v>
      </c>
      <c r="Y190">
        <f t="shared" si="78"/>
        <v>89655.791688710669</v>
      </c>
      <c r="Z190">
        <f t="shared" si="66"/>
        <v>7883869.5960795376</v>
      </c>
      <c r="AA190">
        <f t="shared" si="67"/>
        <v>7998847.2826782884</v>
      </c>
      <c r="AB190">
        <f t="shared" si="68"/>
        <v>7784194.0307482537</v>
      </c>
      <c r="AC190">
        <f t="shared" si="58"/>
        <v>0.97316447678719009</v>
      </c>
      <c r="AD190">
        <f t="shared" si="69"/>
        <v>7883869.5960795376</v>
      </c>
      <c r="AE190">
        <f t="shared" si="79"/>
        <v>1323.6566505171782</v>
      </c>
      <c r="AF190" s="1"/>
    </row>
    <row r="191" spans="6:32" x14ac:dyDescent="0.35">
      <c r="F191" s="10">
        <f t="shared" si="70"/>
        <v>44045</v>
      </c>
      <c r="G191">
        <v>165</v>
      </c>
      <c r="H191">
        <f t="shared" si="71"/>
        <v>117454.06057097919</v>
      </c>
      <c r="I191">
        <f t="shared" si="59"/>
        <v>17729.868453772273</v>
      </c>
      <c r="J191">
        <f t="shared" si="72"/>
        <v>1</v>
      </c>
      <c r="K191">
        <f t="shared" si="60"/>
        <v>607.60210007213755</v>
      </c>
      <c r="L191">
        <f t="shared" si="73"/>
        <v>15424.985554781877</v>
      </c>
      <c r="M191">
        <f t="shared" si="74"/>
        <v>2304.8828989903955</v>
      </c>
      <c r="N191">
        <f t="shared" si="61"/>
        <v>500</v>
      </c>
      <c r="O191">
        <f t="shared" si="62"/>
        <v>1804.8828989903955</v>
      </c>
      <c r="P191">
        <f t="shared" si="63"/>
        <v>0.10179900114297701</v>
      </c>
      <c r="Q191">
        <f t="shared" si="75"/>
        <v>0.89820099885702298</v>
      </c>
      <c r="R191">
        <f t="shared" si="64"/>
        <v>17122.266353700135</v>
      </c>
      <c r="S191">
        <f t="shared" si="65"/>
        <v>99724.192117206912</v>
      </c>
      <c r="T191">
        <f t="shared" si="80"/>
        <v>1201.3441076347517</v>
      </c>
      <c r="U191">
        <f t="shared" si="76"/>
        <v>14.055726059326595</v>
      </c>
      <c r="V191">
        <f t="shared" si="77"/>
        <v>1187.2883815754251</v>
      </c>
      <c r="W191">
        <f t="shared" si="81"/>
        <v>1166.7730477713208</v>
      </c>
      <c r="X191">
        <f t="shared" si="82"/>
        <v>98557.419069435564</v>
      </c>
      <c r="Y191">
        <f t="shared" si="78"/>
        <v>90749.014826658298</v>
      </c>
      <c r="Z191">
        <f t="shared" si="66"/>
        <v>7882545.9394290205</v>
      </c>
      <c r="AA191">
        <f t="shared" si="67"/>
        <v>7998833.2269522287</v>
      </c>
      <c r="AB191">
        <f t="shared" si="68"/>
        <v>7781654.9742640425</v>
      </c>
      <c r="AC191">
        <f t="shared" si="58"/>
        <v>0.9728487584968768</v>
      </c>
      <c r="AD191">
        <f t="shared" si="69"/>
        <v>7882545.9394290205</v>
      </c>
      <c r="AE191">
        <f t="shared" si="79"/>
        <v>1332.5900451880018</v>
      </c>
      <c r="AF191" s="1"/>
    </row>
    <row r="192" spans="6:32" x14ac:dyDescent="0.35">
      <c r="F192" s="10">
        <f t="shared" si="70"/>
        <v>44046</v>
      </c>
      <c r="G192">
        <v>166</v>
      </c>
      <c r="H192">
        <f t="shared" si="71"/>
        <v>118786.65061616719</v>
      </c>
      <c r="I192">
        <f t="shared" si="59"/>
        <v>17852.563871267892</v>
      </c>
      <c r="J192">
        <f t="shared" si="72"/>
        <v>1</v>
      </c>
      <c r="K192">
        <f t="shared" si="60"/>
        <v>609.58155040649581</v>
      </c>
      <c r="L192">
        <f t="shared" si="73"/>
        <v>15531.730568003066</v>
      </c>
      <c r="M192">
        <f t="shared" si="74"/>
        <v>2320.8333032648261</v>
      </c>
      <c r="N192">
        <f t="shared" si="61"/>
        <v>500</v>
      </c>
      <c r="O192">
        <f t="shared" si="62"/>
        <v>1820.8333032648261</v>
      </c>
      <c r="P192">
        <f t="shared" si="63"/>
        <v>0.1019928183085957</v>
      </c>
      <c r="Q192">
        <f t="shared" si="75"/>
        <v>0.89800718169140425</v>
      </c>
      <c r="R192">
        <f t="shared" si="64"/>
        <v>17242.982320861396</v>
      </c>
      <c r="S192">
        <f t="shared" si="65"/>
        <v>100934.08674489929</v>
      </c>
      <c r="T192">
        <f t="shared" si="80"/>
        <v>1209.8946276923816</v>
      </c>
      <c r="U192">
        <f t="shared" si="76"/>
        <v>14.155767144000864</v>
      </c>
      <c r="V192">
        <f t="shared" si="77"/>
        <v>1195.7388605483807</v>
      </c>
      <c r="W192">
        <f t="shared" si="81"/>
        <v>1180.9288149153217</v>
      </c>
      <c r="X192">
        <f t="shared" si="82"/>
        <v>99753.15792998395</v>
      </c>
      <c r="Y192">
        <f t="shared" si="78"/>
        <v>91850.01893785836</v>
      </c>
      <c r="Z192">
        <f t="shared" si="66"/>
        <v>7881213.3493838329</v>
      </c>
      <c r="AA192">
        <f t="shared" si="67"/>
        <v>7998819.071185085</v>
      </c>
      <c r="AB192">
        <f t="shared" si="68"/>
        <v>7779098.3338240189</v>
      </c>
      <c r="AC192">
        <f t="shared" si="58"/>
        <v>0.97253085294145647</v>
      </c>
      <c r="AD192">
        <f t="shared" si="69"/>
        <v>7881213.3493838329</v>
      </c>
      <c r="AE192">
        <f t="shared" si="79"/>
        <v>1341.5465843009431</v>
      </c>
      <c r="AF192" s="1"/>
    </row>
    <row r="193" spans="6:32" x14ac:dyDescent="0.35">
      <c r="F193" s="10">
        <f t="shared" si="70"/>
        <v>44047</v>
      </c>
      <c r="G193">
        <v>167</v>
      </c>
      <c r="H193">
        <f t="shared" si="71"/>
        <v>120128.19720046813</v>
      </c>
      <c r="I193">
        <f t="shared" si="59"/>
        <v>17975.634878157216</v>
      </c>
      <c r="J193">
        <f t="shared" si="72"/>
        <v>1</v>
      </c>
      <c r="K193">
        <f t="shared" si="60"/>
        <v>611.52830998552963</v>
      </c>
      <c r="L193">
        <f t="shared" si="73"/>
        <v>15638.802343996778</v>
      </c>
      <c r="M193">
        <f t="shared" si="74"/>
        <v>2336.8325341604382</v>
      </c>
      <c r="N193">
        <f t="shared" si="61"/>
        <v>500</v>
      </c>
      <c r="O193">
        <f t="shared" si="62"/>
        <v>1836.8325341604382</v>
      </c>
      <c r="P193">
        <f t="shared" si="63"/>
        <v>0.1021845707598586</v>
      </c>
      <c r="Q193">
        <f t="shared" si="75"/>
        <v>0.89781542924014146</v>
      </c>
      <c r="R193">
        <f t="shared" si="64"/>
        <v>17364.106568171686</v>
      </c>
      <c r="S193">
        <f t="shared" si="65"/>
        <v>102152.56232231091</v>
      </c>
      <c r="T193">
        <f t="shared" si="80"/>
        <v>1218.4755774116202</v>
      </c>
      <c r="U193">
        <f t="shared" si="76"/>
        <v>14.256164255715957</v>
      </c>
      <c r="V193">
        <f t="shared" si="77"/>
        <v>1204.2194131559042</v>
      </c>
      <c r="W193">
        <f t="shared" si="81"/>
        <v>1195.1849791710376</v>
      </c>
      <c r="X193">
        <f t="shared" si="82"/>
        <v>100957.37734313986</v>
      </c>
      <c r="Y193">
        <f t="shared" si="78"/>
        <v>92958.831713302934</v>
      </c>
      <c r="Z193">
        <f t="shared" si="66"/>
        <v>7879871.8027995322</v>
      </c>
      <c r="AA193">
        <f t="shared" si="67"/>
        <v>7998804.8150208285</v>
      </c>
      <c r="AB193">
        <f t="shared" si="68"/>
        <v>7776524.0554980496</v>
      </c>
      <c r="AC193">
        <f t="shared" si="58"/>
        <v>0.97221075339838758</v>
      </c>
      <c r="AD193">
        <f t="shared" si="69"/>
        <v>7879871.8027995322</v>
      </c>
      <c r="AE193">
        <f t="shared" si="79"/>
        <v>1350.5256902985668</v>
      </c>
      <c r="AF193" s="1"/>
    </row>
    <row r="194" spans="6:32" x14ac:dyDescent="0.35">
      <c r="F194" s="10">
        <f t="shared" si="70"/>
        <v>44048</v>
      </c>
      <c r="G194">
        <v>168</v>
      </c>
      <c r="H194">
        <f t="shared" si="71"/>
        <v>121478.7228907667</v>
      </c>
      <c r="I194">
        <f t="shared" si="59"/>
        <v>18099.073936740184</v>
      </c>
      <c r="J194">
        <f t="shared" si="72"/>
        <v>1</v>
      </c>
      <c r="K194">
        <f t="shared" si="60"/>
        <v>613.44080442770792</v>
      </c>
      <c r="L194">
        <f t="shared" si="73"/>
        <v>15746.194324963961</v>
      </c>
      <c r="M194">
        <f t="shared" si="74"/>
        <v>2352.879611776224</v>
      </c>
      <c r="N194">
        <f t="shared" si="61"/>
        <v>500</v>
      </c>
      <c r="O194">
        <f t="shared" si="62"/>
        <v>1852.879611776224</v>
      </c>
      <c r="P194">
        <f t="shared" si="63"/>
        <v>0.10237427717309747</v>
      </c>
      <c r="Q194">
        <f t="shared" si="75"/>
        <v>0.89762572282690256</v>
      </c>
      <c r="R194">
        <f t="shared" si="64"/>
        <v>17485.633132312476</v>
      </c>
      <c r="S194">
        <f t="shared" si="65"/>
        <v>103379.64895402652</v>
      </c>
      <c r="T194">
        <f t="shared" si="80"/>
        <v>1227.0866317156033</v>
      </c>
      <c r="U194">
        <f t="shared" si="76"/>
        <v>14.356913591072558</v>
      </c>
      <c r="V194">
        <f t="shared" si="77"/>
        <v>1212.7297181245308</v>
      </c>
      <c r="W194">
        <f t="shared" si="81"/>
        <v>1209.5418927621101</v>
      </c>
      <c r="X194">
        <f t="shared" si="82"/>
        <v>102170.1070612644</v>
      </c>
      <c r="Y194">
        <f t="shared" si="78"/>
        <v>94075.480548164138</v>
      </c>
      <c r="Z194">
        <f t="shared" si="66"/>
        <v>7878521.2771092337</v>
      </c>
      <c r="AA194">
        <f t="shared" si="67"/>
        <v>7998790.4581072377</v>
      </c>
      <c r="AB194">
        <f t="shared" si="68"/>
        <v>7773932.086262445</v>
      </c>
      <c r="AC194">
        <f t="shared" si="58"/>
        <v>0.971888453257719</v>
      </c>
      <c r="AD194">
        <f t="shared" si="69"/>
        <v>7878521.2771092337</v>
      </c>
      <c r="AE194">
        <f t="shared" si="79"/>
        <v>1359.5267951356077</v>
      </c>
      <c r="AF194" s="1"/>
    </row>
    <row r="195" spans="6:32" x14ac:dyDescent="0.35">
      <c r="F195" s="10">
        <f t="shared" si="70"/>
        <v>44049</v>
      </c>
      <c r="G195">
        <v>169</v>
      </c>
      <c r="H195">
        <f t="shared" si="71"/>
        <v>122838.24968590231</v>
      </c>
      <c r="I195">
        <f t="shared" si="59"/>
        <v>18222.87338288872</v>
      </c>
      <c r="J195">
        <f t="shared" si="72"/>
        <v>1</v>
      </c>
      <c r="K195">
        <f t="shared" si="60"/>
        <v>615.31747199887468</v>
      </c>
      <c r="L195">
        <f t="shared" si="73"/>
        <v>15853.899843113186</v>
      </c>
      <c r="M195">
        <f t="shared" si="74"/>
        <v>2368.9735397755335</v>
      </c>
      <c r="N195">
        <f t="shared" si="61"/>
        <v>500</v>
      </c>
      <c r="O195">
        <f t="shared" si="62"/>
        <v>1868.9735397755335</v>
      </c>
      <c r="P195">
        <f t="shared" si="63"/>
        <v>0.10256195609252819</v>
      </c>
      <c r="Q195">
        <f t="shared" si="75"/>
        <v>0.89743804390747184</v>
      </c>
      <c r="R195">
        <f t="shared" si="64"/>
        <v>17607.555910889845</v>
      </c>
      <c r="S195">
        <f t="shared" si="65"/>
        <v>104615.37630301359</v>
      </c>
      <c r="T195">
        <f t="shared" si="80"/>
        <v>1235.7273489870713</v>
      </c>
      <c r="U195">
        <f t="shared" si="76"/>
        <v>14.458009983148735</v>
      </c>
      <c r="V195">
        <f t="shared" si="77"/>
        <v>1221.2693390039226</v>
      </c>
      <c r="W195">
        <f t="shared" si="81"/>
        <v>1223.9999027452589</v>
      </c>
      <c r="X195">
        <f t="shared" si="82"/>
        <v>103391.37640026832</v>
      </c>
      <c r="Y195">
        <f t="shared" si="78"/>
        <v>95199.992435742373</v>
      </c>
      <c r="Z195">
        <f t="shared" si="66"/>
        <v>7877161.7503140979</v>
      </c>
      <c r="AA195">
        <f t="shared" si="67"/>
        <v>7998776.0000972543</v>
      </c>
      <c r="AB195">
        <f t="shared" si="68"/>
        <v>7771322.3741083387</v>
      </c>
      <c r="AC195">
        <f t="shared" si="58"/>
        <v>0.97156394603547469</v>
      </c>
      <c r="AD195">
        <f t="shared" si="69"/>
        <v>7877161.7503140979</v>
      </c>
      <c r="AE195">
        <f t="shared" si="79"/>
        <v>1368.549320065951</v>
      </c>
      <c r="AF195" s="1"/>
    </row>
    <row r="196" spans="6:32" x14ac:dyDescent="0.35">
      <c r="F196" s="10">
        <f t="shared" si="70"/>
        <v>44050</v>
      </c>
      <c r="G196">
        <v>170</v>
      </c>
      <c r="H196">
        <f t="shared" si="71"/>
        <v>124206.79900596826</v>
      </c>
      <c r="I196">
        <f t="shared" si="59"/>
        <v>18347.025480774377</v>
      </c>
      <c r="J196">
        <f t="shared" si="72"/>
        <v>1</v>
      </c>
      <c r="K196">
        <f t="shared" si="60"/>
        <v>617.15702700210386</v>
      </c>
      <c r="L196">
        <f t="shared" si="73"/>
        <v>15961.912168273708</v>
      </c>
      <c r="M196">
        <f t="shared" si="74"/>
        <v>2385.1133125006691</v>
      </c>
      <c r="N196">
        <f t="shared" si="61"/>
        <v>500</v>
      </c>
      <c r="O196">
        <f t="shared" si="62"/>
        <v>1885.1133125006691</v>
      </c>
      <c r="P196">
        <f t="shared" si="63"/>
        <v>0.10274762601033373</v>
      </c>
      <c r="Q196">
        <f t="shared" si="75"/>
        <v>0.89725237398966629</v>
      </c>
      <c r="R196">
        <f t="shared" si="64"/>
        <v>17729.868453772273</v>
      </c>
      <c r="S196">
        <f t="shared" si="65"/>
        <v>105859.77352519389</v>
      </c>
      <c r="T196">
        <f t="shared" si="80"/>
        <v>1244.3972221802978</v>
      </c>
      <c r="U196">
        <f t="shared" si="76"/>
        <v>14.559447499509485</v>
      </c>
      <c r="V196">
        <f t="shared" si="77"/>
        <v>1229.8377746807882</v>
      </c>
      <c r="W196">
        <f t="shared" si="81"/>
        <v>1238.5593502447684</v>
      </c>
      <c r="X196">
        <f t="shared" si="82"/>
        <v>104621.2141749491</v>
      </c>
      <c r="Y196">
        <f t="shared" si="78"/>
        <v>96332.393907926438</v>
      </c>
      <c r="Z196">
        <f t="shared" si="66"/>
        <v>7875793.2009940315</v>
      </c>
      <c r="AA196">
        <f t="shared" si="67"/>
        <v>7998761.4406497553</v>
      </c>
      <c r="AB196">
        <f t="shared" si="68"/>
        <v>7768694.8681185925</v>
      </c>
      <c r="AC196">
        <f t="shared" si="58"/>
        <v>0.97123722538317458</v>
      </c>
      <c r="AD196">
        <f t="shared" si="69"/>
        <v>7875793.2009940315</v>
      </c>
      <c r="AE196">
        <f t="shared" si="79"/>
        <v>1377.5926594760365</v>
      </c>
      <c r="AF196" s="1"/>
    </row>
    <row r="197" spans="6:32" x14ac:dyDescent="0.35">
      <c r="F197" s="10">
        <f t="shared" si="70"/>
        <v>44051</v>
      </c>
      <c r="G197">
        <v>171</v>
      </c>
      <c r="H197">
        <f t="shared" si="71"/>
        <v>125584.3916654443</v>
      </c>
      <c r="I197">
        <f t="shared" si="59"/>
        <v>18471.522402650386</v>
      </c>
      <c r="J197">
        <f t="shared" si="72"/>
        <v>1</v>
      </c>
      <c r="K197">
        <f t="shared" si="60"/>
        <v>618.95853138249367</v>
      </c>
      <c r="L197">
        <f t="shared" si="73"/>
        <v>16070.224490305836</v>
      </c>
      <c r="M197">
        <f t="shared" si="74"/>
        <v>2401.2979123445502</v>
      </c>
      <c r="N197">
        <f t="shared" si="61"/>
        <v>500</v>
      </c>
      <c r="O197">
        <f t="shared" si="62"/>
        <v>1901.2979123445502</v>
      </c>
      <c r="P197">
        <f t="shared" si="63"/>
        <v>0.10293130533040105</v>
      </c>
      <c r="Q197">
        <f t="shared" si="75"/>
        <v>0.89706869466959893</v>
      </c>
      <c r="R197">
        <f t="shared" si="64"/>
        <v>17852.563871267892</v>
      </c>
      <c r="S197">
        <f t="shared" si="65"/>
        <v>107112.86926279392</v>
      </c>
      <c r="T197">
        <f t="shared" si="80"/>
        <v>1253.0957376000297</v>
      </c>
      <c r="U197">
        <f t="shared" si="76"/>
        <v>14.661220129920347</v>
      </c>
      <c r="V197">
        <f t="shared" si="77"/>
        <v>1238.4345174701093</v>
      </c>
      <c r="W197">
        <f t="shared" si="81"/>
        <v>1253.2205703746888</v>
      </c>
      <c r="X197">
        <f t="shared" si="82"/>
        <v>105859.64869241921</v>
      </c>
      <c r="Y197">
        <f t="shared" si="78"/>
        <v>97472.711029142461</v>
      </c>
      <c r="Z197">
        <f t="shared" si="66"/>
        <v>7874415.6083345553</v>
      </c>
      <c r="AA197">
        <f t="shared" si="67"/>
        <v>7998746.7794296257</v>
      </c>
      <c r="AB197">
        <f t="shared" si="68"/>
        <v>7766049.518501387</v>
      </c>
      <c r="AC197">
        <f t="shared" si="58"/>
        <v>0.97090828509202642</v>
      </c>
      <c r="AD197">
        <f t="shared" si="69"/>
        <v>7874415.6083345553</v>
      </c>
      <c r="AE197">
        <f t="shared" si="79"/>
        <v>1386.6561738198861</v>
      </c>
      <c r="AF197" s="1"/>
    </row>
    <row r="198" spans="6:32" x14ac:dyDescent="0.35">
      <c r="F198" s="10">
        <f t="shared" si="70"/>
        <v>44052</v>
      </c>
      <c r="G198">
        <v>172</v>
      </c>
      <c r="H198">
        <f t="shared" si="71"/>
        <v>126971.04783926418</v>
      </c>
      <c r="I198">
        <f t="shared" si="59"/>
        <v>18596.356164454774</v>
      </c>
      <c r="J198">
        <f t="shared" si="72"/>
        <v>1</v>
      </c>
      <c r="K198">
        <f t="shared" si="60"/>
        <v>620.72128629755753</v>
      </c>
      <c r="L198">
        <f t="shared" si="73"/>
        <v>16178.829863075653</v>
      </c>
      <c r="M198">
        <f t="shared" si="74"/>
        <v>2417.5263013791205</v>
      </c>
      <c r="N198">
        <f t="shared" si="61"/>
        <v>500</v>
      </c>
      <c r="O198">
        <f t="shared" si="62"/>
        <v>1917.5263013791205</v>
      </c>
      <c r="P198">
        <f t="shared" si="63"/>
        <v>0.10311301227088218</v>
      </c>
      <c r="Q198">
        <f t="shared" si="75"/>
        <v>0.89688698772911779</v>
      </c>
      <c r="R198">
        <f t="shared" si="64"/>
        <v>17975.634878157216</v>
      </c>
      <c r="S198">
        <f t="shared" si="65"/>
        <v>108374.69167480941</v>
      </c>
      <c r="T198">
        <f t="shared" si="80"/>
        <v>1261.8224120154919</v>
      </c>
      <c r="U198">
        <f t="shared" si="76"/>
        <v>14.763322220581255</v>
      </c>
      <c r="V198">
        <f t="shared" si="77"/>
        <v>1247.0590897949105</v>
      </c>
      <c r="W198">
        <f t="shared" si="81"/>
        <v>1267.9838925952702</v>
      </c>
      <c r="X198">
        <f t="shared" si="82"/>
        <v>107106.70778221413</v>
      </c>
      <c r="Y198">
        <f t="shared" si="78"/>
        <v>98620.969424076568</v>
      </c>
      <c r="Z198">
        <f t="shared" si="66"/>
        <v>7873028.9521607356</v>
      </c>
      <c r="AA198">
        <f t="shared" si="67"/>
        <v>7998732.0161074046</v>
      </c>
      <c r="AB198">
        <f t="shared" si="68"/>
        <v>7763386.2765933312</v>
      </c>
      <c r="AC198">
        <f t="shared" si="58"/>
        <v>0.97057711909335787</v>
      </c>
      <c r="AD198">
        <f t="shared" si="69"/>
        <v>7873028.9521607356</v>
      </c>
      <c r="AE198">
        <f t="shared" si="79"/>
        <v>1395.7391931132731</v>
      </c>
      <c r="AF198" s="1"/>
    </row>
    <row r="199" spans="6:32" x14ac:dyDescent="0.35">
      <c r="F199" s="10">
        <f t="shared" si="70"/>
        <v>44053</v>
      </c>
      <c r="G199">
        <v>173</v>
      </c>
      <c r="H199">
        <f t="shared" si="71"/>
        <v>128366.78703237746</v>
      </c>
      <c r="I199">
        <f t="shared" si="59"/>
        <v>18721.518564255792</v>
      </c>
      <c r="J199">
        <f t="shared" si="72"/>
        <v>1</v>
      </c>
      <c r="K199">
        <f t="shared" si="60"/>
        <v>622.44462751560786</v>
      </c>
      <c r="L199">
        <f t="shared" si="73"/>
        <v>16287.721150902538</v>
      </c>
      <c r="M199">
        <f t="shared" si="74"/>
        <v>2433.797413353253</v>
      </c>
      <c r="N199">
        <f t="shared" si="61"/>
        <v>500</v>
      </c>
      <c r="O199">
        <f t="shared" si="62"/>
        <v>1933.797413353253</v>
      </c>
      <c r="P199">
        <f t="shared" si="63"/>
        <v>0.10329276477846039</v>
      </c>
      <c r="Q199">
        <f t="shared" si="75"/>
        <v>0.89670723522153961</v>
      </c>
      <c r="R199">
        <f t="shared" si="64"/>
        <v>18099.073936740184</v>
      </c>
      <c r="S199">
        <f t="shared" si="65"/>
        <v>109645.26846812166</v>
      </c>
      <c r="T199">
        <f t="shared" si="80"/>
        <v>1270.5767933122552</v>
      </c>
      <c r="U199">
        <f t="shared" si="76"/>
        <v>14.865748481753386</v>
      </c>
      <c r="V199">
        <f t="shared" si="77"/>
        <v>1255.7110448305018</v>
      </c>
      <c r="W199">
        <f t="shared" si="81"/>
        <v>1282.8496410770235</v>
      </c>
      <c r="X199">
        <f t="shared" si="82"/>
        <v>108362.41882704463</v>
      </c>
      <c r="Y199">
        <f t="shared" si="78"/>
        <v>99777.194305990721</v>
      </c>
      <c r="Z199">
        <f t="shared" si="66"/>
        <v>7871633.2129676221</v>
      </c>
      <c r="AA199">
        <f t="shared" si="67"/>
        <v>7998717.1503589228</v>
      </c>
      <c r="AB199">
        <f t="shared" si="68"/>
        <v>7760705.0948584229</v>
      </c>
      <c r="AC199">
        <f t="shared" si="58"/>
        <v>0.97024372145853166</v>
      </c>
      <c r="AD199">
        <f t="shared" si="69"/>
        <v>7871633.2129676221</v>
      </c>
      <c r="AE199">
        <f t="shared" si="79"/>
        <v>1404.841028106873</v>
      </c>
      <c r="AF199" s="1"/>
    </row>
    <row r="200" spans="6:32" x14ac:dyDescent="0.35">
      <c r="F200" s="10">
        <f t="shared" si="70"/>
        <v>44054</v>
      </c>
      <c r="G200">
        <v>174</v>
      </c>
      <c r="H200">
        <f t="shared" si="71"/>
        <v>129771.62806048433</v>
      </c>
      <c r="I200">
        <f t="shared" si="59"/>
        <v>18847.001163561785</v>
      </c>
      <c r="J200">
        <f t="shared" si="72"/>
        <v>1</v>
      </c>
      <c r="K200">
        <f t="shared" si="60"/>
        <v>624.12778067306499</v>
      </c>
      <c r="L200">
        <f t="shared" si="73"/>
        <v>16396.891012298751</v>
      </c>
      <c r="M200">
        <f t="shared" si="74"/>
        <v>2450.1101512630321</v>
      </c>
      <c r="N200">
        <f t="shared" si="61"/>
        <v>500</v>
      </c>
      <c r="O200">
        <f t="shared" si="62"/>
        <v>1950.1101512630321</v>
      </c>
      <c r="P200">
        <f t="shared" si="63"/>
        <v>0.10347058050982219</v>
      </c>
      <c r="Q200">
        <f t="shared" si="75"/>
        <v>0.89652941949017784</v>
      </c>
      <c r="R200">
        <f t="shared" si="64"/>
        <v>18222.87338288872</v>
      </c>
      <c r="S200">
        <f t="shared" si="65"/>
        <v>110924.62689692255</v>
      </c>
      <c r="T200">
        <f t="shared" si="80"/>
        <v>1279.358428800886</v>
      </c>
      <c r="U200">
        <f t="shared" si="76"/>
        <v>14.968493616970365</v>
      </c>
      <c r="V200">
        <f t="shared" si="77"/>
        <v>1264.3899351839157</v>
      </c>
      <c r="W200">
        <f t="shared" si="81"/>
        <v>1297.8181346939939</v>
      </c>
      <c r="X200">
        <f t="shared" si="82"/>
        <v>109626.80876222855</v>
      </c>
      <c r="Y200">
        <f t="shared" si="78"/>
        <v>100941.41047619953</v>
      </c>
      <c r="Z200">
        <f t="shared" si="66"/>
        <v>7870228.3719395157</v>
      </c>
      <c r="AA200">
        <f t="shared" si="67"/>
        <v>7998702.1818653056</v>
      </c>
      <c r="AB200">
        <f t="shared" si="68"/>
        <v>7758005.9269078989</v>
      </c>
      <c r="AC200">
        <f t="shared" si="58"/>
        <v>0.96990808640142712</v>
      </c>
      <c r="AD200">
        <f t="shared" si="69"/>
        <v>7870228.3719395157</v>
      </c>
      <c r="AE200">
        <f t="shared" si="79"/>
        <v>1413.9609801226482</v>
      </c>
      <c r="AF200" s="1"/>
    </row>
    <row r="201" spans="6:32" x14ac:dyDescent="0.35">
      <c r="F201" s="10">
        <f t="shared" si="70"/>
        <v>44055</v>
      </c>
      <c r="G201">
        <v>175</v>
      </c>
      <c r="H201">
        <f t="shared" si="71"/>
        <v>131185.58904060698</v>
      </c>
      <c r="I201">
        <f t="shared" si="59"/>
        <v>18972.795312107366</v>
      </c>
      <c r="J201">
        <f t="shared" si="72"/>
        <v>1</v>
      </c>
      <c r="K201">
        <f t="shared" si="60"/>
        <v>625.76983133298927</v>
      </c>
      <c r="L201">
        <f t="shared" si="73"/>
        <v>16506.331921533409</v>
      </c>
      <c r="M201">
        <f t="shared" si="74"/>
        <v>2466.4633905739579</v>
      </c>
      <c r="N201">
        <f t="shared" si="61"/>
        <v>500</v>
      </c>
      <c r="O201">
        <f t="shared" si="62"/>
        <v>1966.4633905739579</v>
      </c>
      <c r="P201">
        <f t="shared" si="63"/>
        <v>0.10364647687518518</v>
      </c>
      <c r="Q201">
        <f t="shared" si="75"/>
        <v>0.89635352312481487</v>
      </c>
      <c r="R201">
        <f t="shared" si="64"/>
        <v>18347.025480774377</v>
      </c>
      <c r="S201">
        <f t="shared" si="65"/>
        <v>112212.79372849962</v>
      </c>
      <c r="T201">
        <f t="shared" si="80"/>
        <v>1288.1668315770658</v>
      </c>
      <c r="U201">
        <f t="shared" si="76"/>
        <v>15.071551929451671</v>
      </c>
      <c r="V201">
        <f t="shared" si="77"/>
        <v>1273.095279647614</v>
      </c>
      <c r="W201">
        <f t="shared" si="81"/>
        <v>1312.8896866234456</v>
      </c>
      <c r="X201">
        <f t="shared" si="82"/>
        <v>110899.90404187617</v>
      </c>
      <c r="Y201">
        <f t="shared" si="78"/>
        <v>102113.64229293466</v>
      </c>
      <c r="Z201">
        <f t="shared" si="66"/>
        <v>7868814.4109593928</v>
      </c>
      <c r="AA201">
        <f t="shared" si="67"/>
        <v>7998687.1103133764</v>
      </c>
      <c r="AB201">
        <f t="shared" si="68"/>
        <v>7755288.7275442695</v>
      </c>
      <c r="AC201">
        <f t="shared" ref="AC201:AC230" si="83">AB201/AA201</f>
        <v>0.96957020828389784</v>
      </c>
      <c r="AD201">
        <f t="shared" si="69"/>
        <v>7868814.4109593928</v>
      </c>
      <c r="AE201">
        <f t="shared" si="79"/>
        <v>1423.0983453427516</v>
      </c>
      <c r="AF201" s="1"/>
    </row>
    <row r="202" spans="6:32" x14ac:dyDescent="0.35">
      <c r="F202" s="10">
        <f t="shared" si="70"/>
        <v>44056</v>
      </c>
      <c r="G202">
        <v>176</v>
      </c>
      <c r="H202">
        <f t="shared" si="71"/>
        <v>132608.68738594974</v>
      </c>
      <c r="I202">
        <f t="shared" si="59"/>
        <v>19098.892195708569</v>
      </c>
      <c r="J202">
        <f t="shared" si="72"/>
        <v>1</v>
      </c>
      <c r="K202">
        <f t="shared" si="60"/>
        <v>627.36979305818386</v>
      </c>
      <c r="L202">
        <f t="shared" si="73"/>
        <v>16616.036210266455</v>
      </c>
      <c r="M202">
        <f t="shared" si="74"/>
        <v>2482.8559854421142</v>
      </c>
      <c r="N202">
        <f t="shared" si="61"/>
        <v>500</v>
      </c>
      <c r="O202">
        <f t="shared" si="62"/>
        <v>1982.8559854421142</v>
      </c>
      <c r="P202">
        <f t="shared" si="63"/>
        <v>0.10382047111023814</v>
      </c>
      <c r="Q202">
        <f t="shared" si="75"/>
        <v>0.89617952888976182</v>
      </c>
      <c r="R202">
        <f t="shared" si="64"/>
        <v>18471.522402650386</v>
      </c>
      <c r="S202">
        <f t="shared" si="65"/>
        <v>113509.79519024117</v>
      </c>
      <c r="T202">
        <f t="shared" si="80"/>
        <v>1297.0014617415582</v>
      </c>
      <c r="U202">
        <f t="shared" si="76"/>
        <v>15.174917102376231</v>
      </c>
      <c r="V202">
        <f t="shared" si="77"/>
        <v>1281.826544639182</v>
      </c>
      <c r="W202">
        <f t="shared" si="81"/>
        <v>1328.0646037258218</v>
      </c>
      <c r="X202">
        <f t="shared" si="82"/>
        <v>112181.73058651536</v>
      </c>
      <c r="Y202">
        <f t="shared" si="78"/>
        <v>103293.91362311947</v>
      </c>
      <c r="Z202">
        <f t="shared" si="66"/>
        <v>7867391.3126140507</v>
      </c>
      <c r="AA202">
        <f t="shared" si="67"/>
        <v>7998671.9353962746</v>
      </c>
      <c r="AB202">
        <f t="shared" si="68"/>
        <v>7752553.4528200841</v>
      </c>
      <c r="AC202">
        <f t="shared" si="83"/>
        <v>0.96923008162304425</v>
      </c>
      <c r="AD202">
        <f t="shared" si="69"/>
        <v>7867391.3126140507</v>
      </c>
      <c r="AE202">
        <f t="shared" si="79"/>
        <v>1432.2524132818178</v>
      </c>
      <c r="AF202" s="1"/>
    </row>
    <row r="203" spans="6:32" x14ac:dyDescent="0.35">
      <c r="F203" s="10">
        <f t="shared" si="70"/>
        <v>44057</v>
      </c>
      <c r="G203">
        <v>177</v>
      </c>
      <c r="H203">
        <f t="shared" si="71"/>
        <v>134040.93979923156</v>
      </c>
      <c r="I203">
        <f t="shared" si="59"/>
        <v>19225.282881443141</v>
      </c>
      <c r="J203">
        <f t="shared" si="72"/>
        <v>1</v>
      </c>
      <c r="K203">
        <f t="shared" si="60"/>
        <v>628.92671698836784</v>
      </c>
      <c r="L203">
        <f t="shared" si="73"/>
        <v>16725.996106855531</v>
      </c>
      <c r="M203">
        <f t="shared" si="74"/>
        <v>2499.2867745876083</v>
      </c>
      <c r="N203">
        <f t="shared" si="61"/>
        <v>500</v>
      </c>
      <c r="O203">
        <f t="shared" si="62"/>
        <v>1999.2867745876083</v>
      </c>
      <c r="P203">
        <f t="shared" si="63"/>
        <v>0.1039925803389548</v>
      </c>
      <c r="Q203">
        <f t="shared" si="75"/>
        <v>0.89600741966104525</v>
      </c>
      <c r="R203">
        <f t="shared" si="64"/>
        <v>18596.356164454774</v>
      </c>
      <c r="S203">
        <f t="shared" si="65"/>
        <v>114815.65691778842</v>
      </c>
      <c r="T203">
        <f t="shared" si="80"/>
        <v>1305.8617275472498</v>
      </c>
      <c r="U203">
        <f t="shared" si="76"/>
        <v>15.278582212302823</v>
      </c>
      <c r="V203">
        <f t="shared" si="77"/>
        <v>1290.5831453349469</v>
      </c>
      <c r="W203">
        <f t="shared" si="81"/>
        <v>1343.3431859381246</v>
      </c>
      <c r="X203">
        <f t="shared" si="82"/>
        <v>113472.31373185031</v>
      </c>
      <c r="Y203">
        <f t="shared" si="78"/>
        <v>104482.24779518748</v>
      </c>
      <c r="Z203">
        <f t="shared" si="66"/>
        <v>7865959.0602007685</v>
      </c>
      <c r="AA203">
        <f t="shared" si="67"/>
        <v>7998656.656814062</v>
      </c>
      <c r="AB203">
        <f t="shared" si="68"/>
        <v>7749800.0600970425</v>
      </c>
      <c r="AC203">
        <f t="shared" si="83"/>
        <v>0.96888770109853151</v>
      </c>
      <c r="AD203">
        <f t="shared" si="69"/>
        <v>7865959.0602007685</v>
      </c>
      <c r="AE203">
        <f t="shared" si="79"/>
        <v>1441.4224618390474</v>
      </c>
      <c r="AF203" s="1"/>
    </row>
    <row r="204" spans="6:32" x14ac:dyDescent="0.35">
      <c r="F204" s="10">
        <f t="shared" si="70"/>
        <v>44058</v>
      </c>
      <c r="G204">
        <v>178</v>
      </c>
      <c r="H204">
        <f t="shared" si="71"/>
        <v>135482.36226107061</v>
      </c>
      <c r="I204">
        <f t="shared" si="59"/>
        <v>19351.958340608602</v>
      </c>
      <c r="J204">
        <f t="shared" si="72"/>
        <v>1</v>
      </c>
      <c r="K204">
        <f t="shared" si="60"/>
        <v>630.43977635281044</v>
      </c>
      <c r="L204">
        <f t="shared" si="73"/>
        <v>16836.203756329483</v>
      </c>
      <c r="M204">
        <f t="shared" si="74"/>
        <v>2515.7545842791183</v>
      </c>
      <c r="N204">
        <f t="shared" si="61"/>
        <v>500</v>
      </c>
      <c r="O204">
        <f t="shared" si="62"/>
        <v>2015.7545842791183</v>
      </c>
      <c r="P204">
        <f t="shared" si="63"/>
        <v>0.10416282160184334</v>
      </c>
      <c r="Q204">
        <f t="shared" si="75"/>
        <v>0.89583717839815669</v>
      </c>
      <c r="R204">
        <f t="shared" si="64"/>
        <v>18721.518564255792</v>
      </c>
      <c r="S204">
        <f t="shared" si="65"/>
        <v>116130.40392046201</v>
      </c>
      <c r="T204">
        <f t="shared" si="80"/>
        <v>1314.7470026735828</v>
      </c>
      <c r="U204">
        <f t="shared" si="76"/>
        <v>15.382539931280919</v>
      </c>
      <c r="V204">
        <f t="shared" si="77"/>
        <v>1299.3644627423018</v>
      </c>
      <c r="W204">
        <f t="shared" si="81"/>
        <v>1358.7257258694056</v>
      </c>
      <c r="X204">
        <f t="shared" si="82"/>
        <v>114771.67819459262</v>
      </c>
      <c r="Y204">
        <f t="shared" si="78"/>
        <v>105678.66756762043</v>
      </c>
      <c r="Z204">
        <f t="shared" si="66"/>
        <v>7864517.6377389291</v>
      </c>
      <c r="AA204">
        <f t="shared" si="67"/>
        <v>7998641.2742741304</v>
      </c>
      <c r="AB204">
        <f t="shared" si="68"/>
        <v>7747028.5080925971</v>
      </c>
      <c r="AC204">
        <f t="shared" si="83"/>
        <v>0.96854306155836867</v>
      </c>
      <c r="AD204">
        <f t="shared" si="69"/>
        <v>7864517.6377389291</v>
      </c>
      <c r="AE204">
        <f t="shared" si="79"/>
        <v>1450.6077525796911</v>
      </c>
      <c r="AF204" s="1"/>
    </row>
    <row r="205" spans="6:32" x14ac:dyDescent="0.35">
      <c r="F205" s="10">
        <f t="shared" si="70"/>
        <v>44059</v>
      </c>
      <c r="G205">
        <v>179</v>
      </c>
      <c r="H205">
        <f t="shared" si="71"/>
        <v>136932.97001365031</v>
      </c>
      <c r="I205">
        <f t="shared" si="59"/>
        <v>19478.909442671124</v>
      </c>
      <c r="J205">
        <f t="shared" si="72"/>
        <v>1</v>
      </c>
      <c r="K205">
        <f t="shared" si="60"/>
        <v>631.90827910933876</v>
      </c>
      <c r="L205">
        <f t="shared" si="73"/>
        <v>16946.651215123879</v>
      </c>
      <c r="M205">
        <f t="shared" si="74"/>
        <v>2532.258227547246</v>
      </c>
      <c r="N205">
        <f t="shared" si="61"/>
        <v>500</v>
      </c>
      <c r="O205">
        <f t="shared" si="62"/>
        <v>2032.258227547246</v>
      </c>
      <c r="P205">
        <f t="shared" si="63"/>
        <v>0.10433121184368339</v>
      </c>
      <c r="Q205">
        <f t="shared" si="75"/>
        <v>0.89566878815631656</v>
      </c>
      <c r="R205">
        <f t="shared" si="64"/>
        <v>18847.001163561785</v>
      </c>
      <c r="S205">
        <f t="shared" si="65"/>
        <v>117454.06057097919</v>
      </c>
      <c r="T205">
        <f t="shared" si="80"/>
        <v>1323.6566505171795</v>
      </c>
      <c r="U205">
        <f t="shared" si="76"/>
        <v>15.486782811051</v>
      </c>
      <c r="V205">
        <f t="shared" si="77"/>
        <v>1308.1698677061286</v>
      </c>
      <c r="W205">
        <f t="shared" si="81"/>
        <v>1374.2125086804565</v>
      </c>
      <c r="X205">
        <f t="shared" si="82"/>
        <v>116079.84806229876</v>
      </c>
      <c r="Y205">
        <f t="shared" si="78"/>
        <v>106883.19511959107</v>
      </c>
      <c r="Z205">
        <f t="shared" si="66"/>
        <v>7863067.0299863499</v>
      </c>
      <c r="AA205">
        <f t="shared" si="67"/>
        <v>7998625.7874913197</v>
      </c>
      <c r="AB205">
        <f t="shared" si="68"/>
        <v>7744238.7569066901</v>
      </c>
      <c r="AC205">
        <f t="shared" si="83"/>
        <v>0.96819615802223757</v>
      </c>
      <c r="AD205">
        <f t="shared" si="69"/>
        <v>7863067.0299863499</v>
      </c>
      <c r="AE205">
        <f t="shared" si="79"/>
        <v>1459.8075293440929</v>
      </c>
      <c r="AF205" s="1"/>
    </row>
    <row r="206" spans="6:32" x14ac:dyDescent="0.35">
      <c r="F206" s="10">
        <f t="shared" si="70"/>
        <v>44060</v>
      </c>
      <c r="G206">
        <v>180</v>
      </c>
      <c r="H206">
        <f t="shared" si="71"/>
        <v>138392.77754299442</v>
      </c>
      <c r="I206">
        <f t="shared" si="59"/>
        <v>19606.12692682723</v>
      </c>
      <c r="J206">
        <f t="shared" si="72"/>
        <v>1</v>
      </c>
      <c r="K206">
        <f t="shared" si="60"/>
        <v>633.33161471986386</v>
      </c>
      <c r="L206">
        <f t="shared" si="73"/>
        <v>17057.330426339689</v>
      </c>
      <c r="M206">
        <f t="shared" si="74"/>
        <v>2548.79650048754</v>
      </c>
      <c r="N206">
        <f t="shared" si="61"/>
        <v>500</v>
      </c>
      <c r="O206">
        <f t="shared" si="62"/>
        <v>2048.79650048754</v>
      </c>
      <c r="P206">
        <f t="shared" si="63"/>
        <v>0.10449776787296804</v>
      </c>
      <c r="Q206">
        <f t="shared" si="75"/>
        <v>0.89550223212703195</v>
      </c>
      <c r="R206">
        <f t="shared" si="64"/>
        <v>18972.795312107366</v>
      </c>
      <c r="S206">
        <f t="shared" si="65"/>
        <v>118786.65061616719</v>
      </c>
      <c r="T206">
        <f t="shared" si="80"/>
        <v>1332.5900451880007</v>
      </c>
      <c r="U206">
        <f t="shared" si="76"/>
        <v>15.591303528699608</v>
      </c>
      <c r="V206">
        <f t="shared" si="77"/>
        <v>1316.998741659301</v>
      </c>
      <c r="W206">
        <f t="shared" si="81"/>
        <v>1389.8038122091561</v>
      </c>
      <c r="X206">
        <f t="shared" si="82"/>
        <v>117396.84680395806</v>
      </c>
      <c r="Y206">
        <f t="shared" si="78"/>
        <v>108095.85206071215</v>
      </c>
      <c r="Z206">
        <f t="shared" si="66"/>
        <v>7861607.2224570056</v>
      </c>
      <c r="AA206">
        <f t="shared" si="67"/>
        <v>7998610.1961877905</v>
      </c>
      <c r="AB206">
        <f t="shared" si="68"/>
        <v>7741430.768028629</v>
      </c>
      <c r="AC206">
        <f t="shared" si="83"/>
        <v>0.96784698568237071</v>
      </c>
      <c r="AD206">
        <f t="shared" si="69"/>
        <v>7861607.2224570056</v>
      </c>
      <c r="AE206">
        <f t="shared" si="79"/>
        <v>1469.0210202233382</v>
      </c>
      <c r="AF206" s="1"/>
    </row>
    <row r="207" spans="6:32" x14ac:dyDescent="0.35">
      <c r="F207" s="10">
        <f t="shared" si="70"/>
        <v>44061</v>
      </c>
      <c r="G207">
        <v>181</v>
      </c>
      <c r="H207">
        <f t="shared" si="71"/>
        <v>139861.79856321774</v>
      </c>
      <c r="I207">
        <f t="shared" si="59"/>
        <v>19733.601362749614</v>
      </c>
      <c r="J207">
        <f t="shared" si="72"/>
        <v>1</v>
      </c>
      <c r="K207">
        <f t="shared" si="60"/>
        <v>634.70916704104457</v>
      </c>
      <c r="L207">
        <f t="shared" si="73"/>
        <v>17168.233185592166</v>
      </c>
      <c r="M207">
        <f t="shared" si="74"/>
        <v>2565.3681771574497</v>
      </c>
      <c r="N207">
        <f t="shared" si="61"/>
        <v>500</v>
      </c>
      <c r="O207">
        <f t="shared" si="62"/>
        <v>2065.3681771574497</v>
      </c>
      <c r="P207">
        <f t="shared" si="63"/>
        <v>0.10466250631048869</v>
      </c>
      <c r="Q207">
        <f t="shared" si="75"/>
        <v>0.89533749368951132</v>
      </c>
      <c r="R207">
        <f t="shared" si="64"/>
        <v>19098.892195708569</v>
      </c>
      <c r="S207">
        <f t="shared" si="65"/>
        <v>120128.19720046813</v>
      </c>
      <c r="T207">
        <f t="shared" si="80"/>
        <v>1341.5465843009442</v>
      </c>
      <c r="U207">
        <f t="shared" si="76"/>
        <v>15.696095036321047</v>
      </c>
      <c r="V207">
        <f t="shared" si="77"/>
        <v>1325.8504892646231</v>
      </c>
      <c r="W207">
        <f t="shared" si="81"/>
        <v>1405.4999072454773</v>
      </c>
      <c r="X207">
        <f t="shared" si="82"/>
        <v>118722.69729322268</v>
      </c>
      <c r="Y207">
        <f t="shared" si="78"/>
        <v>109316.659452426</v>
      </c>
      <c r="Z207">
        <f t="shared" si="66"/>
        <v>7860138.2014367823</v>
      </c>
      <c r="AA207">
        <f t="shared" si="67"/>
        <v>7998594.5000927541</v>
      </c>
      <c r="AB207">
        <f t="shared" si="68"/>
        <v>7738604.5043290686</v>
      </c>
      <c r="AC207">
        <f t="shared" si="83"/>
        <v>0.96749553990258286</v>
      </c>
      <c r="AD207">
        <f t="shared" si="69"/>
        <v>7860138.2014367823</v>
      </c>
      <c r="AE207">
        <f t="shared" si="79"/>
        <v>1478.2474413142631</v>
      </c>
      <c r="AF207" s="1"/>
    </row>
    <row r="208" spans="6:32" x14ac:dyDescent="0.35">
      <c r="F208" s="10">
        <f t="shared" si="70"/>
        <v>44062</v>
      </c>
      <c r="G208">
        <v>182</v>
      </c>
      <c r="H208">
        <f t="shared" si="71"/>
        <v>141340.04600453202</v>
      </c>
      <c r="I208">
        <f t="shared" si="59"/>
        <v>19861.32311376532</v>
      </c>
      <c r="J208">
        <f t="shared" si="72"/>
        <v>1</v>
      </c>
      <c r="K208">
        <f t="shared" si="60"/>
        <v>636.04023232217878</v>
      </c>
      <c r="L208">
        <f t="shared" si="73"/>
        <v>17279.351108975829</v>
      </c>
      <c r="M208">
        <f t="shared" si="74"/>
        <v>2581.9720047894916</v>
      </c>
      <c r="N208">
        <f t="shared" si="61"/>
        <v>500</v>
      </c>
      <c r="O208">
        <f t="shared" si="62"/>
        <v>2081.9720047894916</v>
      </c>
      <c r="P208">
        <f t="shared" si="63"/>
        <v>0.10482544354492354</v>
      </c>
      <c r="Q208">
        <f t="shared" si="75"/>
        <v>0.89517455645507649</v>
      </c>
      <c r="R208">
        <f t="shared" si="64"/>
        <v>19225.282881443141</v>
      </c>
      <c r="S208">
        <f t="shared" si="65"/>
        <v>121478.7228907667</v>
      </c>
      <c r="T208">
        <f t="shared" si="80"/>
        <v>1350.5256902985711</v>
      </c>
      <c r="U208">
        <f t="shared" si="76"/>
        <v>15.801150576493281</v>
      </c>
      <c r="V208">
        <f t="shared" si="77"/>
        <v>1334.7245397220779</v>
      </c>
      <c r="W208">
        <f t="shared" si="81"/>
        <v>1421.3010578219705</v>
      </c>
      <c r="X208">
        <f t="shared" si="82"/>
        <v>120057.42183294476</v>
      </c>
      <c r="Y208">
        <f t="shared" si="78"/>
        <v>110545.6378305977</v>
      </c>
      <c r="Z208">
        <f t="shared" si="66"/>
        <v>7858659.9539954681</v>
      </c>
      <c r="AA208">
        <f t="shared" si="67"/>
        <v>7998578.6989421779</v>
      </c>
      <c r="AB208">
        <f t="shared" si="68"/>
        <v>7735759.9300468797</v>
      </c>
      <c r="AC208">
        <f t="shared" si="83"/>
        <v>0.96714181621666651</v>
      </c>
      <c r="AD208">
        <f t="shared" si="69"/>
        <v>7858659.9539954681</v>
      </c>
      <c r="AE208">
        <f t="shared" si="79"/>
        <v>1487.4860002590485</v>
      </c>
      <c r="AF208" s="1"/>
    </row>
    <row r="209" spans="6:32" x14ac:dyDescent="0.35">
      <c r="F209" s="10">
        <f t="shared" si="70"/>
        <v>44063</v>
      </c>
      <c r="G209">
        <v>183</v>
      </c>
      <c r="H209">
        <f t="shared" si="71"/>
        <v>142827.53200479108</v>
      </c>
      <c r="I209">
        <f t="shared" si="59"/>
        <v>19989.282318888771</v>
      </c>
      <c r="J209">
        <f t="shared" si="72"/>
        <v>1</v>
      </c>
      <c r="K209">
        <f t="shared" si="60"/>
        <v>637.32397828016838</v>
      </c>
      <c r="L209">
        <f t="shared" si="73"/>
        <v>17390.675617433229</v>
      </c>
      <c r="M209">
        <f t="shared" si="74"/>
        <v>2598.6067014555401</v>
      </c>
      <c r="N209">
        <f t="shared" si="61"/>
        <v>500</v>
      </c>
      <c r="O209">
        <f t="shared" si="62"/>
        <v>2098.6067014555401</v>
      </c>
      <c r="P209">
        <f t="shared" si="63"/>
        <v>0.1049865957154686</v>
      </c>
      <c r="Q209">
        <f t="shared" si="75"/>
        <v>0.89501340428453136</v>
      </c>
      <c r="R209">
        <f t="shared" si="64"/>
        <v>19351.958340608602</v>
      </c>
      <c r="S209">
        <f t="shared" si="65"/>
        <v>122838.24968590231</v>
      </c>
      <c r="T209">
        <f t="shared" si="80"/>
        <v>1359.5267951356072</v>
      </c>
      <c r="U209">
        <f t="shared" si="76"/>
        <v>15.906463503086606</v>
      </c>
      <c r="V209">
        <f t="shared" si="77"/>
        <v>1343.6203316325207</v>
      </c>
      <c r="W209">
        <f t="shared" si="81"/>
        <v>1437.2075213250571</v>
      </c>
      <c r="X209">
        <f t="shared" si="82"/>
        <v>121401.04216457729</v>
      </c>
      <c r="Y209">
        <f t="shared" si="78"/>
        <v>111782.8072141711</v>
      </c>
      <c r="Z209">
        <f t="shared" si="66"/>
        <v>7857172.4679952087</v>
      </c>
      <c r="AA209">
        <f t="shared" si="67"/>
        <v>7998562.792478675</v>
      </c>
      <c r="AB209">
        <f t="shared" si="68"/>
        <v>7732897.0107879816</v>
      </c>
      <c r="AC209">
        <f t="shared" si="83"/>
        <v>0.96678581032826194</v>
      </c>
      <c r="AD209">
        <f t="shared" si="69"/>
        <v>7857172.4679952087</v>
      </c>
      <c r="AE209">
        <f t="shared" si="79"/>
        <v>1496.7358980611243</v>
      </c>
      <c r="AF209" s="1"/>
    </row>
    <row r="210" spans="6:32" x14ac:dyDescent="0.35">
      <c r="F210" s="10">
        <f t="shared" si="70"/>
        <v>44064</v>
      </c>
      <c r="G210">
        <v>184</v>
      </c>
      <c r="H210">
        <f t="shared" si="71"/>
        <v>144324.26790285221</v>
      </c>
      <c r="I210">
        <f t="shared" si="59"/>
        <v>20117.468896883947</v>
      </c>
      <c r="J210">
        <f t="shared" si="72"/>
        <v>1</v>
      </c>
      <c r="K210">
        <f t="shared" si="60"/>
        <v>638.55945421282377</v>
      </c>
      <c r="L210">
        <f t="shared" si="73"/>
        <v>17502.197940289036</v>
      </c>
      <c r="M210">
        <f t="shared" si="74"/>
        <v>2615.2709565949131</v>
      </c>
      <c r="N210">
        <f t="shared" si="61"/>
        <v>500</v>
      </c>
      <c r="O210">
        <f t="shared" si="62"/>
        <v>2115.2709565949131</v>
      </c>
      <c r="P210">
        <f t="shared" si="63"/>
        <v>0.10514597872312623</v>
      </c>
      <c r="Q210">
        <f t="shared" si="75"/>
        <v>0.89485402127687375</v>
      </c>
      <c r="R210">
        <f t="shared" si="64"/>
        <v>19478.909442671124</v>
      </c>
      <c r="S210">
        <f t="shared" si="65"/>
        <v>124206.79900596826</v>
      </c>
      <c r="T210">
        <f t="shared" si="80"/>
        <v>1368.5493200659548</v>
      </c>
      <c r="U210">
        <f t="shared" si="76"/>
        <v>16.012027044771671</v>
      </c>
      <c r="V210">
        <f t="shared" si="77"/>
        <v>1352.5372930211831</v>
      </c>
      <c r="W210">
        <f t="shared" si="81"/>
        <v>1453.2195483698288</v>
      </c>
      <c r="X210">
        <f t="shared" si="82"/>
        <v>122753.57945759848</v>
      </c>
      <c r="Y210">
        <f t="shared" si="78"/>
        <v>113028.18709543113</v>
      </c>
      <c r="Z210">
        <f t="shared" si="66"/>
        <v>7855675.732097148</v>
      </c>
      <c r="AA210">
        <f t="shared" si="67"/>
        <v>7998546.7804516302</v>
      </c>
      <c r="AB210">
        <f t="shared" si="68"/>
        <v>7730015.7135428097</v>
      </c>
      <c r="AC210">
        <f t="shared" si="83"/>
        <v>0.96642751811302674</v>
      </c>
      <c r="AD210">
        <f t="shared" si="69"/>
        <v>7855675.732097148</v>
      </c>
      <c r="AE210">
        <f t="shared" si="79"/>
        <v>1505.9963286583245</v>
      </c>
      <c r="AF210" s="1"/>
    </row>
    <row r="211" spans="6:32" x14ac:dyDescent="0.35">
      <c r="F211" s="10">
        <f t="shared" si="70"/>
        <v>44065</v>
      </c>
      <c r="G211">
        <v>185</v>
      </c>
      <c r="H211">
        <f t="shared" si="71"/>
        <v>145830.26423151055</v>
      </c>
      <c r="I211">
        <f t="shared" si="59"/>
        <v>20245.872566066246</v>
      </c>
      <c r="J211">
        <f t="shared" si="72"/>
        <v>1</v>
      </c>
      <c r="K211">
        <f t="shared" si="60"/>
        <v>639.74563923901587</v>
      </c>
      <c r="L211">
        <f t="shared" si="73"/>
        <v>17613.909132477635</v>
      </c>
      <c r="M211">
        <f t="shared" si="74"/>
        <v>2631.9634335886121</v>
      </c>
      <c r="N211">
        <f t="shared" si="61"/>
        <v>500</v>
      </c>
      <c r="O211">
        <f t="shared" si="62"/>
        <v>2131.9634335886121</v>
      </c>
      <c r="P211">
        <f t="shared" si="63"/>
        <v>0.10530360826047867</v>
      </c>
      <c r="Q211">
        <f t="shared" si="75"/>
        <v>0.89469639173952131</v>
      </c>
      <c r="R211">
        <f t="shared" si="64"/>
        <v>19606.12692682723</v>
      </c>
      <c r="S211">
        <f t="shared" si="65"/>
        <v>125584.3916654443</v>
      </c>
      <c r="T211">
        <f t="shared" si="80"/>
        <v>1377.5926594760385</v>
      </c>
      <c r="U211">
        <f t="shared" si="76"/>
        <v>16.117834115869652</v>
      </c>
      <c r="V211">
        <f t="shared" si="77"/>
        <v>1361.4748253601688</v>
      </c>
      <c r="W211">
        <f t="shared" si="81"/>
        <v>1469.3373824856985</v>
      </c>
      <c r="X211">
        <f t="shared" si="82"/>
        <v>124115.05428295865</v>
      </c>
      <c r="Y211">
        <f t="shared" si="78"/>
        <v>114281.79641555432</v>
      </c>
      <c r="Z211">
        <f t="shared" si="66"/>
        <v>7854169.7357684895</v>
      </c>
      <c r="AA211">
        <f t="shared" si="67"/>
        <v>7998530.6626175139</v>
      </c>
      <c r="AB211">
        <f t="shared" si="68"/>
        <v>7727116.0067205587</v>
      </c>
      <c r="AC211">
        <f t="shared" si="83"/>
        <v>0.96606693562288171</v>
      </c>
      <c r="AD211">
        <f t="shared" si="69"/>
        <v>7854169.7357684895</v>
      </c>
      <c r="AE211">
        <f t="shared" si="79"/>
        <v>1515.2664767706599</v>
      </c>
      <c r="AF211" s="1"/>
    </row>
    <row r="212" spans="6:32" x14ac:dyDescent="0.35">
      <c r="F212" s="10">
        <f t="shared" si="70"/>
        <v>44066</v>
      </c>
      <c r="G212">
        <v>186</v>
      </c>
      <c r="H212">
        <f t="shared" si="71"/>
        <v>147345.53070828121</v>
      </c>
      <c r="I212">
        <f t="shared" si="59"/>
        <v>20374.482869017025</v>
      </c>
      <c r="J212">
        <f t="shared" si="72"/>
        <v>1</v>
      </c>
      <c r="K212">
        <f t="shared" si="60"/>
        <v>640.88150626741117</v>
      </c>
      <c r="L212">
        <f t="shared" si="73"/>
        <v>17725.800096044812</v>
      </c>
      <c r="M212">
        <f t="shared" si="74"/>
        <v>2648.6827729722136</v>
      </c>
      <c r="N212">
        <f t="shared" si="61"/>
        <v>500</v>
      </c>
      <c r="O212">
        <f t="shared" si="62"/>
        <v>2148.6827729722136</v>
      </c>
      <c r="P212">
        <f t="shared" si="63"/>
        <v>0.10545949984525313</v>
      </c>
      <c r="Q212">
        <f t="shared" si="75"/>
        <v>0.89454050015474684</v>
      </c>
      <c r="R212">
        <f t="shared" si="64"/>
        <v>19733.601362749614</v>
      </c>
      <c r="S212">
        <f t="shared" si="65"/>
        <v>126971.04783926418</v>
      </c>
      <c r="T212">
        <f t="shared" si="80"/>
        <v>1386.6561738198798</v>
      </c>
      <c r="U212">
        <f t="shared" si="76"/>
        <v>16.223877233692594</v>
      </c>
      <c r="V212">
        <f t="shared" si="77"/>
        <v>1370.4322965861872</v>
      </c>
      <c r="W212">
        <f t="shared" si="81"/>
        <v>1485.561259719391</v>
      </c>
      <c r="X212">
        <f t="shared" si="82"/>
        <v>125485.48657954484</v>
      </c>
      <c r="Y212">
        <f t="shared" si="78"/>
        <v>115543.65353373041</v>
      </c>
      <c r="Z212">
        <f t="shared" si="66"/>
        <v>7852654.4692917187</v>
      </c>
      <c r="AA212">
        <f t="shared" si="67"/>
        <v>7998514.4387402805</v>
      </c>
      <c r="AB212">
        <f t="shared" si="68"/>
        <v>7724197.8601927347</v>
      </c>
      <c r="AC212">
        <f t="shared" si="83"/>
        <v>0.96570405909140933</v>
      </c>
      <c r="AD212">
        <f t="shared" si="69"/>
        <v>7852654.4692917187</v>
      </c>
      <c r="AE212">
        <f t="shared" si="79"/>
        <v>1524.5455149199256</v>
      </c>
      <c r="AF212" s="1"/>
    </row>
    <row r="213" spans="6:32" x14ac:dyDescent="0.35">
      <c r="F213" s="10">
        <f t="shared" si="70"/>
        <v>44067</v>
      </c>
      <c r="G213">
        <v>187</v>
      </c>
      <c r="H213">
        <f t="shared" si="71"/>
        <v>148870.07622320112</v>
      </c>
      <c r="I213">
        <f t="shared" si="59"/>
        <v>20503.289190823663</v>
      </c>
      <c r="J213">
        <f t="shared" si="72"/>
        <v>1</v>
      </c>
      <c r="K213">
        <f t="shared" si="60"/>
        <v>641.96607705834322</v>
      </c>
      <c r="L213">
        <f t="shared" si="73"/>
        <v>17837.861596016588</v>
      </c>
      <c r="M213">
        <f t="shared" si="74"/>
        <v>2665.4275948070763</v>
      </c>
      <c r="N213">
        <f t="shared" si="61"/>
        <v>500</v>
      </c>
      <c r="O213">
        <f t="shared" si="62"/>
        <v>2165.4275948070763</v>
      </c>
      <c r="P213">
        <f t="shared" si="63"/>
        <v>0.10561366884373961</v>
      </c>
      <c r="Q213">
        <f t="shared" si="75"/>
        <v>0.89438633115626043</v>
      </c>
      <c r="R213">
        <f t="shared" si="64"/>
        <v>19861.32311376532</v>
      </c>
      <c r="S213">
        <f t="shared" si="65"/>
        <v>128366.78703237746</v>
      </c>
      <c r="T213">
        <f t="shared" si="80"/>
        <v>1395.7391931132734</v>
      </c>
      <c r="U213">
        <f t="shared" si="76"/>
        <v>16.330148559425297</v>
      </c>
      <c r="V213">
        <f t="shared" si="77"/>
        <v>1379.4090445538482</v>
      </c>
      <c r="W213">
        <f t="shared" si="81"/>
        <v>1501.8914082788162</v>
      </c>
      <c r="X213">
        <f t="shared" si="82"/>
        <v>126864.89562409869</v>
      </c>
      <c r="Y213">
        <f t="shared" si="78"/>
        <v>116813.77619946349</v>
      </c>
      <c r="Z213">
        <f t="shared" si="66"/>
        <v>7851129.9237767989</v>
      </c>
      <c r="AA213">
        <f t="shared" si="67"/>
        <v>7998498.1085917214</v>
      </c>
      <c r="AB213">
        <f t="shared" si="68"/>
        <v>7721261.2453361424</v>
      </c>
      <c r="AC213">
        <f t="shared" si="83"/>
        <v>0.96533888493918873</v>
      </c>
      <c r="AD213">
        <f t="shared" si="69"/>
        <v>7851129.9237767989</v>
      </c>
      <c r="AE213">
        <f t="shared" si="79"/>
        <v>1533.8326006447321</v>
      </c>
      <c r="AF213" s="1"/>
    </row>
    <row r="214" spans="6:32" x14ac:dyDescent="0.35">
      <c r="F214" s="10">
        <f t="shared" si="70"/>
        <v>44068</v>
      </c>
      <c r="G214">
        <v>188</v>
      </c>
      <c r="H214">
        <f t="shared" si="71"/>
        <v>150403.90882384585</v>
      </c>
      <c r="I214">
        <f t="shared" si="59"/>
        <v>20632.280763361516</v>
      </c>
      <c r="J214">
        <f t="shared" si="72"/>
        <v>1</v>
      </c>
      <c r="K214">
        <f t="shared" si="60"/>
        <v>642.99844447274518</v>
      </c>
      <c r="L214">
        <f t="shared" si="73"/>
        <v>17950.084264124518</v>
      </c>
      <c r="M214">
        <f t="shared" si="74"/>
        <v>2682.1964992369972</v>
      </c>
      <c r="N214">
        <f t="shared" si="61"/>
        <v>500</v>
      </c>
      <c r="O214">
        <f t="shared" si="62"/>
        <v>2182.1964992369972</v>
      </c>
      <c r="P214">
        <f t="shared" si="63"/>
        <v>0.1057661304760891</v>
      </c>
      <c r="Q214">
        <f t="shared" si="75"/>
        <v>0.89423386952391093</v>
      </c>
      <c r="R214">
        <f t="shared" si="64"/>
        <v>19989.282318888771</v>
      </c>
      <c r="S214">
        <f t="shared" si="65"/>
        <v>129771.62806048433</v>
      </c>
      <c r="T214">
        <f t="shared" si="80"/>
        <v>1404.8410281068791</v>
      </c>
      <c r="U214">
        <f t="shared" si="76"/>
        <v>16.436640028850487</v>
      </c>
      <c r="V214">
        <f t="shared" si="77"/>
        <v>1388.4043880780287</v>
      </c>
      <c r="W214">
        <f t="shared" si="81"/>
        <v>1518.3280483076667</v>
      </c>
      <c r="X214">
        <f t="shared" si="82"/>
        <v>128253.30001217671</v>
      </c>
      <c r="Y214">
        <f t="shared" si="78"/>
        <v>118092.18153504074</v>
      </c>
      <c r="Z214">
        <f t="shared" si="66"/>
        <v>7849596.0911761541</v>
      </c>
      <c r="AA214">
        <f t="shared" si="67"/>
        <v>7998481.6719516926</v>
      </c>
      <c r="AB214">
        <f t="shared" si="68"/>
        <v>7718306.1350673623</v>
      </c>
      <c r="AC214">
        <f t="shared" si="83"/>
        <v>0.96497140977808038</v>
      </c>
      <c r="AD214">
        <f t="shared" si="69"/>
        <v>7849596.0911761541</v>
      </c>
      <c r="AE214">
        <f t="shared" si="79"/>
        <v>1543.1268751768123</v>
      </c>
      <c r="AF214" s="1"/>
    </row>
    <row r="215" spans="6:32" x14ac:dyDescent="0.35">
      <c r="F215" s="10">
        <f t="shared" si="70"/>
        <v>44069</v>
      </c>
      <c r="G215">
        <v>189</v>
      </c>
      <c r="H215">
        <f t="shared" si="71"/>
        <v>151947.03569902267</v>
      </c>
      <c r="I215">
        <f t="shared" si="59"/>
        <v>20761.446658415691</v>
      </c>
      <c r="J215">
        <f t="shared" si="72"/>
        <v>1</v>
      </c>
      <c r="K215">
        <f t="shared" si="60"/>
        <v>643.97776153174345</v>
      </c>
      <c r="L215">
        <f t="shared" si="73"/>
        <v>18062.458592821651</v>
      </c>
      <c r="M215">
        <f t="shared" si="74"/>
        <v>2698.9880655940401</v>
      </c>
      <c r="N215">
        <f t="shared" si="61"/>
        <v>500</v>
      </c>
      <c r="O215">
        <f t="shared" si="62"/>
        <v>2198.9880655940401</v>
      </c>
      <c r="P215">
        <f t="shared" si="63"/>
        <v>0.10591689980826438</v>
      </c>
      <c r="Q215">
        <f t="shared" si="75"/>
        <v>0.89408310019173565</v>
      </c>
      <c r="R215">
        <f t="shared" si="64"/>
        <v>20117.468896883947</v>
      </c>
      <c r="S215">
        <f t="shared" si="65"/>
        <v>131185.58904060698</v>
      </c>
      <c r="T215">
        <f t="shared" si="80"/>
        <v>1413.960980122647</v>
      </c>
      <c r="U215">
        <f t="shared" si="76"/>
        <v>16.543343467434969</v>
      </c>
      <c r="V215">
        <f t="shared" si="77"/>
        <v>1397.4176366552119</v>
      </c>
      <c r="W215">
        <f t="shared" si="81"/>
        <v>1534.8713917751018</v>
      </c>
      <c r="X215">
        <f t="shared" si="82"/>
        <v>129650.71764883192</v>
      </c>
      <c r="Y215">
        <f t="shared" si="78"/>
        <v>119378.88602695236</v>
      </c>
      <c r="Z215">
        <f t="shared" si="66"/>
        <v>7848052.9643009771</v>
      </c>
      <c r="AA215">
        <f t="shared" si="67"/>
        <v>7998465.1286082249</v>
      </c>
      <c r="AB215">
        <f t="shared" si="68"/>
        <v>7715332.5038685948</v>
      </c>
      <c r="AC215">
        <f t="shared" si="83"/>
        <v>0.96460163041444724</v>
      </c>
      <c r="AD215">
        <f t="shared" si="69"/>
        <v>7848052.9643009771</v>
      </c>
      <c r="AE215">
        <f t="shared" si="79"/>
        <v>1552.427463819695</v>
      </c>
      <c r="AF215" s="1"/>
    </row>
    <row r="216" spans="6:32" x14ac:dyDescent="0.35">
      <c r="F216" s="10">
        <f t="shared" si="70"/>
        <v>44070</v>
      </c>
      <c r="G216">
        <v>190</v>
      </c>
      <c r="H216">
        <f t="shared" si="71"/>
        <v>153499.46316284238</v>
      </c>
      <c r="I216">
        <f t="shared" si="59"/>
        <v>20890.775776892639</v>
      </c>
      <c r="J216">
        <f t="shared" si="72"/>
        <v>1</v>
      </c>
      <c r="K216">
        <f t="shared" si="60"/>
        <v>644.90321082639275</v>
      </c>
      <c r="L216">
        <f t="shared" si="73"/>
        <v>18174.974925896597</v>
      </c>
      <c r="M216">
        <f t="shared" si="74"/>
        <v>2715.8008509960432</v>
      </c>
      <c r="N216">
        <f t="shared" si="61"/>
        <v>500</v>
      </c>
      <c r="O216">
        <f t="shared" si="62"/>
        <v>2215.8008509960432</v>
      </c>
      <c r="P216">
        <f t="shared" si="63"/>
        <v>0.10606599174009365</v>
      </c>
      <c r="Q216">
        <f t="shared" si="75"/>
        <v>0.89393400825990632</v>
      </c>
      <c r="R216">
        <f t="shared" si="64"/>
        <v>20245.872566066246</v>
      </c>
      <c r="S216">
        <f t="shared" si="65"/>
        <v>132608.68738594974</v>
      </c>
      <c r="T216">
        <f t="shared" si="80"/>
        <v>1423.0983453427616</v>
      </c>
      <c r="U216">
        <f t="shared" si="76"/>
        <v>16.650250640510311</v>
      </c>
      <c r="V216">
        <f t="shared" si="77"/>
        <v>1406.4480947022512</v>
      </c>
      <c r="W216">
        <f t="shared" si="81"/>
        <v>1551.5216424156122</v>
      </c>
      <c r="X216">
        <f t="shared" si="82"/>
        <v>131057.16574353418</v>
      </c>
      <c r="Y216">
        <f t="shared" si="78"/>
        <v>120673.90552121427</v>
      </c>
      <c r="Z216">
        <f t="shared" si="66"/>
        <v>7846500.5368371578</v>
      </c>
      <c r="AA216">
        <f t="shared" si="67"/>
        <v>7998448.4783575842</v>
      </c>
      <c r="AB216">
        <f t="shared" si="68"/>
        <v>7712340.3278087927</v>
      </c>
      <c r="AC216">
        <f t="shared" si="83"/>
        <v>0.96422954385179194</v>
      </c>
      <c r="AD216">
        <f t="shared" si="69"/>
        <v>7846500.5368371578</v>
      </c>
      <c r="AE216">
        <f t="shared" si="79"/>
        <v>1561.7334775407651</v>
      </c>
      <c r="AF216" s="1"/>
    </row>
    <row r="217" spans="6:32" x14ac:dyDescent="0.35">
      <c r="F217" s="10">
        <f t="shared" si="70"/>
        <v>44071</v>
      </c>
      <c r="G217">
        <v>191</v>
      </c>
      <c r="H217">
        <f t="shared" si="71"/>
        <v>155061.19664038313</v>
      </c>
      <c r="I217">
        <f t="shared" si="59"/>
        <v>21020.256841151568</v>
      </c>
      <c r="J217">
        <f t="shared" si="72"/>
        <v>1</v>
      </c>
      <c r="K217">
        <f t="shared" si="60"/>
        <v>645.77397213454242</v>
      </c>
      <c r="L217">
        <f t="shared" si="73"/>
        <v>18287.623451801865</v>
      </c>
      <c r="M217">
        <f t="shared" si="74"/>
        <v>2732.633389349704</v>
      </c>
      <c r="N217">
        <f t="shared" si="61"/>
        <v>500</v>
      </c>
      <c r="O217">
        <f t="shared" si="62"/>
        <v>2232.633389349704</v>
      </c>
      <c r="P217">
        <f t="shared" si="63"/>
        <v>0.10621342099773277</v>
      </c>
      <c r="Q217">
        <f t="shared" si="75"/>
        <v>0.89378657900226721</v>
      </c>
      <c r="R217">
        <f t="shared" si="64"/>
        <v>20374.482869017025</v>
      </c>
      <c r="S217">
        <f t="shared" si="65"/>
        <v>134040.93979923156</v>
      </c>
      <c r="T217">
        <f t="shared" si="80"/>
        <v>1432.2524132818216</v>
      </c>
      <c r="U217">
        <f t="shared" si="76"/>
        <v>16.757353235397314</v>
      </c>
      <c r="V217">
        <f t="shared" si="77"/>
        <v>1415.4950600464244</v>
      </c>
      <c r="W217">
        <f t="shared" si="81"/>
        <v>1568.2789956510094</v>
      </c>
      <c r="X217">
        <f t="shared" si="82"/>
        <v>132472.6608035806</v>
      </c>
      <c r="Y217">
        <f t="shared" si="78"/>
        <v>121977.25521730073</v>
      </c>
      <c r="Z217">
        <f t="shared" si="66"/>
        <v>7844938.8033596165</v>
      </c>
      <c r="AA217">
        <f t="shared" si="67"/>
        <v>7998431.7210043492</v>
      </c>
      <c r="AB217">
        <f t="shared" si="68"/>
        <v>7709329.5845647343</v>
      </c>
      <c r="AC217">
        <f t="shared" si="83"/>
        <v>0.96385514729338551</v>
      </c>
      <c r="AD217">
        <f t="shared" si="69"/>
        <v>7844938.8033596165</v>
      </c>
      <c r="AE217">
        <f t="shared" si="79"/>
        <v>1571.0440149394374</v>
      </c>
      <c r="AF217" s="1"/>
    </row>
    <row r="218" spans="6:32" x14ac:dyDescent="0.35">
      <c r="F218" s="10">
        <f t="shared" si="70"/>
        <v>44072</v>
      </c>
      <c r="G218">
        <v>192</v>
      </c>
      <c r="H218">
        <f t="shared" si="71"/>
        <v>156632.24065532256</v>
      </c>
      <c r="I218">
        <f t="shared" si="59"/>
        <v>21149.878394251951</v>
      </c>
      <c r="J218">
        <f t="shared" si="72"/>
        <v>1</v>
      </c>
      <c r="K218">
        <f t="shared" si="60"/>
        <v>646.58920342828787</v>
      </c>
      <c r="L218">
        <f t="shared" si="73"/>
        <v>18400.394202999196</v>
      </c>
      <c r="M218">
        <f t="shared" si="74"/>
        <v>2749.4841912527536</v>
      </c>
      <c r="N218">
        <f t="shared" si="61"/>
        <v>500</v>
      </c>
      <c r="O218">
        <f t="shared" si="62"/>
        <v>2249.4841912527536</v>
      </c>
      <c r="P218">
        <f t="shared" si="63"/>
        <v>0.10635920213442511</v>
      </c>
      <c r="Q218">
        <f t="shared" si="75"/>
        <v>0.89364079786557493</v>
      </c>
      <c r="R218">
        <f t="shared" si="64"/>
        <v>20503.289190823663</v>
      </c>
      <c r="S218">
        <f t="shared" si="65"/>
        <v>135482.36226107061</v>
      </c>
      <c r="T218">
        <f t="shared" si="80"/>
        <v>1441.4224618390435</v>
      </c>
      <c r="U218">
        <f t="shared" si="76"/>
        <v>16.864642803516809</v>
      </c>
      <c r="V218">
        <f t="shared" si="77"/>
        <v>1424.5578190355268</v>
      </c>
      <c r="W218">
        <f t="shared" si="81"/>
        <v>1585.1436384545261</v>
      </c>
      <c r="X218">
        <f t="shared" si="82"/>
        <v>133897.21862261611</v>
      </c>
      <c r="Y218">
        <f t="shared" si="78"/>
        <v>123288.94965757425</v>
      </c>
      <c r="Z218">
        <f t="shared" si="66"/>
        <v>7843367.7593446774</v>
      </c>
      <c r="AA218">
        <f t="shared" si="67"/>
        <v>7998414.8563615456</v>
      </c>
      <c r="AB218">
        <f t="shared" si="68"/>
        <v>7706300.2534451522</v>
      </c>
      <c r="AC218">
        <f t="shared" si="83"/>
        <v>0.96347843814527079</v>
      </c>
      <c r="AD218">
        <f t="shared" si="69"/>
        <v>7843367.7593446774</v>
      </c>
      <c r="AE218">
        <f t="shared" si="79"/>
        <v>1580.3581637132479</v>
      </c>
      <c r="AF218" s="1"/>
    </row>
    <row r="219" spans="6:32" x14ac:dyDescent="0.35">
      <c r="F219" s="10">
        <f t="shared" si="70"/>
        <v>44073</v>
      </c>
      <c r="G219">
        <v>193</v>
      </c>
      <c r="H219">
        <f t="shared" si="71"/>
        <v>158212.5988190358</v>
      </c>
      <c r="I219">
        <f t="shared" ref="I219:I282" si="84">H219-S219</f>
        <v>21279.628805385495</v>
      </c>
      <c r="J219">
        <f t="shared" si="72"/>
        <v>1</v>
      </c>
      <c r="K219">
        <f t="shared" ref="K219:K282" si="85">MAX(I219-R219,0)</f>
        <v>647.34804202397936</v>
      </c>
      <c r="L219">
        <f t="shared" si="73"/>
        <v>18513.277060685381</v>
      </c>
      <c r="M219">
        <f t="shared" si="74"/>
        <v>2766.3517447001145</v>
      </c>
      <c r="N219">
        <f t="shared" ref="N219:N282" si="86">MIN($H$12,M219)</f>
        <v>500</v>
      </c>
      <c r="O219">
        <f t="shared" ref="O219:O282" si="87">ABS(N219-M219)</f>
        <v>2266.3517447001145</v>
      </c>
      <c r="P219">
        <f t="shared" ref="P219:P282" si="88">IFERROR(O219/I219,0)</f>
        <v>0.10650334953805873</v>
      </c>
      <c r="Q219">
        <f t="shared" si="75"/>
        <v>0.89349665046194127</v>
      </c>
      <c r="R219">
        <f t="shared" ref="R219:R282" si="89">IF(G219&gt;$H$5,VLOOKUP(G219-$H$5,G$26:I$567,3,FALSE),0)</f>
        <v>20632.280763361516</v>
      </c>
      <c r="S219">
        <f t="shared" ref="S219:S282" si="90">IF(G219&gt;$H$6,VLOOKUP(G219-$H$6,G$26:H$567,2,FALSE),0)</f>
        <v>136932.97001365031</v>
      </c>
      <c r="T219">
        <f t="shared" si="80"/>
        <v>1450.6077525797009</v>
      </c>
      <c r="U219">
        <f t="shared" si="76"/>
        <v>16.972110705182502</v>
      </c>
      <c r="V219">
        <f t="shared" si="77"/>
        <v>1433.6356418745183</v>
      </c>
      <c r="W219">
        <f t="shared" si="81"/>
        <v>1602.1157491597087</v>
      </c>
      <c r="X219">
        <f t="shared" si="82"/>
        <v>135330.85426449063</v>
      </c>
      <c r="Y219">
        <f t="shared" si="78"/>
        <v>124609.00271242179</v>
      </c>
      <c r="Z219">
        <f t="shared" ref="Z219:Z282" si="91">$H$3-H219</f>
        <v>7841787.401180964</v>
      </c>
      <c r="AA219">
        <f t="shared" ref="AA219:AA282" si="92">$H$3-W219</f>
        <v>7998397.8842508402</v>
      </c>
      <c r="AB219">
        <f t="shared" ref="AB219:AB282" si="93">AA219-H219-S219</f>
        <v>7703252.315418154</v>
      </c>
      <c r="AC219">
        <f t="shared" si="83"/>
        <v>0.96309941401967014</v>
      </c>
      <c r="AD219">
        <f t="shared" ref="AD219:AD282" si="94">$H$3-H219</f>
        <v>7841787.401180964</v>
      </c>
      <c r="AE219">
        <f t="shared" si="79"/>
        <v>1589.675001046623</v>
      </c>
      <c r="AF219" s="1"/>
    </row>
    <row r="220" spans="6:32" x14ac:dyDescent="0.35">
      <c r="F220" s="10">
        <f t="shared" ref="F220:F283" si="95">$H$14+G220</f>
        <v>44074</v>
      </c>
      <c r="G220">
        <v>194</v>
      </c>
      <c r="H220">
        <f t="shared" ref="H220:H283" si="96">H219+AE219</f>
        <v>159802.27382008242</v>
      </c>
      <c r="I220">
        <f t="shared" si="84"/>
        <v>21409.496277088008</v>
      </c>
      <c r="J220">
        <f t="shared" ref="J220:J283" si="97">IF(I220&gt;1,1,0)</f>
        <v>1</v>
      </c>
      <c r="K220">
        <f t="shared" si="85"/>
        <v>648.04961867231759</v>
      </c>
      <c r="L220">
        <f t="shared" ref="L220:L283" si="98">I220*(1-$H$11)</f>
        <v>18626.261761066566</v>
      </c>
      <c r="M220">
        <f t="shared" ref="M220:M283" si="99">I220*$H$11</f>
        <v>2783.2345160214413</v>
      </c>
      <c r="N220">
        <f t="shared" si="86"/>
        <v>500</v>
      </c>
      <c r="O220">
        <f t="shared" si="87"/>
        <v>2283.2345160214413</v>
      </c>
      <c r="P220">
        <f t="shared" si="88"/>
        <v>0.10664587744013906</v>
      </c>
      <c r="Q220">
        <f t="shared" ref="Q220:Q283" si="100">1-P220</f>
        <v>0.89335412255986091</v>
      </c>
      <c r="R220">
        <f t="shared" si="89"/>
        <v>20761.446658415691</v>
      </c>
      <c r="S220">
        <f t="shared" si="90"/>
        <v>138392.77754299442</v>
      </c>
      <c r="T220">
        <f t="shared" si="80"/>
        <v>1459.807529344107</v>
      </c>
      <c r="U220">
        <f t="shared" ref="U220:U283" si="101">MIN(T220*$H$11,$H$12)*$H$9+MAX($H$11*T220-$H$12,0)*$H$10</f>
        <v>17.079748093326053</v>
      </c>
      <c r="V220">
        <f t="shared" ref="V220:V283" si="102">T220-U220</f>
        <v>1442.7277812507809</v>
      </c>
      <c r="W220">
        <f t="shared" si="81"/>
        <v>1619.1954972530348</v>
      </c>
      <c r="X220">
        <f t="shared" si="82"/>
        <v>136773.58204574141</v>
      </c>
      <c r="Y220">
        <f t="shared" ref="Y220:Y283" si="103">S220*(1-$H$9)</f>
        <v>125937.42756412493</v>
      </c>
      <c r="Z220">
        <f t="shared" si="91"/>
        <v>7840197.7261799173</v>
      </c>
      <c r="AA220">
        <f t="shared" si="92"/>
        <v>7998380.804502747</v>
      </c>
      <c r="AB220">
        <f t="shared" si="93"/>
        <v>7700185.75313967</v>
      </c>
      <c r="AC220">
        <f t="shared" si="83"/>
        <v>0.9627180727385215</v>
      </c>
      <c r="AD220">
        <f t="shared" si="94"/>
        <v>7840197.7261799173</v>
      </c>
      <c r="AE220">
        <f t="shared" ref="AE220:AE283" si="104">R220*IF(F220&lt;=$H$4,$H$7,$H$8)*MAX(AC220,0)</f>
        <v>1598.9935931402856</v>
      </c>
      <c r="AF220" s="1"/>
    </row>
    <row r="221" spans="6:32" x14ac:dyDescent="0.35">
      <c r="F221" s="10">
        <f t="shared" si="95"/>
        <v>44075</v>
      </c>
      <c r="G221">
        <v>195</v>
      </c>
      <c r="H221">
        <f t="shared" si="96"/>
        <v>161401.2674132227</v>
      </c>
      <c r="I221">
        <f t="shared" si="84"/>
        <v>21539.468850004952</v>
      </c>
      <c r="J221">
        <f t="shared" si="97"/>
        <v>1</v>
      </c>
      <c r="K221">
        <f t="shared" si="85"/>
        <v>648.69307311231387</v>
      </c>
      <c r="L221">
        <f t="shared" si="98"/>
        <v>18739.337899504309</v>
      </c>
      <c r="M221">
        <f t="shared" si="99"/>
        <v>2800.1309505006438</v>
      </c>
      <c r="N221">
        <f t="shared" si="86"/>
        <v>500</v>
      </c>
      <c r="O221">
        <f t="shared" si="87"/>
        <v>2300.1309505006438</v>
      </c>
      <c r="P221">
        <f t="shared" si="88"/>
        <v>0.10678679992148994</v>
      </c>
      <c r="Q221">
        <f t="shared" si="100"/>
        <v>0.89321320007851002</v>
      </c>
      <c r="R221">
        <f t="shared" si="89"/>
        <v>20890.775776892639</v>
      </c>
      <c r="S221">
        <f t="shared" si="90"/>
        <v>139861.79856321774</v>
      </c>
      <c r="T221">
        <f t="shared" ref="T221:T284" si="105">S221-S220</f>
        <v>1469.0210202233284</v>
      </c>
      <c r="U221">
        <f t="shared" si="101"/>
        <v>17.187545936612942</v>
      </c>
      <c r="V221">
        <f t="shared" si="102"/>
        <v>1451.8334742867155</v>
      </c>
      <c r="W221">
        <f t="shared" ref="W221:W284" si="106">W220+U221</f>
        <v>1636.3830431896477</v>
      </c>
      <c r="X221">
        <f t="shared" ref="X221:X284" si="107">X220+V221</f>
        <v>138225.41552002812</v>
      </c>
      <c r="Y221">
        <f t="shared" si="103"/>
        <v>127274.23669252815</v>
      </c>
      <c r="Z221">
        <f t="shared" si="91"/>
        <v>7838598.7325867768</v>
      </c>
      <c r="AA221">
        <f t="shared" si="92"/>
        <v>7998363.6169568105</v>
      </c>
      <c r="AB221">
        <f t="shared" si="93"/>
        <v>7697100.5509803705</v>
      </c>
      <c r="AC221">
        <f t="shared" si="83"/>
        <v>0.96233441233682449</v>
      </c>
      <c r="AD221">
        <f t="shared" si="94"/>
        <v>7838598.7325867768</v>
      </c>
      <c r="AE221">
        <f t="shared" si="104"/>
        <v>1608.3129944413076</v>
      </c>
      <c r="AF221" s="1"/>
    </row>
    <row r="222" spans="6:32" x14ac:dyDescent="0.35">
      <c r="F222" s="10">
        <f t="shared" si="95"/>
        <v>44076</v>
      </c>
      <c r="G222">
        <v>196</v>
      </c>
      <c r="H222">
        <f t="shared" si="96"/>
        <v>163009.58040766401</v>
      </c>
      <c r="I222">
        <f t="shared" si="84"/>
        <v>21669.534403131984</v>
      </c>
      <c r="J222">
        <f t="shared" si="97"/>
        <v>1</v>
      </c>
      <c r="K222">
        <f t="shared" si="85"/>
        <v>649.27756198041607</v>
      </c>
      <c r="L222">
        <f t="shared" si="98"/>
        <v>18852.494930724824</v>
      </c>
      <c r="M222">
        <f t="shared" si="99"/>
        <v>2817.039472407158</v>
      </c>
      <c r="N222">
        <f t="shared" si="86"/>
        <v>500</v>
      </c>
      <c r="O222">
        <f t="shared" si="87"/>
        <v>2317.039472407158</v>
      </c>
      <c r="P222">
        <f t="shared" si="88"/>
        <v>0.10692613091272819</v>
      </c>
      <c r="Q222">
        <f t="shared" si="100"/>
        <v>0.89307386908727182</v>
      </c>
      <c r="R222">
        <f t="shared" si="89"/>
        <v>21020.256841151568</v>
      </c>
      <c r="S222">
        <f t="shared" si="90"/>
        <v>141340.04600453202</v>
      </c>
      <c r="T222">
        <f t="shared" si="105"/>
        <v>1478.2474413142772</v>
      </c>
      <c r="U222">
        <f t="shared" si="101"/>
        <v>17.295495063377043</v>
      </c>
      <c r="V222">
        <f t="shared" si="102"/>
        <v>1460.9519462509002</v>
      </c>
      <c r="W222">
        <f t="shared" si="106"/>
        <v>1653.6785382530247</v>
      </c>
      <c r="X222">
        <f t="shared" si="107"/>
        <v>139686.36746627901</v>
      </c>
      <c r="Y222">
        <f t="shared" si="103"/>
        <v>128619.44186412415</v>
      </c>
      <c r="Z222">
        <f t="shared" si="91"/>
        <v>7836990.4195923358</v>
      </c>
      <c r="AA222">
        <f t="shared" si="92"/>
        <v>7998346.3214617474</v>
      </c>
      <c r="AB222">
        <f t="shared" si="93"/>
        <v>7693996.6950495513</v>
      </c>
      <c r="AC222">
        <f t="shared" si="83"/>
        <v>0.96194843106561378</v>
      </c>
      <c r="AD222">
        <f t="shared" si="94"/>
        <v>7836990.4195923358</v>
      </c>
      <c r="AE222">
        <f t="shared" si="104"/>
        <v>1617.6322471153587</v>
      </c>
      <c r="AF222" s="1"/>
    </row>
    <row r="223" spans="6:32" x14ac:dyDescent="0.35">
      <c r="F223" s="10">
        <f t="shared" si="95"/>
        <v>44077</v>
      </c>
      <c r="G223">
        <v>197</v>
      </c>
      <c r="H223">
        <f t="shared" si="96"/>
        <v>164627.21265477937</v>
      </c>
      <c r="I223">
        <f t="shared" si="84"/>
        <v>21799.680649988295</v>
      </c>
      <c r="J223">
        <f t="shared" si="97"/>
        <v>1</v>
      </c>
      <c r="K223">
        <f t="shared" si="85"/>
        <v>649.8022557363438</v>
      </c>
      <c r="L223">
        <f t="shared" si="98"/>
        <v>18965.722165489817</v>
      </c>
      <c r="M223">
        <f t="shared" si="99"/>
        <v>2833.9584844984784</v>
      </c>
      <c r="N223">
        <f t="shared" si="86"/>
        <v>500</v>
      </c>
      <c r="O223">
        <f t="shared" si="87"/>
        <v>2333.9584844984784</v>
      </c>
      <c r="P223">
        <f t="shared" si="88"/>
        <v>0.10706388419041962</v>
      </c>
      <c r="Q223">
        <f t="shared" si="100"/>
        <v>0.89293611580958032</v>
      </c>
      <c r="R223">
        <f t="shared" si="89"/>
        <v>21149.878394251951</v>
      </c>
      <c r="S223">
        <f t="shared" si="90"/>
        <v>142827.53200479108</v>
      </c>
      <c r="T223">
        <f t="shared" si="105"/>
        <v>1487.4860002590576</v>
      </c>
      <c r="U223">
        <f t="shared" si="101"/>
        <v>17.403586203030976</v>
      </c>
      <c r="V223">
        <f t="shared" si="102"/>
        <v>1470.0824140560267</v>
      </c>
      <c r="W223">
        <f t="shared" si="106"/>
        <v>1671.0821244560557</v>
      </c>
      <c r="X223">
        <f t="shared" si="107"/>
        <v>141156.44988033504</v>
      </c>
      <c r="Y223">
        <f t="shared" si="103"/>
        <v>129973.05412435989</v>
      </c>
      <c r="Z223">
        <f t="shared" si="91"/>
        <v>7835372.7873452203</v>
      </c>
      <c r="AA223">
        <f t="shared" si="92"/>
        <v>7998328.9178755442</v>
      </c>
      <c r="AB223">
        <f t="shared" si="93"/>
        <v>7690874.1732159732</v>
      </c>
      <c r="AC223">
        <f t="shared" si="83"/>
        <v>0.96156012739455643</v>
      </c>
      <c r="AD223">
        <f t="shared" si="94"/>
        <v>7835372.7873452203</v>
      </c>
      <c r="AE223">
        <f t="shared" si="104"/>
        <v>1626.9503810525025</v>
      </c>
      <c r="AF223" s="1"/>
    </row>
    <row r="224" spans="6:32" x14ac:dyDescent="0.35">
      <c r="F224" s="10">
        <f t="shared" si="95"/>
        <v>44078</v>
      </c>
      <c r="G224">
        <v>198</v>
      </c>
      <c r="H224">
        <f t="shared" si="96"/>
        <v>166254.16303583188</v>
      </c>
      <c r="I224">
        <f t="shared" si="84"/>
        <v>21929.895132979669</v>
      </c>
      <c r="J224">
        <f t="shared" si="97"/>
        <v>1</v>
      </c>
      <c r="K224">
        <f t="shared" si="85"/>
        <v>650.26632759417407</v>
      </c>
      <c r="L224">
        <f t="shared" si="98"/>
        <v>19079.008765692313</v>
      </c>
      <c r="M224">
        <f t="shared" si="99"/>
        <v>2850.8863672873572</v>
      </c>
      <c r="N224">
        <f t="shared" si="86"/>
        <v>500</v>
      </c>
      <c r="O224">
        <f t="shared" si="87"/>
        <v>2350.8863672873572</v>
      </c>
      <c r="P224">
        <f t="shared" si="88"/>
        <v>0.1072000733716202</v>
      </c>
      <c r="Q224">
        <f t="shared" si="100"/>
        <v>0.89279992662837981</v>
      </c>
      <c r="R224">
        <f t="shared" si="89"/>
        <v>21279.628805385495</v>
      </c>
      <c r="S224">
        <f t="shared" si="90"/>
        <v>144324.26790285221</v>
      </c>
      <c r="T224">
        <f t="shared" si="105"/>
        <v>1496.7358980611316</v>
      </c>
      <c r="U224">
        <f t="shared" si="101"/>
        <v>17.511810007315241</v>
      </c>
      <c r="V224">
        <f t="shared" si="102"/>
        <v>1479.2240880538163</v>
      </c>
      <c r="W224">
        <f t="shared" si="106"/>
        <v>1688.5939344633709</v>
      </c>
      <c r="X224">
        <f t="shared" si="107"/>
        <v>142635.67396838887</v>
      </c>
      <c r="Y224">
        <f t="shared" si="103"/>
        <v>131335.08379159551</v>
      </c>
      <c r="Z224">
        <f t="shared" si="91"/>
        <v>7833745.8369641677</v>
      </c>
      <c r="AA224">
        <f t="shared" si="92"/>
        <v>7998311.4060655367</v>
      </c>
      <c r="AB224">
        <f t="shared" si="93"/>
        <v>7687732.9751268523</v>
      </c>
      <c r="AC224">
        <f t="shared" si="83"/>
        <v>0.961169500014321</v>
      </c>
      <c r="AD224">
        <f t="shared" si="94"/>
        <v>7833745.8369641677</v>
      </c>
      <c r="AE224">
        <f t="shared" si="104"/>
        <v>1636.2664143490176</v>
      </c>
      <c r="AF224" s="1"/>
    </row>
    <row r="225" spans="6:32" x14ac:dyDescent="0.35">
      <c r="F225" s="10">
        <f t="shared" si="95"/>
        <v>44079</v>
      </c>
      <c r="G225">
        <v>199</v>
      </c>
      <c r="H225">
        <f t="shared" si="96"/>
        <v>167890.42945018091</v>
      </c>
      <c r="I225">
        <f t="shared" si="84"/>
        <v>22060.165218670358</v>
      </c>
      <c r="J225">
        <f t="shared" si="97"/>
        <v>1</v>
      </c>
      <c r="K225">
        <f t="shared" si="85"/>
        <v>650.66894158234936</v>
      </c>
      <c r="L225">
        <f t="shared" si="98"/>
        <v>19192.34374024321</v>
      </c>
      <c r="M225">
        <f t="shared" si="99"/>
        <v>2867.8214784271468</v>
      </c>
      <c r="N225">
        <f t="shared" si="86"/>
        <v>500</v>
      </c>
      <c r="O225">
        <f t="shared" si="87"/>
        <v>2367.8214784271468</v>
      </c>
      <c r="P225">
        <f t="shared" si="88"/>
        <v>0.10733471190973536</v>
      </c>
      <c r="Q225">
        <f t="shared" si="100"/>
        <v>0.89266528809026469</v>
      </c>
      <c r="R225">
        <f t="shared" si="89"/>
        <v>21409.496277088008</v>
      </c>
      <c r="S225">
        <f t="shared" si="90"/>
        <v>145830.26423151055</v>
      </c>
      <c r="T225">
        <f t="shared" si="105"/>
        <v>1505.996328658337</v>
      </c>
      <c r="U225">
        <f t="shared" si="101"/>
        <v>17.620157045302545</v>
      </c>
      <c r="V225">
        <f t="shared" si="102"/>
        <v>1488.3761716130346</v>
      </c>
      <c r="W225">
        <f t="shared" si="106"/>
        <v>1706.2140915086734</v>
      </c>
      <c r="X225">
        <f t="shared" si="107"/>
        <v>144124.0501400019</v>
      </c>
      <c r="Y225">
        <f t="shared" si="103"/>
        <v>132705.5404506746</v>
      </c>
      <c r="Z225">
        <f t="shared" si="91"/>
        <v>7832109.5705498187</v>
      </c>
      <c r="AA225">
        <f t="shared" si="92"/>
        <v>7998293.7859084914</v>
      </c>
      <c r="AB225">
        <f t="shared" si="93"/>
        <v>7684573.0922267996</v>
      </c>
      <c r="AC225">
        <f t="shared" si="83"/>
        <v>0.96077654783893918</v>
      </c>
      <c r="AD225">
        <f t="shared" si="94"/>
        <v>7832109.5705498187</v>
      </c>
      <c r="AE225">
        <f t="shared" si="104"/>
        <v>1645.579353925699</v>
      </c>
      <c r="AF225" s="1"/>
    </row>
    <row r="226" spans="6:32" x14ac:dyDescent="0.35">
      <c r="F226" s="10">
        <f t="shared" si="95"/>
        <v>44080</v>
      </c>
      <c r="G226">
        <v>200</v>
      </c>
      <c r="H226">
        <f t="shared" si="96"/>
        <v>169536.00880410659</v>
      </c>
      <c r="I226">
        <f t="shared" si="84"/>
        <v>22190.478095825383</v>
      </c>
      <c r="J226">
        <f t="shared" si="97"/>
        <v>1</v>
      </c>
      <c r="K226">
        <f t="shared" si="85"/>
        <v>651.00924582043081</v>
      </c>
      <c r="L226">
        <f t="shared" si="98"/>
        <v>19305.715943368083</v>
      </c>
      <c r="M226">
        <f t="shared" si="99"/>
        <v>2884.7621524573001</v>
      </c>
      <c r="N226">
        <f t="shared" si="86"/>
        <v>500</v>
      </c>
      <c r="O226">
        <f t="shared" si="87"/>
        <v>2384.7621524573001</v>
      </c>
      <c r="P226">
        <f t="shared" si="88"/>
        <v>0.10746781309348792</v>
      </c>
      <c r="Q226">
        <f t="shared" si="100"/>
        <v>0.89253218690651204</v>
      </c>
      <c r="R226">
        <f t="shared" si="89"/>
        <v>21539.468850004952</v>
      </c>
      <c r="S226">
        <f t="shared" si="90"/>
        <v>147345.53070828121</v>
      </c>
      <c r="T226">
        <f t="shared" si="105"/>
        <v>1515.2664767706592</v>
      </c>
      <c r="U226">
        <f t="shared" si="101"/>
        <v>17.728617778216712</v>
      </c>
      <c r="V226">
        <f t="shared" si="102"/>
        <v>1497.5378589924426</v>
      </c>
      <c r="W226">
        <f t="shared" si="106"/>
        <v>1723.94270928689</v>
      </c>
      <c r="X226">
        <f t="shared" si="107"/>
        <v>145621.58799899434</v>
      </c>
      <c r="Y226">
        <f t="shared" si="103"/>
        <v>134084.43294453589</v>
      </c>
      <c r="Z226">
        <f t="shared" si="91"/>
        <v>7830463.9911958938</v>
      </c>
      <c r="AA226">
        <f t="shared" si="92"/>
        <v>7998276.0572907133</v>
      </c>
      <c r="AB226">
        <f t="shared" si="93"/>
        <v>7681394.5177783258</v>
      </c>
      <c r="AC226">
        <f t="shared" si="83"/>
        <v>0.96038127000836149</v>
      </c>
      <c r="AD226">
        <f t="shared" si="94"/>
        <v>7830463.9911958938</v>
      </c>
      <c r="AE226">
        <f t="shared" si="104"/>
        <v>1654.8881959578639</v>
      </c>
      <c r="AF226" s="1"/>
    </row>
    <row r="227" spans="6:32" x14ac:dyDescent="0.35">
      <c r="F227" s="10">
        <f t="shared" si="95"/>
        <v>44081</v>
      </c>
      <c r="G227">
        <v>201</v>
      </c>
      <c r="H227">
        <f t="shared" si="96"/>
        <v>171190.89700006446</v>
      </c>
      <c r="I227">
        <f t="shared" si="84"/>
        <v>22320.820776863344</v>
      </c>
      <c r="J227">
        <f t="shared" si="97"/>
        <v>1</v>
      </c>
      <c r="K227">
        <f t="shared" si="85"/>
        <v>651.28637373136007</v>
      </c>
      <c r="L227">
        <f t="shared" si="98"/>
        <v>19419.114075871108</v>
      </c>
      <c r="M227">
        <f t="shared" si="99"/>
        <v>2901.7067009922348</v>
      </c>
      <c r="N227">
        <f t="shared" si="86"/>
        <v>500</v>
      </c>
      <c r="O227">
        <f t="shared" si="87"/>
        <v>2401.7067009922348</v>
      </c>
      <c r="P227">
        <f t="shared" si="88"/>
        <v>0.10759939004938944</v>
      </c>
      <c r="Q227">
        <f t="shared" si="100"/>
        <v>0.89240060995061055</v>
      </c>
      <c r="R227">
        <f t="shared" si="89"/>
        <v>21669.534403131984</v>
      </c>
      <c r="S227">
        <f t="shared" si="90"/>
        <v>148870.07622320112</v>
      </c>
      <c r="T227">
        <f t="shared" si="105"/>
        <v>1524.5455149199115</v>
      </c>
      <c r="U227">
        <f t="shared" si="101"/>
        <v>17.837182524562966</v>
      </c>
      <c r="V227">
        <f t="shared" si="102"/>
        <v>1506.7083323953486</v>
      </c>
      <c r="W227">
        <f t="shared" si="106"/>
        <v>1741.7798918114529</v>
      </c>
      <c r="X227">
        <f t="shared" si="107"/>
        <v>147128.29633138969</v>
      </c>
      <c r="Y227">
        <f t="shared" si="103"/>
        <v>135471.76936311301</v>
      </c>
      <c r="Z227">
        <f t="shared" si="91"/>
        <v>7828809.1029999359</v>
      </c>
      <c r="AA227">
        <f t="shared" si="92"/>
        <v>7998258.2201081887</v>
      </c>
      <c r="AB227">
        <f t="shared" si="93"/>
        <v>7678197.2468849234</v>
      </c>
      <c r="AC227">
        <f t="shared" si="83"/>
        <v>0.95998366589133</v>
      </c>
      <c r="AD227">
        <f t="shared" si="94"/>
        <v>7828809.1029999359</v>
      </c>
      <c r="AE227">
        <f t="shared" si="104"/>
        <v>1664.1919259581548</v>
      </c>
      <c r="AF227" s="1"/>
    </row>
    <row r="228" spans="6:32" x14ac:dyDescent="0.35">
      <c r="F228" s="10">
        <f t="shared" si="95"/>
        <v>44082</v>
      </c>
      <c r="G228">
        <v>202</v>
      </c>
      <c r="H228">
        <f t="shared" si="96"/>
        <v>172855.08892602261</v>
      </c>
      <c r="I228">
        <f t="shared" si="84"/>
        <v>22451.180102176761</v>
      </c>
      <c r="J228">
        <f t="shared" si="97"/>
        <v>1</v>
      </c>
      <c r="K228">
        <f t="shared" si="85"/>
        <v>651.49945218846551</v>
      </c>
      <c r="L228">
        <f t="shared" si="98"/>
        <v>19532.52668889378</v>
      </c>
      <c r="M228">
        <f t="shared" si="99"/>
        <v>2918.6534132829788</v>
      </c>
      <c r="N228">
        <f t="shared" si="86"/>
        <v>500</v>
      </c>
      <c r="O228">
        <f t="shared" si="87"/>
        <v>2418.6534132829788</v>
      </c>
      <c r="P228">
        <f t="shared" si="88"/>
        <v>0.10772945574689313</v>
      </c>
      <c r="Q228">
        <f t="shared" si="100"/>
        <v>0.89227054425310692</v>
      </c>
      <c r="R228">
        <f t="shared" si="89"/>
        <v>21799.680649988295</v>
      </c>
      <c r="S228">
        <f t="shared" si="90"/>
        <v>150403.90882384585</v>
      </c>
      <c r="T228">
        <f t="shared" si="105"/>
        <v>1533.8326006447314</v>
      </c>
      <c r="U228">
        <f t="shared" si="101"/>
        <v>17.945841427543357</v>
      </c>
      <c r="V228">
        <f t="shared" si="102"/>
        <v>1515.886759217188</v>
      </c>
      <c r="W228">
        <f t="shared" si="106"/>
        <v>1759.7257332389963</v>
      </c>
      <c r="X228">
        <f t="shared" si="107"/>
        <v>148644.18309060688</v>
      </c>
      <c r="Y228">
        <f t="shared" si="103"/>
        <v>136867.55702969973</v>
      </c>
      <c r="Z228">
        <f t="shared" si="91"/>
        <v>7827144.9110739771</v>
      </c>
      <c r="AA228">
        <f t="shared" si="92"/>
        <v>7998240.2742667608</v>
      </c>
      <c r="AB228">
        <f t="shared" si="93"/>
        <v>7674981.276516892</v>
      </c>
      <c r="AC228">
        <f t="shared" si="83"/>
        <v>0.95958373508859063</v>
      </c>
      <c r="AD228">
        <f t="shared" si="94"/>
        <v>7827144.9110739771</v>
      </c>
      <c r="AE228">
        <f t="shared" si="104"/>
        <v>1673.4895185483394</v>
      </c>
      <c r="AF228" s="1"/>
    </row>
    <row r="229" spans="6:32" x14ac:dyDescent="0.35">
      <c r="F229" s="10">
        <f t="shared" si="95"/>
        <v>44083</v>
      </c>
      <c r="G229">
        <v>203</v>
      </c>
      <c r="H229">
        <f t="shared" si="96"/>
        <v>174528.57844457094</v>
      </c>
      <c r="I229">
        <f t="shared" si="84"/>
        <v>22581.542745548271</v>
      </c>
      <c r="J229">
        <f t="shared" si="97"/>
        <v>1</v>
      </c>
      <c r="K229">
        <f t="shared" si="85"/>
        <v>651.6476125686022</v>
      </c>
      <c r="L229">
        <f t="shared" si="98"/>
        <v>19645.942188626996</v>
      </c>
      <c r="M229">
        <f t="shared" si="99"/>
        <v>2935.6005569212753</v>
      </c>
      <c r="N229">
        <f t="shared" si="86"/>
        <v>500</v>
      </c>
      <c r="O229">
        <f t="shared" si="87"/>
        <v>2435.6005569212753</v>
      </c>
      <c r="P229">
        <f t="shared" si="88"/>
        <v>0.10785802300427104</v>
      </c>
      <c r="Q229">
        <f t="shared" si="100"/>
        <v>0.89214197699572895</v>
      </c>
      <c r="R229">
        <f t="shared" si="89"/>
        <v>21929.895132979669</v>
      </c>
      <c r="S229">
        <f t="shared" si="90"/>
        <v>151947.03569902267</v>
      </c>
      <c r="T229">
        <f t="shared" si="105"/>
        <v>1543.1268751768221</v>
      </c>
      <c r="U229">
        <f t="shared" si="101"/>
        <v>18.054584439568817</v>
      </c>
      <c r="V229">
        <f t="shared" si="102"/>
        <v>1525.0722907372533</v>
      </c>
      <c r="W229">
        <f t="shared" si="106"/>
        <v>1777.7803176785651</v>
      </c>
      <c r="X229">
        <f t="shared" si="107"/>
        <v>150169.25538134412</v>
      </c>
      <c r="Y229">
        <f t="shared" si="103"/>
        <v>138271.80248611062</v>
      </c>
      <c r="Z229">
        <f t="shared" si="91"/>
        <v>7825471.4215554288</v>
      </c>
      <c r="AA229">
        <f t="shared" si="92"/>
        <v>7998222.2196823219</v>
      </c>
      <c r="AB229">
        <f t="shared" si="93"/>
        <v>7671746.6055387277</v>
      </c>
      <c r="AC229">
        <f t="shared" si="83"/>
        <v>0.95918147743629945</v>
      </c>
      <c r="AD229">
        <f t="shared" si="94"/>
        <v>7825471.4215554288</v>
      </c>
      <c r="AE229">
        <f t="shared" si="104"/>
        <v>1682.7799370939642</v>
      </c>
      <c r="AF229" s="1"/>
    </row>
    <row r="230" spans="6:32" x14ac:dyDescent="0.35">
      <c r="F230" s="10">
        <f t="shared" si="95"/>
        <v>44084</v>
      </c>
      <c r="G230">
        <v>204</v>
      </c>
      <c r="H230">
        <f t="shared" si="96"/>
        <v>176211.3583816649</v>
      </c>
      <c r="I230">
        <f t="shared" si="84"/>
        <v>22711.895218822523</v>
      </c>
      <c r="J230">
        <f t="shared" si="97"/>
        <v>1</v>
      </c>
      <c r="K230">
        <f t="shared" si="85"/>
        <v>651.7300001521653</v>
      </c>
      <c r="L230">
        <f t="shared" si="98"/>
        <v>19759.348840375595</v>
      </c>
      <c r="M230">
        <f t="shared" si="99"/>
        <v>2952.546378446928</v>
      </c>
      <c r="N230">
        <f t="shared" si="86"/>
        <v>500</v>
      </c>
      <c r="O230">
        <f t="shared" si="87"/>
        <v>2452.546378446928</v>
      </c>
      <c r="P230">
        <f t="shared" si="88"/>
        <v>0.10798510449336592</v>
      </c>
      <c r="Q230">
        <f t="shared" si="100"/>
        <v>0.89201489550663404</v>
      </c>
      <c r="R230">
        <f t="shared" si="89"/>
        <v>22060.165218670358</v>
      </c>
      <c r="S230">
        <f t="shared" si="90"/>
        <v>153499.46316284238</v>
      </c>
      <c r="T230">
        <f t="shared" si="105"/>
        <v>1552.4274638197094</v>
      </c>
      <c r="U230">
        <f t="shared" si="101"/>
        <v>18.1634013266906</v>
      </c>
      <c r="V230">
        <f t="shared" si="102"/>
        <v>1534.2640624930189</v>
      </c>
      <c r="W230">
        <f t="shared" si="106"/>
        <v>1795.9437190052556</v>
      </c>
      <c r="X230">
        <f t="shared" si="107"/>
        <v>151703.51944383714</v>
      </c>
      <c r="Y230">
        <f t="shared" si="103"/>
        <v>139684.51147818659</v>
      </c>
      <c r="Z230">
        <f t="shared" si="91"/>
        <v>7823788.6416183347</v>
      </c>
      <c r="AA230">
        <f t="shared" si="92"/>
        <v>7998204.0562809948</v>
      </c>
      <c r="AB230">
        <f t="shared" si="93"/>
        <v>7668493.2347364873</v>
      </c>
      <c r="AC230">
        <f t="shared" si="83"/>
        <v>0.95877689300942681</v>
      </c>
      <c r="AD230">
        <f t="shared" si="94"/>
        <v>7823788.6416183347</v>
      </c>
      <c r="AE230">
        <f t="shared" si="104"/>
        <v>1692.062133410511</v>
      </c>
      <c r="AF230" s="1"/>
    </row>
    <row r="231" spans="6:32" x14ac:dyDescent="0.35">
      <c r="F231" s="10">
        <f t="shared" si="95"/>
        <v>44085</v>
      </c>
      <c r="G231">
        <v>205</v>
      </c>
      <c r="H231">
        <f t="shared" si="96"/>
        <v>177903.42051507541</v>
      </c>
      <c r="I231">
        <f t="shared" si="84"/>
        <v>22842.223874692281</v>
      </c>
      <c r="J231">
        <f t="shared" si="97"/>
        <v>1</v>
      </c>
      <c r="K231">
        <f t="shared" si="85"/>
        <v>651.74577886689804</v>
      </c>
      <c r="L231">
        <f t="shared" si="98"/>
        <v>19872.734770982286</v>
      </c>
      <c r="M231">
        <f t="shared" si="99"/>
        <v>2969.4891037099965</v>
      </c>
      <c r="N231">
        <f t="shared" si="86"/>
        <v>500</v>
      </c>
      <c r="O231">
        <f t="shared" si="87"/>
        <v>2469.4891037099965</v>
      </c>
      <c r="P231">
        <f t="shared" si="88"/>
        <v>0.1081107127422051</v>
      </c>
      <c r="Q231">
        <f t="shared" si="100"/>
        <v>0.89188928725779493</v>
      </c>
      <c r="R231">
        <f t="shared" si="89"/>
        <v>22190.478095825383</v>
      </c>
      <c r="S231">
        <f t="shared" si="90"/>
        <v>155061.19664038313</v>
      </c>
      <c r="T231">
        <f t="shared" si="105"/>
        <v>1561.7334775407508</v>
      </c>
      <c r="U231">
        <f t="shared" si="101"/>
        <v>18.272281687226783</v>
      </c>
      <c r="V231">
        <f t="shared" si="102"/>
        <v>1543.461195853524</v>
      </c>
      <c r="W231">
        <f t="shared" si="106"/>
        <v>1814.2160006924823</v>
      </c>
      <c r="X231">
        <f t="shared" si="107"/>
        <v>153246.98063969065</v>
      </c>
      <c r="Y231">
        <f t="shared" si="103"/>
        <v>141105.68894274865</v>
      </c>
      <c r="Z231">
        <f t="shared" si="91"/>
        <v>7822096.5794849247</v>
      </c>
      <c r="AA231">
        <f t="shared" si="92"/>
        <v>7998185.7839993071</v>
      </c>
      <c r="AB231">
        <f t="shared" si="93"/>
        <v>7665221.1668438483</v>
      </c>
      <c r="AC231">
        <f t="shared" ref="AC231:AC294" si="108">AB231/AA231</f>
        <v>0.95836998212500046</v>
      </c>
      <c r="AD231">
        <f t="shared" si="94"/>
        <v>7822096.5794849247</v>
      </c>
      <c r="AE231">
        <f t="shared" si="104"/>
        <v>1701.3350476833109</v>
      </c>
      <c r="AF231" s="1"/>
    </row>
    <row r="232" spans="6:32" x14ac:dyDescent="0.35">
      <c r="F232" s="10">
        <f t="shared" si="95"/>
        <v>44086</v>
      </c>
      <c r="G232">
        <v>206</v>
      </c>
      <c r="H232">
        <f t="shared" si="96"/>
        <v>179604.75556275871</v>
      </c>
      <c r="I232">
        <f t="shared" si="84"/>
        <v>22972.514907436154</v>
      </c>
      <c r="J232">
        <f t="shared" si="97"/>
        <v>1</v>
      </c>
      <c r="K232">
        <f t="shared" si="85"/>
        <v>651.69413057281054</v>
      </c>
      <c r="L232">
        <f t="shared" si="98"/>
        <v>19986.087969469456</v>
      </c>
      <c r="M232">
        <f t="shared" si="99"/>
        <v>2986.4269379667003</v>
      </c>
      <c r="N232">
        <f t="shared" si="86"/>
        <v>500</v>
      </c>
      <c r="O232">
        <f t="shared" si="87"/>
        <v>2486.4269379667003</v>
      </c>
      <c r="P232">
        <f t="shared" si="88"/>
        <v>0.10823486013548517</v>
      </c>
      <c r="Q232">
        <f t="shared" si="100"/>
        <v>0.89176513986451478</v>
      </c>
      <c r="R232">
        <f t="shared" si="89"/>
        <v>22320.820776863344</v>
      </c>
      <c r="S232">
        <f t="shared" si="90"/>
        <v>156632.24065532256</v>
      </c>
      <c r="T232">
        <f t="shared" si="105"/>
        <v>1571.0440149394271</v>
      </c>
      <c r="U232">
        <f t="shared" si="101"/>
        <v>18.381214974791298</v>
      </c>
      <c r="V232">
        <f t="shared" si="102"/>
        <v>1552.662799964636</v>
      </c>
      <c r="W232">
        <f t="shared" si="106"/>
        <v>1832.5972156672735</v>
      </c>
      <c r="X232">
        <f t="shared" si="107"/>
        <v>154799.64343965528</v>
      </c>
      <c r="Y232">
        <f t="shared" si="103"/>
        <v>142535.33899634355</v>
      </c>
      <c r="Z232">
        <f t="shared" si="91"/>
        <v>7820395.244437241</v>
      </c>
      <c r="AA232">
        <f t="shared" si="92"/>
        <v>7998167.4027843326</v>
      </c>
      <c r="AB232">
        <f t="shared" si="93"/>
        <v>7661930.4065662511</v>
      </c>
      <c r="AC232">
        <f t="shared" si="108"/>
        <v>0.95796074534511111</v>
      </c>
      <c r="AD232">
        <f t="shared" si="94"/>
        <v>7820395.244437241</v>
      </c>
      <c r="AE232">
        <f t="shared" si="104"/>
        <v>1710.597608649492</v>
      </c>
      <c r="AF232" s="1"/>
    </row>
    <row r="233" spans="6:32" x14ac:dyDescent="0.35">
      <c r="F233" s="10">
        <f t="shared" si="95"/>
        <v>44087</v>
      </c>
      <c r="G233">
        <v>207</v>
      </c>
      <c r="H233">
        <f t="shared" si="96"/>
        <v>181315.35317140821</v>
      </c>
      <c r="I233">
        <f t="shared" si="84"/>
        <v>23102.754352372402</v>
      </c>
      <c r="J233">
        <f t="shared" si="97"/>
        <v>1</v>
      </c>
      <c r="K233">
        <f t="shared" si="85"/>
        <v>651.57425019564107</v>
      </c>
      <c r="L233">
        <f t="shared" si="98"/>
        <v>20099.396286563988</v>
      </c>
      <c r="M233">
        <f t="shared" si="99"/>
        <v>3003.3580658084124</v>
      </c>
      <c r="N233">
        <f t="shared" si="86"/>
        <v>500</v>
      </c>
      <c r="O233">
        <f t="shared" si="87"/>
        <v>2503.3580658084124</v>
      </c>
      <c r="P233">
        <f t="shared" si="88"/>
        <v>0.10835755891380738</v>
      </c>
      <c r="Q233">
        <f t="shared" si="100"/>
        <v>0.89164244108619262</v>
      </c>
      <c r="R233">
        <f t="shared" si="89"/>
        <v>22451.180102176761</v>
      </c>
      <c r="S233">
        <f t="shared" si="90"/>
        <v>158212.5988190358</v>
      </c>
      <c r="T233">
        <f t="shared" si="105"/>
        <v>1580.3581637132447</v>
      </c>
      <c r="U233">
        <f t="shared" si="101"/>
        <v>18.490190515444965</v>
      </c>
      <c r="V233">
        <f t="shared" si="102"/>
        <v>1561.8679731977998</v>
      </c>
      <c r="W233">
        <f t="shared" si="106"/>
        <v>1851.0874061827185</v>
      </c>
      <c r="X233">
        <f t="shared" si="107"/>
        <v>156361.51141285308</v>
      </c>
      <c r="Y233">
        <f t="shared" si="103"/>
        <v>143973.46492532259</v>
      </c>
      <c r="Z233">
        <f t="shared" si="91"/>
        <v>7818684.6468285918</v>
      </c>
      <c r="AA233">
        <f t="shared" si="92"/>
        <v>7998148.9125938173</v>
      </c>
      <c r="AB233">
        <f t="shared" si="93"/>
        <v>7658620.9606033731</v>
      </c>
      <c r="AC233">
        <f t="shared" si="108"/>
        <v>0.95754918347971407</v>
      </c>
      <c r="AD233">
        <f t="shared" si="94"/>
        <v>7818684.6468285918</v>
      </c>
      <c r="AE233">
        <f t="shared" si="104"/>
        <v>1719.8487339996288</v>
      </c>
      <c r="AF233" s="1"/>
    </row>
    <row r="234" spans="6:32" x14ac:dyDescent="0.35">
      <c r="F234" s="10">
        <f t="shared" si="95"/>
        <v>44088</v>
      </c>
      <c r="G234">
        <v>208</v>
      </c>
      <c r="H234">
        <f t="shared" si="96"/>
        <v>183035.20190540783</v>
      </c>
      <c r="I234">
        <f t="shared" si="84"/>
        <v>23232.928085325402</v>
      </c>
      <c r="J234">
        <f t="shared" si="97"/>
        <v>1</v>
      </c>
      <c r="K234">
        <f t="shared" si="85"/>
        <v>651.38533977713087</v>
      </c>
      <c r="L234">
        <f t="shared" si="98"/>
        <v>20212.647434233098</v>
      </c>
      <c r="M234">
        <f t="shared" si="99"/>
        <v>3020.2806510923024</v>
      </c>
      <c r="N234">
        <f t="shared" si="86"/>
        <v>500</v>
      </c>
      <c r="O234">
        <f t="shared" si="87"/>
        <v>2520.2806510923024</v>
      </c>
      <c r="P234">
        <f t="shared" si="88"/>
        <v>0.10847882117296206</v>
      </c>
      <c r="Q234">
        <f t="shared" si="100"/>
        <v>0.89152117882703796</v>
      </c>
      <c r="R234">
        <f t="shared" si="89"/>
        <v>22581.542745548271</v>
      </c>
      <c r="S234">
        <f t="shared" si="90"/>
        <v>159802.27382008242</v>
      </c>
      <c r="T234">
        <f t="shared" si="105"/>
        <v>1589.6750010466203</v>
      </c>
      <c r="U234">
        <f t="shared" si="101"/>
        <v>18.599197512245457</v>
      </c>
      <c r="V234">
        <f t="shared" si="102"/>
        <v>1571.0758035343749</v>
      </c>
      <c r="W234">
        <f t="shared" si="106"/>
        <v>1869.6866036949639</v>
      </c>
      <c r="X234">
        <f t="shared" si="107"/>
        <v>157932.58721638744</v>
      </c>
      <c r="Y234">
        <f t="shared" si="103"/>
        <v>145420.06917627502</v>
      </c>
      <c r="Z234">
        <f t="shared" si="91"/>
        <v>7816964.7980945921</v>
      </c>
      <c r="AA234">
        <f t="shared" si="92"/>
        <v>7998130.3133963048</v>
      </c>
      <c r="AB234">
        <f t="shared" si="93"/>
        <v>7655292.8376708142</v>
      </c>
      <c r="AC234">
        <f t="shared" si="108"/>
        <v>0.95713529758933014</v>
      </c>
      <c r="AD234">
        <f t="shared" si="94"/>
        <v>7816964.7980945921</v>
      </c>
      <c r="AE234">
        <f t="shared" si="104"/>
        <v>1729.0873308629218</v>
      </c>
      <c r="AF234" s="1"/>
    </row>
    <row r="235" spans="6:32" x14ac:dyDescent="0.35">
      <c r="F235" s="10">
        <f t="shared" si="95"/>
        <v>44089</v>
      </c>
      <c r="G235">
        <v>209</v>
      </c>
      <c r="H235">
        <f t="shared" si="96"/>
        <v>184764.28923627074</v>
      </c>
      <c r="I235">
        <f t="shared" si="84"/>
        <v>23363.021823048039</v>
      </c>
      <c r="J235">
        <f t="shared" si="97"/>
        <v>1</v>
      </c>
      <c r="K235">
        <f t="shared" si="85"/>
        <v>651.12660422551562</v>
      </c>
      <c r="L235">
        <f t="shared" si="98"/>
        <v>20325.828986051794</v>
      </c>
      <c r="M235">
        <f t="shared" si="99"/>
        <v>3037.1928369962452</v>
      </c>
      <c r="N235">
        <f t="shared" si="86"/>
        <v>500</v>
      </c>
      <c r="O235">
        <f t="shared" si="87"/>
        <v>2537.1928369962452</v>
      </c>
      <c r="P235">
        <f t="shared" si="88"/>
        <v>0.10859865886412258</v>
      </c>
      <c r="Q235">
        <f t="shared" si="100"/>
        <v>0.89140134113587743</v>
      </c>
      <c r="R235">
        <f t="shared" si="89"/>
        <v>22711.895218822523</v>
      </c>
      <c r="S235">
        <f t="shared" si="90"/>
        <v>161401.2674132227</v>
      </c>
      <c r="T235">
        <f t="shared" si="105"/>
        <v>1598.9935931402724</v>
      </c>
      <c r="U235">
        <f t="shared" si="101"/>
        <v>18.708225039741187</v>
      </c>
      <c r="V235">
        <f t="shared" si="102"/>
        <v>1580.2853681005313</v>
      </c>
      <c r="W235">
        <f t="shared" si="106"/>
        <v>1888.394828734705</v>
      </c>
      <c r="X235">
        <f t="shared" si="107"/>
        <v>159512.87258448798</v>
      </c>
      <c r="Y235">
        <f t="shared" si="103"/>
        <v>146875.15334603266</v>
      </c>
      <c r="Z235">
        <f t="shared" si="91"/>
        <v>7815235.7107637292</v>
      </c>
      <c r="AA235">
        <f t="shared" si="92"/>
        <v>7998111.6051712651</v>
      </c>
      <c r="AB235">
        <f t="shared" si="93"/>
        <v>7651946.048521772</v>
      </c>
      <c r="AC235">
        <f t="shared" si="108"/>
        <v>0.95671908898774605</v>
      </c>
      <c r="AD235">
        <f t="shared" si="94"/>
        <v>7815235.7107637292</v>
      </c>
      <c r="AE235">
        <f t="shared" si="104"/>
        <v>1738.3122962349623</v>
      </c>
      <c r="AF235" s="1"/>
    </row>
    <row r="236" spans="6:32" x14ac:dyDescent="0.35">
      <c r="F236" s="10">
        <f t="shared" si="95"/>
        <v>44090</v>
      </c>
      <c r="G236">
        <v>210</v>
      </c>
      <c r="H236">
        <f t="shared" si="96"/>
        <v>186502.60153250571</v>
      </c>
      <c r="I236">
        <f t="shared" si="84"/>
        <v>23493.021124841704</v>
      </c>
      <c r="J236">
        <f t="shared" si="97"/>
        <v>1</v>
      </c>
      <c r="K236">
        <f t="shared" si="85"/>
        <v>650.79725014942233</v>
      </c>
      <c r="L236">
        <f t="shared" si="98"/>
        <v>20438.928378612283</v>
      </c>
      <c r="M236">
        <f t="shared" si="99"/>
        <v>3054.0927462294217</v>
      </c>
      <c r="N236">
        <f t="shared" si="86"/>
        <v>500</v>
      </c>
      <c r="O236">
        <f t="shared" si="87"/>
        <v>2554.0927462294217</v>
      </c>
      <c r="P236">
        <f t="shared" si="88"/>
        <v>0.10871708379509794</v>
      </c>
      <c r="Q236">
        <f t="shared" si="100"/>
        <v>0.89128291620490208</v>
      </c>
      <c r="R236">
        <f t="shared" si="89"/>
        <v>22842.223874692281</v>
      </c>
      <c r="S236">
        <f t="shared" si="90"/>
        <v>163009.58040766401</v>
      </c>
      <c r="T236">
        <f t="shared" si="105"/>
        <v>1608.3129944413085</v>
      </c>
      <c r="U236">
        <f t="shared" si="101"/>
        <v>18.81726203496331</v>
      </c>
      <c r="V236">
        <f t="shared" si="102"/>
        <v>1589.4957324063453</v>
      </c>
      <c r="W236">
        <f t="shared" si="106"/>
        <v>1907.2120907696683</v>
      </c>
      <c r="X236">
        <f t="shared" si="107"/>
        <v>161102.36831689434</v>
      </c>
      <c r="Y236">
        <f t="shared" si="103"/>
        <v>148338.71817097426</v>
      </c>
      <c r="Z236">
        <f t="shared" si="91"/>
        <v>7813497.3984674942</v>
      </c>
      <c r="AA236">
        <f t="shared" si="92"/>
        <v>7998092.7879092302</v>
      </c>
      <c r="AB236">
        <f t="shared" si="93"/>
        <v>7648580.6059690602</v>
      </c>
      <c r="AC236">
        <f t="shared" si="108"/>
        <v>0.95630055924475776</v>
      </c>
      <c r="AD236">
        <f t="shared" si="94"/>
        <v>7813497.3984674942</v>
      </c>
      <c r="AE236">
        <f t="shared" si="104"/>
        <v>1747.5225172609751</v>
      </c>
      <c r="AF236" s="1"/>
    </row>
    <row r="237" spans="6:32" x14ac:dyDescent="0.35">
      <c r="F237" s="10">
        <f t="shared" si="95"/>
        <v>44091</v>
      </c>
      <c r="G237">
        <v>211</v>
      </c>
      <c r="H237">
        <f t="shared" si="96"/>
        <v>188250.12404976669</v>
      </c>
      <c r="I237">
        <f t="shared" si="84"/>
        <v>23622.911394987314</v>
      </c>
      <c r="J237">
        <f t="shared" si="97"/>
        <v>1</v>
      </c>
      <c r="K237">
        <f t="shared" si="85"/>
        <v>650.39648755115923</v>
      </c>
      <c r="L237">
        <f t="shared" si="98"/>
        <v>20551.932913638964</v>
      </c>
      <c r="M237">
        <f t="shared" si="99"/>
        <v>3070.9784813483507</v>
      </c>
      <c r="N237">
        <f t="shared" si="86"/>
        <v>500</v>
      </c>
      <c r="O237">
        <f t="shared" si="87"/>
        <v>2570.9784813483507</v>
      </c>
      <c r="P237">
        <f t="shared" si="88"/>
        <v>0.10883410763221599</v>
      </c>
      <c r="Q237">
        <f t="shared" si="100"/>
        <v>0.89116589236778398</v>
      </c>
      <c r="R237">
        <f t="shared" si="89"/>
        <v>22972.514907436154</v>
      </c>
      <c r="S237">
        <f t="shared" si="90"/>
        <v>164627.21265477937</v>
      </c>
      <c r="T237">
        <f t="shared" si="105"/>
        <v>1617.632247115369</v>
      </c>
      <c r="U237">
        <f t="shared" si="101"/>
        <v>18.926297291249817</v>
      </c>
      <c r="V237">
        <f t="shared" si="102"/>
        <v>1598.7059498241192</v>
      </c>
      <c r="W237">
        <f t="shared" si="106"/>
        <v>1926.138388060918</v>
      </c>
      <c r="X237">
        <f t="shared" si="107"/>
        <v>162701.07426671847</v>
      </c>
      <c r="Y237">
        <f t="shared" si="103"/>
        <v>149810.76351584925</v>
      </c>
      <c r="Z237">
        <f t="shared" si="91"/>
        <v>7811749.8759502331</v>
      </c>
      <c r="AA237">
        <f t="shared" si="92"/>
        <v>7998073.861611939</v>
      </c>
      <c r="AB237">
        <f t="shared" si="93"/>
        <v>7645196.5249073924</v>
      </c>
      <c r="AC237">
        <f t="shared" si="108"/>
        <v>0.95587971018894446</v>
      </c>
      <c r="AD237">
        <f t="shared" si="94"/>
        <v>7811749.8759502331</v>
      </c>
      <c r="AE237">
        <f t="shared" si="104"/>
        <v>1756.7168713625024</v>
      </c>
      <c r="AF237" s="1"/>
    </row>
    <row r="238" spans="6:32" x14ac:dyDescent="0.35">
      <c r="F238" s="10">
        <f t="shared" si="95"/>
        <v>44092</v>
      </c>
      <c r="G238">
        <v>212</v>
      </c>
      <c r="H238">
        <f t="shared" si="96"/>
        <v>190006.84092112919</v>
      </c>
      <c r="I238">
        <f t="shared" si="84"/>
        <v>23752.677885297308</v>
      </c>
      <c r="J238">
        <f t="shared" si="97"/>
        <v>1</v>
      </c>
      <c r="K238">
        <f t="shared" si="85"/>
        <v>649.92353292490589</v>
      </c>
      <c r="L238">
        <f t="shared" si="98"/>
        <v>20664.829760208657</v>
      </c>
      <c r="M238">
        <f t="shared" si="99"/>
        <v>3087.8481250886502</v>
      </c>
      <c r="N238">
        <f t="shared" si="86"/>
        <v>500</v>
      </c>
      <c r="O238">
        <f t="shared" si="87"/>
        <v>2587.8481250886502</v>
      </c>
      <c r="P238">
        <f t="shared" si="88"/>
        <v>0.10894974190217536</v>
      </c>
      <c r="Q238">
        <f t="shared" si="100"/>
        <v>0.89105025809782468</v>
      </c>
      <c r="R238">
        <f t="shared" si="89"/>
        <v>23102.754352372402</v>
      </c>
      <c r="S238">
        <f t="shared" si="90"/>
        <v>166254.16303583188</v>
      </c>
      <c r="T238">
        <f t="shared" si="105"/>
        <v>1626.9503810525057</v>
      </c>
      <c r="U238">
        <f t="shared" si="101"/>
        <v>19.035319458314316</v>
      </c>
      <c r="V238">
        <f t="shared" si="102"/>
        <v>1607.9150615941915</v>
      </c>
      <c r="W238">
        <f t="shared" si="106"/>
        <v>1945.1737075192323</v>
      </c>
      <c r="X238">
        <f t="shared" si="107"/>
        <v>164308.98932831266</v>
      </c>
      <c r="Y238">
        <f t="shared" si="103"/>
        <v>151291.28836260701</v>
      </c>
      <c r="Z238">
        <f t="shared" si="91"/>
        <v>7809993.1590788709</v>
      </c>
      <c r="AA238">
        <f t="shared" si="92"/>
        <v>7998054.8262924803</v>
      </c>
      <c r="AB238">
        <f t="shared" si="93"/>
        <v>7641793.8223355189</v>
      </c>
      <c r="AC238">
        <f t="shared" si="108"/>
        <v>0.95545654391042634</v>
      </c>
      <c r="AD238">
        <f t="shared" si="94"/>
        <v>7809993.1590788709</v>
      </c>
      <c r="AE238">
        <f t="shared" si="104"/>
        <v>1765.8942262663438</v>
      </c>
      <c r="AF238" s="1"/>
    </row>
    <row r="239" spans="6:32" x14ac:dyDescent="0.35">
      <c r="F239" s="10">
        <f t="shared" si="95"/>
        <v>44093</v>
      </c>
      <c r="G239">
        <v>213</v>
      </c>
      <c r="H239">
        <f t="shared" si="96"/>
        <v>191772.73514739552</v>
      </c>
      <c r="I239">
        <f t="shared" si="84"/>
        <v>23882.305697214615</v>
      </c>
      <c r="J239">
        <f t="shared" si="97"/>
        <v>1</v>
      </c>
      <c r="K239">
        <f t="shared" si="85"/>
        <v>649.37761188921286</v>
      </c>
      <c r="L239">
        <f t="shared" si="98"/>
        <v>20777.605956576714</v>
      </c>
      <c r="M239">
        <f t="shared" si="99"/>
        <v>3104.6997406379</v>
      </c>
      <c r="N239">
        <f t="shared" si="86"/>
        <v>500</v>
      </c>
      <c r="O239">
        <f t="shared" si="87"/>
        <v>2604.6997406379</v>
      </c>
      <c r="P239">
        <f t="shared" si="88"/>
        <v>0.10906399799336315</v>
      </c>
      <c r="Q239">
        <f t="shared" si="100"/>
        <v>0.89093600200663681</v>
      </c>
      <c r="R239">
        <f t="shared" si="89"/>
        <v>23232.928085325402</v>
      </c>
      <c r="S239">
        <f t="shared" si="90"/>
        <v>167890.42945018091</v>
      </c>
      <c r="T239">
        <f t="shared" si="105"/>
        <v>1636.2664143490256</v>
      </c>
      <c r="U239">
        <f t="shared" si="101"/>
        <v>19.1443170478836</v>
      </c>
      <c r="V239">
        <f t="shared" si="102"/>
        <v>1617.122097301142</v>
      </c>
      <c r="W239">
        <f t="shared" si="106"/>
        <v>1964.3180245671158</v>
      </c>
      <c r="X239">
        <f t="shared" si="107"/>
        <v>165926.11142561381</v>
      </c>
      <c r="Y239">
        <f t="shared" si="103"/>
        <v>152780.29079966462</v>
      </c>
      <c r="Z239">
        <f t="shared" si="91"/>
        <v>7808227.2648526048</v>
      </c>
      <c r="AA239">
        <f t="shared" si="92"/>
        <v>7998035.6819754327</v>
      </c>
      <c r="AB239">
        <f t="shared" si="93"/>
        <v>7638372.5173778562</v>
      </c>
      <c r="AC239">
        <f t="shared" si="108"/>
        <v>0.95503106276355809</v>
      </c>
      <c r="AD239">
        <f t="shared" si="94"/>
        <v>7808227.2648526048</v>
      </c>
      <c r="AE239">
        <f t="shared" si="104"/>
        <v>1775.0534400350109</v>
      </c>
      <c r="AF239" s="1"/>
    </row>
    <row r="240" spans="6:32" x14ac:dyDescent="0.35">
      <c r="F240" s="10">
        <f t="shared" si="95"/>
        <v>44094</v>
      </c>
      <c r="G240">
        <v>214</v>
      </c>
      <c r="H240">
        <f t="shared" si="96"/>
        <v>193547.78858743052</v>
      </c>
      <c r="I240">
        <f t="shared" si="84"/>
        <v>24011.779783323931</v>
      </c>
      <c r="J240">
        <f t="shared" si="97"/>
        <v>1</v>
      </c>
      <c r="K240">
        <f t="shared" si="85"/>
        <v>648.7579602758924</v>
      </c>
      <c r="L240">
        <f t="shared" si="98"/>
        <v>20890.248411491819</v>
      </c>
      <c r="M240">
        <f t="shared" si="99"/>
        <v>3121.5313718321113</v>
      </c>
      <c r="N240">
        <f t="shared" si="86"/>
        <v>500</v>
      </c>
      <c r="O240">
        <f t="shared" si="87"/>
        <v>2621.5313718321113</v>
      </c>
      <c r="P240">
        <f t="shared" si="88"/>
        <v>0.1091768871565594</v>
      </c>
      <c r="Q240">
        <f t="shared" si="100"/>
        <v>0.89082311284344062</v>
      </c>
      <c r="R240">
        <f t="shared" si="89"/>
        <v>23363.021823048039</v>
      </c>
      <c r="S240">
        <f t="shared" si="90"/>
        <v>169536.00880410659</v>
      </c>
      <c r="T240">
        <f t="shared" si="105"/>
        <v>1645.5793539256847</v>
      </c>
      <c r="U240">
        <f t="shared" si="101"/>
        <v>19.253278440930512</v>
      </c>
      <c r="V240">
        <f t="shared" si="102"/>
        <v>1626.3260754847543</v>
      </c>
      <c r="W240">
        <f t="shared" si="106"/>
        <v>1983.5713030080462</v>
      </c>
      <c r="X240">
        <f t="shared" si="107"/>
        <v>167552.43750109855</v>
      </c>
      <c r="Y240">
        <f t="shared" si="103"/>
        <v>154277.768011737</v>
      </c>
      <c r="Z240">
        <f t="shared" si="91"/>
        <v>7806452.2114125695</v>
      </c>
      <c r="AA240">
        <f t="shared" si="92"/>
        <v>7998016.4286969919</v>
      </c>
      <c r="AB240">
        <f t="shared" si="93"/>
        <v>7634932.6313054552</v>
      </c>
      <c r="AC240">
        <f t="shared" si="108"/>
        <v>0.95460326936954176</v>
      </c>
      <c r="AD240">
        <f t="shared" si="94"/>
        <v>7806452.2114125695</v>
      </c>
      <c r="AE240">
        <f t="shared" si="104"/>
        <v>1784.1933611706886</v>
      </c>
      <c r="AF240" s="1"/>
    </row>
    <row r="241" spans="6:32" x14ac:dyDescent="0.35">
      <c r="F241" s="10">
        <f t="shared" si="95"/>
        <v>44095</v>
      </c>
      <c r="G241">
        <v>215</v>
      </c>
      <c r="H241">
        <f t="shared" si="96"/>
        <v>195331.9819486012</v>
      </c>
      <c r="I241">
        <f t="shared" si="84"/>
        <v>24141.084948536736</v>
      </c>
      <c r="J241">
        <f t="shared" si="97"/>
        <v>1</v>
      </c>
      <c r="K241">
        <f t="shared" si="85"/>
        <v>648.06382369503262</v>
      </c>
      <c r="L241">
        <f t="shared" si="98"/>
        <v>21002.743905226962</v>
      </c>
      <c r="M241">
        <f t="shared" si="99"/>
        <v>3138.3410433097756</v>
      </c>
      <c r="N241">
        <f t="shared" si="86"/>
        <v>500</v>
      </c>
      <c r="O241">
        <f t="shared" si="87"/>
        <v>2638.3410433097756</v>
      </c>
      <c r="P241">
        <f t="shared" si="88"/>
        <v>0.10928842050529686</v>
      </c>
      <c r="Q241">
        <f t="shared" si="100"/>
        <v>0.89071157949470314</v>
      </c>
      <c r="R241">
        <f t="shared" si="89"/>
        <v>23493.021124841704</v>
      </c>
      <c r="S241">
        <f t="shared" si="90"/>
        <v>171190.89700006446</v>
      </c>
      <c r="T241">
        <f t="shared" si="105"/>
        <v>1654.8881959578721</v>
      </c>
      <c r="U241">
        <f t="shared" si="101"/>
        <v>19.362191892707106</v>
      </c>
      <c r="V241">
        <f t="shared" si="102"/>
        <v>1635.5260040651649</v>
      </c>
      <c r="W241">
        <f t="shared" si="106"/>
        <v>2002.9334949007534</v>
      </c>
      <c r="X241">
        <f t="shared" si="107"/>
        <v>169187.96350516373</v>
      </c>
      <c r="Y241">
        <f t="shared" si="103"/>
        <v>155783.71627005868</v>
      </c>
      <c r="Z241">
        <f t="shared" si="91"/>
        <v>7804668.0180513989</v>
      </c>
      <c r="AA241">
        <f t="shared" si="92"/>
        <v>7997997.0665050996</v>
      </c>
      <c r="AB241">
        <f t="shared" si="93"/>
        <v>7631474.1875564344</v>
      </c>
      <c r="AC241">
        <f t="shared" si="108"/>
        <v>0.95417316661897389</v>
      </c>
      <c r="AD241">
        <f t="shared" si="94"/>
        <v>7804668.0180513989</v>
      </c>
      <c r="AE241">
        <f t="shared" si="104"/>
        <v>1793.3128288109326</v>
      </c>
      <c r="AF241" s="1"/>
    </row>
    <row r="242" spans="6:32" x14ac:dyDescent="0.35">
      <c r="F242" s="10">
        <f t="shared" si="95"/>
        <v>44096</v>
      </c>
      <c r="G242">
        <v>216</v>
      </c>
      <c r="H242">
        <f t="shared" si="96"/>
        <v>197125.29477741214</v>
      </c>
      <c r="I242">
        <f t="shared" si="84"/>
        <v>24270.205851389532</v>
      </c>
      <c r="J242">
        <f t="shared" si="97"/>
        <v>1</v>
      </c>
      <c r="K242">
        <f t="shared" si="85"/>
        <v>647.2944564022182</v>
      </c>
      <c r="L242">
        <f t="shared" si="98"/>
        <v>21115.079090708892</v>
      </c>
      <c r="M242">
        <f t="shared" si="99"/>
        <v>3155.1267606806391</v>
      </c>
      <c r="N242">
        <f t="shared" si="86"/>
        <v>500</v>
      </c>
      <c r="O242">
        <f t="shared" si="87"/>
        <v>2655.1267606806391</v>
      </c>
      <c r="P242">
        <f t="shared" si="88"/>
        <v>0.1093986090162736</v>
      </c>
      <c r="Q242">
        <f t="shared" si="100"/>
        <v>0.89060139098372637</v>
      </c>
      <c r="R242">
        <f t="shared" si="89"/>
        <v>23622.911394987314</v>
      </c>
      <c r="S242">
        <f t="shared" si="90"/>
        <v>172855.08892602261</v>
      </c>
      <c r="T242">
        <f t="shared" si="105"/>
        <v>1664.1919259581482</v>
      </c>
      <c r="U242">
        <f t="shared" si="101"/>
        <v>19.471045533710331</v>
      </c>
      <c r="V242">
        <f t="shared" si="102"/>
        <v>1644.7208804244378</v>
      </c>
      <c r="W242">
        <f t="shared" si="106"/>
        <v>2022.4045404344638</v>
      </c>
      <c r="X242">
        <f t="shared" si="107"/>
        <v>170832.68438558816</v>
      </c>
      <c r="Y242">
        <f t="shared" si="103"/>
        <v>157298.13092268058</v>
      </c>
      <c r="Z242">
        <f t="shared" si="91"/>
        <v>7802874.705222588</v>
      </c>
      <c r="AA242">
        <f t="shared" si="92"/>
        <v>7997977.5954595655</v>
      </c>
      <c r="AB242">
        <f t="shared" si="93"/>
        <v>7627997.2117561307</v>
      </c>
      <c r="AC242">
        <f t="shared" si="108"/>
        <v>0.95374075767435607</v>
      </c>
      <c r="AD242">
        <f t="shared" si="94"/>
        <v>7802874.705222588</v>
      </c>
      <c r="AE242">
        <f t="shared" si="104"/>
        <v>1802.4106729863506</v>
      </c>
      <c r="AF242" s="1"/>
    </row>
    <row r="243" spans="6:32" x14ac:dyDescent="0.35">
      <c r="F243" s="10">
        <f t="shared" si="95"/>
        <v>44097</v>
      </c>
      <c r="G243">
        <v>217</v>
      </c>
      <c r="H243">
        <f t="shared" si="96"/>
        <v>198927.7054503985</v>
      </c>
      <c r="I243">
        <f t="shared" si="84"/>
        <v>24399.127005827555</v>
      </c>
      <c r="J243">
        <f t="shared" si="97"/>
        <v>1</v>
      </c>
      <c r="K243">
        <f t="shared" si="85"/>
        <v>646.44912053024746</v>
      </c>
      <c r="L243">
        <f t="shared" si="98"/>
        <v>21227.240495069971</v>
      </c>
      <c r="M243">
        <f t="shared" si="99"/>
        <v>3171.8865107575821</v>
      </c>
      <c r="N243">
        <f t="shared" si="86"/>
        <v>500</v>
      </c>
      <c r="O243">
        <f t="shared" si="87"/>
        <v>2671.8865107575821</v>
      </c>
      <c r="P243">
        <f t="shared" si="88"/>
        <v>0.10950746353012636</v>
      </c>
      <c r="Q243">
        <f t="shared" si="100"/>
        <v>0.8904925364698737</v>
      </c>
      <c r="R243">
        <f t="shared" si="89"/>
        <v>23752.677885297308</v>
      </c>
      <c r="S243">
        <f t="shared" si="90"/>
        <v>174528.57844457094</v>
      </c>
      <c r="T243">
        <f t="shared" si="105"/>
        <v>1673.4895185483329</v>
      </c>
      <c r="U243">
        <f t="shared" si="101"/>
        <v>19.579827367015497</v>
      </c>
      <c r="V243">
        <f t="shared" si="102"/>
        <v>1653.9096911813174</v>
      </c>
      <c r="W243">
        <f t="shared" si="106"/>
        <v>2041.9843678014793</v>
      </c>
      <c r="X243">
        <f t="shared" si="107"/>
        <v>172486.59407676948</v>
      </c>
      <c r="Y243">
        <f t="shared" si="103"/>
        <v>158821.00638455956</v>
      </c>
      <c r="Z243">
        <f t="shared" si="91"/>
        <v>7801072.2945496012</v>
      </c>
      <c r="AA243">
        <f t="shared" si="92"/>
        <v>7997958.0156321982</v>
      </c>
      <c r="AB243">
        <f t="shared" si="93"/>
        <v>7624501.7317372281</v>
      </c>
      <c r="AC243">
        <f t="shared" si="108"/>
        <v>0.95330604597260438</v>
      </c>
      <c r="AD243">
        <f t="shared" si="94"/>
        <v>7801072.2945496012</v>
      </c>
      <c r="AE243">
        <f t="shared" si="104"/>
        <v>1811.485714887496</v>
      </c>
      <c r="AF243" s="1"/>
    </row>
    <row r="244" spans="6:32" x14ac:dyDescent="0.35">
      <c r="F244" s="10">
        <f t="shared" si="95"/>
        <v>44098</v>
      </c>
      <c r="G244">
        <v>218</v>
      </c>
      <c r="H244">
        <f t="shared" si="96"/>
        <v>200739.191165286</v>
      </c>
      <c r="I244">
        <f t="shared" si="84"/>
        <v>24527.832783621096</v>
      </c>
      <c r="J244">
        <f t="shared" si="97"/>
        <v>1</v>
      </c>
      <c r="K244">
        <f t="shared" si="85"/>
        <v>645.52708640648052</v>
      </c>
      <c r="L244">
        <f t="shared" si="98"/>
        <v>21339.214521750353</v>
      </c>
      <c r="M244">
        <f t="shared" si="99"/>
        <v>3188.6182618707426</v>
      </c>
      <c r="N244">
        <f t="shared" si="86"/>
        <v>500</v>
      </c>
      <c r="O244">
        <f t="shared" si="87"/>
        <v>2688.6182618707426</v>
      </c>
      <c r="P244">
        <f t="shared" si="88"/>
        <v>0.10961499475265976</v>
      </c>
      <c r="Q244">
        <f t="shared" si="100"/>
        <v>0.89038500524734021</v>
      </c>
      <c r="R244">
        <f t="shared" si="89"/>
        <v>23882.305697214615</v>
      </c>
      <c r="S244">
        <f t="shared" si="90"/>
        <v>176211.3583816649</v>
      </c>
      <c r="T244">
        <f t="shared" si="105"/>
        <v>1682.7799370939611</v>
      </c>
      <c r="U244">
        <f t="shared" si="101"/>
        <v>19.688525263999342</v>
      </c>
      <c r="V244">
        <f t="shared" si="102"/>
        <v>1663.0914118299618</v>
      </c>
      <c r="W244">
        <f t="shared" si="106"/>
        <v>2061.6728930654785</v>
      </c>
      <c r="X244">
        <f t="shared" si="107"/>
        <v>174149.68548859944</v>
      </c>
      <c r="Y244">
        <f t="shared" si="103"/>
        <v>160352.33612731507</v>
      </c>
      <c r="Z244">
        <f t="shared" si="91"/>
        <v>7799260.8088347139</v>
      </c>
      <c r="AA244">
        <f t="shared" si="92"/>
        <v>7997938.327106935</v>
      </c>
      <c r="AB244">
        <f t="shared" si="93"/>
        <v>7620987.7775599835</v>
      </c>
      <c r="AC244">
        <f t="shared" si="108"/>
        <v>0.95286903522756916</v>
      </c>
      <c r="AD244">
        <f t="shared" si="94"/>
        <v>7799260.8088347139</v>
      </c>
      <c r="AE244">
        <f t="shared" si="104"/>
        <v>1820.5367670971816</v>
      </c>
      <c r="AF244" s="1"/>
    </row>
    <row r="245" spans="6:32" x14ac:dyDescent="0.35">
      <c r="F245" s="10">
        <f t="shared" si="95"/>
        <v>44099</v>
      </c>
      <c r="G245">
        <v>219</v>
      </c>
      <c r="H245">
        <f t="shared" si="96"/>
        <v>202559.72793238319</v>
      </c>
      <c r="I245">
        <f t="shared" si="84"/>
        <v>24656.307417307777</v>
      </c>
      <c r="J245">
        <f t="shared" si="97"/>
        <v>1</v>
      </c>
      <c r="K245">
        <f t="shared" si="85"/>
        <v>644.52763398384559</v>
      </c>
      <c r="L245">
        <f t="shared" si="98"/>
        <v>21450.987453057765</v>
      </c>
      <c r="M245">
        <f t="shared" si="99"/>
        <v>3205.3199642500113</v>
      </c>
      <c r="N245">
        <f t="shared" si="86"/>
        <v>500</v>
      </c>
      <c r="O245">
        <f t="shared" si="87"/>
        <v>2705.3199642500113</v>
      </c>
      <c r="P245">
        <f t="shared" si="88"/>
        <v>0.10972121325640923</v>
      </c>
      <c r="Q245">
        <f t="shared" si="100"/>
        <v>0.89027878674359073</v>
      </c>
      <c r="R245">
        <f t="shared" si="89"/>
        <v>24011.779783323931</v>
      </c>
      <c r="S245">
        <f t="shared" si="90"/>
        <v>177903.42051507541</v>
      </c>
      <c r="T245">
        <f t="shared" si="105"/>
        <v>1692.062133410509</v>
      </c>
      <c r="U245">
        <f t="shared" si="101"/>
        <v>19.797126960902954</v>
      </c>
      <c r="V245">
        <f t="shared" si="102"/>
        <v>1672.2650064496061</v>
      </c>
      <c r="W245">
        <f t="shared" si="106"/>
        <v>2081.4700200263815</v>
      </c>
      <c r="X245">
        <f t="shared" si="107"/>
        <v>175821.95049504904</v>
      </c>
      <c r="Y245">
        <f t="shared" si="103"/>
        <v>161892.11266871862</v>
      </c>
      <c r="Z245">
        <f t="shared" si="91"/>
        <v>7797440.2720676167</v>
      </c>
      <c r="AA245">
        <f t="shared" si="92"/>
        <v>7997918.529979974</v>
      </c>
      <c r="AB245">
        <f t="shared" si="93"/>
        <v>7617455.3815325154</v>
      </c>
      <c r="AC245">
        <f t="shared" si="108"/>
        <v>0.95242972943256388</v>
      </c>
      <c r="AD245">
        <f t="shared" si="94"/>
        <v>7797440.2720676167</v>
      </c>
      <c r="AE245">
        <f t="shared" si="104"/>
        <v>1829.5626337780416</v>
      </c>
      <c r="AF245" s="1"/>
    </row>
    <row r="246" spans="6:32" x14ac:dyDescent="0.35">
      <c r="F246" s="10">
        <f t="shared" si="95"/>
        <v>44100</v>
      </c>
      <c r="G246">
        <v>220</v>
      </c>
      <c r="H246">
        <f t="shared" si="96"/>
        <v>204389.29056616125</v>
      </c>
      <c r="I246">
        <f t="shared" si="84"/>
        <v>24784.535003402532</v>
      </c>
      <c r="J246">
        <f t="shared" si="97"/>
        <v>1</v>
      </c>
      <c r="K246">
        <f t="shared" si="85"/>
        <v>643.45005486579612</v>
      </c>
      <c r="L246">
        <f t="shared" si="98"/>
        <v>21562.545452960203</v>
      </c>
      <c r="M246">
        <f t="shared" si="99"/>
        <v>3221.9895504423293</v>
      </c>
      <c r="N246">
        <f t="shared" si="86"/>
        <v>500</v>
      </c>
      <c r="O246">
        <f t="shared" si="87"/>
        <v>2721.9895504423293</v>
      </c>
      <c r="P246">
        <f t="shared" si="88"/>
        <v>0.10982612948230186</v>
      </c>
      <c r="Q246">
        <f t="shared" si="100"/>
        <v>0.89017387051769814</v>
      </c>
      <c r="R246">
        <f t="shared" si="89"/>
        <v>24141.084948536736</v>
      </c>
      <c r="S246">
        <f t="shared" si="90"/>
        <v>179604.75556275871</v>
      </c>
      <c r="T246">
        <f t="shared" si="105"/>
        <v>1701.3350476833002</v>
      </c>
      <c r="U246">
        <f t="shared" si="101"/>
        <v>19.905620057894613</v>
      </c>
      <c r="V246">
        <f t="shared" si="102"/>
        <v>1681.4294276254057</v>
      </c>
      <c r="W246">
        <f t="shared" si="106"/>
        <v>2101.3756400842763</v>
      </c>
      <c r="X246">
        <f t="shared" si="107"/>
        <v>177503.37992267444</v>
      </c>
      <c r="Y246">
        <f t="shared" si="103"/>
        <v>163440.32756211044</v>
      </c>
      <c r="Z246">
        <f t="shared" si="91"/>
        <v>7795610.7094338387</v>
      </c>
      <c r="AA246">
        <f t="shared" si="92"/>
        <v>7997898.624359916</v>
      </c>
      <c r="AB246">
        <f t="shared" si="93"/>
        <v>7613904.5782309957</v>
      </c>
      <c r="AC246">
        <f t="shared" si="108"/>
        <v>0.95198813286288031</v>
      </c>
      <c r="AD246">
        <f t="shared" si="94"/>
        <v>7795610.7094338387</v>
      </c>
      <c r="AE246">
        <f t="shared" si="104"/>
        <v>1838.5621108353337</v>
      </c>
      <c r="AF246" s="1"/>
    </row>
    <row r="247" spans="6:32" x14ac:dyDescent="0.35">
      <c r="F247" s="10">
        <f t="shared" si="95"/>
        <v>44101</v>
      </c>
      <c r="G247">
        <v>221</v>
      </c>
      <c r="H247">
        <f t="shared" si="96"/>
        <v>206227.85267699658</v>
      </c>
      <c r="I247">
        <f t="shared" si="84"/>
        <v>24912.499505588377</v>
      </c>
      <c r="J247">
        <f t="shared" si="97"/>
        <v>1</v>
      </c>
      <c r="K247">
        <f t="shared" si="85"/>
        <v>642.29365419884562</v>
      </c>
      <c r="L247">
        <f t="shared" si="98"/>
        <v>21673.874569861888</v>
      </c>
      <c r="M247">
        <f t="shared" si="99"/>
        <v>3238.6249357264892</v>
      </c>
      <c r="N247">
        <f t="shared" si="86"/>
        <v>500</v>
      </c>
      <c r="O247">
        <f t="shared" si="87"/>
        <v>2738.6249357264892</v>
      </c>
      <c r="P247">
        <f t="shared" si="88"/>
        <v>0.1099297537411756</v>
      </c>
      <c r="Q247">
        <f t="shared" si="100"/>
        <v>0.89007024625882436</v>
      </c>
      <c r="R247">
        <f t="shared" si="89"/>
        <v>24270.205851389532</v>
      </c>
      <c r="S247">
        <f t="shared" si="90"/>
        <v>181315.35317140821</v>
      </c>
      <c r="T247">
        <f t="shared" si="105"/>
        <v>1710.597608649492</v>
      </c>
      <c r="U247">
        <f t="shared" si="101"/>
        <v>20.013992021199055</v>
      </c>
      <c r="V247">
        <f t="shared" si="102"/>
        <v>1690.5836166282929</v>
      </c>
      <c r="W247">
        <f t="shared" si="106"/>
        <v>2121.3896321054754</v>
      </c>
      <c r="X247">
        <f t="shared" si="107"/>
        <v>179193.96353930273</v>
      </c>
      <c r="Y247">
        <f t="shared" si="103"/>
        <v>164996.97138598148</v>
      </c>
      <c r="Z247">
        <f t="shared" si="91"/>
        <v>7793772.147323003</v>
      </c>
      <c r="AA247">
        <f t="shared" si="92"/>
        <v>7997878.6103678942</v>
      </c>
      <c r="AB247">
        <f t="shared" si="93"/>
        <v>7610335.404519489</v>
      </c>
      <c r="AC247">
        <f t="shared" si="108"/>
        <v>0.95154425007826182</v>
      </c>
      <c r="AD247">
        <f t="shared" si="94"/>
        <v>7793772.147323003</v>
      </c>
      <c r="AE247">
        <f t="shared" si="104"/>
        <v>1847.5339860884394</v>
      </c>
      <c r="AF247" s="1"/>
    </row>
    <row r="248" spans="6:32" x14ac:dyDescent="0.35">
      <c r="F248" s="10">
        <f t="shared" si="95"/>
        <v>44102</v>
      </c>
      <c r="G248">
        <v>222</v>
      </c>
      <c r="H248">
        <f t="shared" si="96"/>
        <v>208075.38666308502</v>
      </c>
      <c r="I248">
        <f t="shared" si="84"/>
        <v>25040.184757677198</v>
      </c>
      <c r="J248">
        <f t="shared" si="97"/>
        <v>1</v>
      </c>
      <c r="K248">
        <f t="shared" si="85"/>
        <v>641.05775184964295</v>
      </c>
      <c r="L248">
        <f t="shared" si="98"/>
        <v>21784.960739179161</v>
      </c>
      <c r="M248">
        <f t="shared" si="99"/>
        <v>3255.224018498036</v>
      </c>
      <c r="N248">
        <f t="shared" si="86"/>
        <v>500</v>
      </c>
      <c r="O248">
        <f t="shared" si="87"/>
        <v>2755.224018498036</v>
      </c>
      <c r="P248">
        <f t="shared" si="88"/>
        <v>0.11003209621499689</v>
      </c>
      <c r="Q248">
        <f t="shared" si="100"/>
        <v>0.88996790378500312</v>
      </c>
      <c r="R248">
        <f t="shared" si="89"/>
        <v>24399.127005827555</v>
      </c>
      <c r="S248">
        <f t="shared" si="90"/>
        <v>183035.20190540783</v>
      </c>
      <c r="T248">
        <f t="shared" si="105"/>
        <v>1719.8487339996209</v>
      </c>
      <c r="U248">
        <f t="shared" si="101"/>
        <v>20.122230187795566</v>
      </c>
      <c r="V248">
        <f t="shared" si="102"/>
        <v>1699.7265038118253</v>
      </c>
      <c r="W248">
        <f t="shared" si="106"/>
        <v>2141.511862293271</v>
      </c>
      <c r="X248">
        <f t="shared" si="107"/>
        <v>180893.69004311456</v>
      </c>
      <c r="Y248">
        <f t="shared" si="103"/>
        <v>166562.03373392113</v>
      </c>
      <c r="Z248">
        <f t="shared" si="91"/>
        <v>7791924.6133369152</v>
      </c>
      <c r="AA248">
        <f t="shared" si="92"/>
        <v>7997858.4881377071</v>
      </c>
      <c r="AB248">
        <f t="shared" si="93"/>
        <v>7606747.8995692143</v>
      </c>
      <c r="AC248">
        <f t="shared" si="108"/>
        <v>0.95109808592530343</v>
      </c>
      <c r="AD248">
        <f t="shared" si="94"/>
        <v>7791924.6133369152</v>
      </c>
      <c r="AE248">
        <f t="shared" si="104"/>
        <v>1856.4770394792774</v>
      </c>
      <c r="AF248" s="1"/>
    </row>
    <row r="249" spans="6:32" x14ac:dyDescent="0.35">
      <c r="F249" s="10">
        <f t="shared" si="95"/>
        <v>44103</v>
      </c>
      <c r="G249">
        <v>223</v>
      </c>
      <c r="H249">
        <f t="shared" si="96"/>
        <v>209931.8637025643</v>
      </c>
      <c r="I249">
        <f t="shared" si="84"/>
        <v>25167.574466293561</v>
      </c>
      <c r="J249">
        <f t="shared" si="97"/>
        <v>1</v>
      </c>
      <c r="K249">
        <f t="shared" si="85"/>
        <v>639.74168267246569</v>
      </c>
      <c r="L249">
        <f t="shared" si="98"/>
        <v>21895.789785675399</v>
      </c>
      <c r="M249">
        <f t="shared" si="99"/>
        <v>3271.7846806181633</v>
      </c>
      <c r="N249">
        <f t="shared" si="86"/>
        <v>500</v>
      </c>
      <c r="O249">
        <f t="shared" si="87"/>
        <v>2771.7846806181633</v>
      </c>
      <c r="P249">
        <f t="shared" si="88"/>
        <v>0.11013316695775988</v>
      </c>
      <c r="Q249">
        <f t="shared" si="100"/>
        <v>0.88986683304224012</v>
      </c>
      <c r="R249">
        <f t="shared" si="89"/>
        <v>24527.832783621096</v>
      </c>
      <c r="S249">
        <f t="shared" si="90"/>
        <v>184764.28923627074</v>
      </c>
      <c r="T249">
        <f t="shared" si="105"/>
        <v>1729.0873308629089</v>
      </c>
      <c r="U249">
        <f t="shared" si="101"/>
        <v>20.230321771096033</v>
      </c>
      <c r="V249">
        <f t="shared" si="102"/>
        <v>1708.8570090918129</v>
      </c>
      <c r="W249">
        <f t="shared" si="106"/>
        <v>2161.7421840643669</v>
      </c>
      <c r="X249">
        <f t="shared" si="107"/>
        <v>182602.54705220638</v>
      </c>
      <c r="Y249">
        <f t="shared" si="103"/>
        <v>168135.50320500639</v>
      </c>
      <c r="Z249">
        <f t="shared" si="91"/>
        <v>7790068.1362974355</v>
      </c>
      <c r="AA249">
        <f t="shared" si="92"/>
        <v>7997838.2578159356</v>
      </c>
      <c r="AB249">
        <f t="shared" si="93"/>
        <v>7603142.1048771003</v>
      </c>
      <c r="AC249">
        <f t="shared" si="108"/>
        <v>0.95064964553976616</v>
      </c>
      <c r="AD249">
        <f t="shared" si="94"/>
        <v>7790068.1362974355</v>
      </c>
      <c r="AE249">
        <f t="shared" si="104"/>
        <v>1865.3900433286442</v>
      </c>
      <c r="AF249" s="1"/>
    </row>
    <row r="250" spans="6:32" x14ac:dyDescent="0.35">
      <c r="F250" s="10">
        <f t="shared" si="95"/>
        <v>44104</v>
      </c>
      <c r="G250">
        <v>224</v>
      </c>
      <c r="H250">
        <f t="shared" si="96"/>
        <v>211797.25374589293</v>
      </c>
      <c r="I250">
        <f t="shared" si="84"/>
        <v>25294.65221338722</v>
      </c>
      <c r="J250">
        <f t="shared" si="97"/>
        <v>1</v>
      </c>
      <c r="K250">
        <f t="shared" si="85"/>
        <v>638.34479607944377</v>
      </c>
      <c r="L250">
        <f t="shared" si="98"/>
        <v>22006.34742564688</v>
      </c>
      <c r="M250">
        <f t="shared" si="99"/>
        <v>3288.3047877403387</v>
      </c>
      <c r="N250">
        <f t="shared" si="86"/>
        <v>500</v>
      </c>
      <c r="O250">
        <f t="shared" si="87"/>
        <v>2788.3047877403387</v>
      </c>
      <c r="P250">
        <f t="shared" si="88"/>
        <v>0.11023297589617087</v>
      </c>
      <c r="Q250">
        <f t="shared" si="100"/>
        <v>0.88976702410382913</v>
      </c>
      <c r="R250">
        <f t="shared" si="89"/>
        <v>24656.307417307777</v>
      </c>
      <c r="S250">
        <f t="shared" si="90"/>
        <v>186502.60153250571</v>
      </c>
      <c r="T250">
        <f t="shared" si="105"/>
        <v>1738.3122962349735</v>
      </c>
      <c r="U250">
        <f t="shared" si="101"/>
        <v>20.338253865949191</v>
      </c>
      <c r="V250">
        <f t="shared" si="102"/>
        <v>1717.9740423690243</v>
      </c>
      <c r="W250">
        <f t="shared" si="106"/>
        <v>2182.0804379303163</v>
      </c>
      <c r="X250">
        <f t="shared" si="107"/>
        <v>184320.52109457541</v>
      </c>
      <c r="Y250">
        <f t="shared" si="103"/>
        <v>169717.36739458021</v>
      </c>
      <c r="Z250">
        <f t="shared" si="91"/>
        <v>7788202.746254107</v>
      </c>
      <c r="AA250">
        <f t="shared" si="92"/>
        <v>7997817.9195620697</v>
      </c>
      <c r="AB250">
        <f t="shared" si="93"/>
        <v>7599518.0642836709</v>
      </c>
      <c r="AC250">
        <f t="shared" si="108"/>
        <v>0.95019893434880698</v>
      </c>
      <c r="AD250">
        <f t="shared" si="94"/>
        <v>7788202.746254107</v>
      </c>
      <c r="AE250">
        <f t="shared" si="104"/>
        <v>1874.2717626321949</v>
      </c>
      <c r="AF250" s="1"/>
    </row>
    <row r="251" spans="6:32" x14ac:dyDescent="0.35">
      <c r="F251" s="10">
        <f t="shared" si="95"/>
        <v>44105</v>
      </c>
      <c r="G251">
        <v>225</v>
      </c>
      <c r="H251">
        <f t="shared" si="96"/>
        <v>213671.52550852511</v>
      </c>
      <c r="I251">
        <f t="shared" si="84"/>
        <v>25421.401458758424</v>
      </c>
      <c r="J251">
        <f t="shared" si="97"/>
        <v>1</v>
      </c>
      <c r="K251">
        <f t="shared" si="85"/>
        <v>636.86645535589196</v>
      </c>
      <c r="L251">
        <f t="shared" si="98"/>
        <v>22116.61926911983</v>
      </c>
      <c r="M251">
        <f t="shared" si="99"/>
        <v>3304.7821896385954</v>
      </c>
      <c r="N251">
        <f t="shared" si="86"/>
        <v>500</v>
      </c>
      <c r="O251">
        <f t="shared" si="87"/>
        <v>2804.7821896385954</v>
      </c>
      <c r="P251">
        <f t="shared" si="88"/>
        <v>0.11033153283027458</v>
      </c>
      <c r="Q251">
        <f t="shared" si="100"/>
        <v>0.88966846716972547</v>
      </c>
      <c r="R251">
        <f t="shared" si="89"/>
        <v>24784.535003402532</v>
      </c>
      <c r="S251">
        <f t="shared" si="90"/>
        <v>188250.12404976669</v>
      </c>
      <c r="T251">
        <f t="shared" si="105"/>
        <v>1747.5225172609789</v>
      </c>
      <c r="U251">
        <f t="shared" si="101"/>
        <v>20.446013451953451</v>
      </c>
      <c r="V251">
        <f t="shared" si="102"/>
        <v>1727.0765038090256</v>
      </c>
      <c r="W251">
        <f t="shared" si="106"/>
        <v>2202.5264513822699</v>
      </c>
      <c r="X251">
        <f t="shared" si="107"/>
        <v>186047.59759838443</v>
      </c>
      <c r="Y251">
        <f t="shared" si="103"/>
        <v>171307.6128852877</v>
      </c>
      <c r="Z251">
        <f t="shared" si="91"/>
        <v>7786328.4744914751</v>
      </c>
      <c r="AA251">
        <f t="shared" si="92"/>
        <v>7997797.4735486181</v>
      </c>
      <c r="AB251">
        <f t="shared" si="93"/>
        <v>7595875.8239903264</v>
      </c>
      <c r="AC251">
        <f t="shared" si="108"/>
        <v>0.94974595807313444</v>
      </c>
      <c r="AD251">
        <f t="shared" si="94"/>
        <v>7786328.4744914751</v>
      </c>
      <c r="AE251">
        <f t="shared" si="104"/>
        <v>1883.120955376294</v>
      </c>
      <c r="AF251" s="1"/>
    </row>
    <row r="252" spans="6:32" x14ac:dyDescent="0.35">
      <c r="F252" s="10">
        <f t="shared" si="95"/>
        <v>44106</v>
      </c>
      <c r="G252">
        <v>226</v>
      </c>
      <c r="H252">
        <f t="shared" si="96"/>
        <v>215554.64646390142</v>
      </c>
      <c r="I252">
        <f t="shared" si="84"/>
        <v>25547.805542772228</v>
      </c>
      <c r="J252">
        <f t="shared" si="97"/>
        <v>1</v>
      </c>
      <c r="K252">
        <f t="shared" si="85"/>
        <v>635.306037183851</v>
      </c>
      <c r="L252">
        <f t="shared" si="98"/>
        <v>22226.590822211838</v>
      </c>
      <c r="M252">
        <f t="shared" si="99"/>
        <v>3321.2147205603897</v>
      </c>
      <c r="N252">
        <f t="shared" si="86"/>
        <v>500</v>
      </c>
      <c r="O252">
        <f t="shared" si="87"/>
        <v>2821.2147205603897</v>
      </c>
      <c r="P252">
        <f t="shared" si="88"/>
        <v>0.11042884743416032</v>
      </c>
      <c r="Q252">
        <f t="shared" si="100"/>
        <v>0.88957115256583963</v>
      </c>
      <c r="R252">
        <f t="shared" si="89"/>
        <v>24912.499505588377</v>
      </c>
      <c r="S252">
        <f t="shared" si="90"/>
        <v>190006.84092112919</v>
      </c>
      <c r="T252">
        <f t="shared" si="105"/>
        <v>1756.7168713624997</v>
      </c>
      <c r="U252">
        <f t="shared" si="101"/>
        <v>20.553587394941246</v>
      </c>
      <c r="V252">
        <f t="shared" si="102"/>
        <v>1736.1632839675585</v>
      </c>
      <c r="W252">
        <f t="shared" si="106"/>
        <v>2223.080038777211</v>
      </c>
      <c r="X252">
        <f t="shared" si="107"/>
        <v>187783.76088235198</v>
      </c>
      <c r="Y252">
        <f t="shared" si="103"/>
        <v>172906.22523822758</v>
      </c>
      <c r="Z252">
        <f t="shared" si="91"/>
        <v>7784445.3535360983</v>
      </c>
      <c r="AA252">
        <f t="shared" si="92"/>
        <v>7997776.9199612224</v>
      </c>
      <c r="AB252">
        <f t="shared" si="93"/>
        <v>7592215.4325761916</v>
      </c>
      <c r="AC252">
        <f t="shared" si="108"/>
        <v>0.94929072272911097</v>
      </c>
      <c r="AD252">
        <f t="shared" si="94"/>
        <v>7784445.3535360983</v>
      </c>
      <c r="AE252">
        <f t="shared" si="104"/>
        <v>1891.9363728518888</v>
      </c>
      <c r="AF252" s="1"/>
    </row>
    <row r="253" spans="6:32" x14ac:dyDescent="0.35">
      <c r="F253" s="10">
        <f t="shared" si="95"/>
        <v>44107</v>
      </c>
      <c r="G253">
        <v>227</v>
      </c>
      <c r="H253">
        <f t="shared" si="96"/>
        <v>217446.58283675331</v>
      </c>
      <c r="I253">
        <f t="shared" si="84"/>
        <v>25673.84768935779</v>
      </c>
      <c r="J253">
        <f t="shared" si="97"/>
        <v>1</v>
      </c>
      <c r="K253">
        <f t="shared" si="85"/>
        <v>633.66293168059201</v>
      </c>
      <c r="L253">
        <f t="shared" si="98"/>
        <v>22336.247489741276</v>
      </c>
      <c r="M253">
        <f t="shared" si="99"/>
        <v>3337.6001996165128</v>
      </c>
      <c r="N253">
        <f t="shared" si="86"/>
        <v>500</v>
      </c>
      <c r="O253">
        <f t="shared" si="87"/>
        <v>2837.6001996165128</v>
      </c>
      <c r="P253">
        <f t="shared" si="88"/>
        <v>0.11052492925681499</v>
      </c>
      <c r="Q253">
        <f t="shared" si="100"/>
        <v>0.88947507074318499</v>
      </c>
      <c r="R253">
        <f t="shared" si="89"/>
        <v>25040.184757677198</v>
      </c>
      <c r="S253">
        <f t="shared" si="90"/>
        <v>191772.73514739552</v>
      </c>
      <c r="T253">
        <f t="shared" si="105"/>
        <v>1765.8942262663331</v>
      </c>
      <c r="U253">
        <f t="shared" si="101"/>
        <v>20.660962447316098</v>
      </c>
      <c r="V253">
        <f t="shared" si="102"/>
        <v>1745.2332638190171</v>
      </c>
      <c r="W253">
        <f t="shared" si="106"/>
        <v>2243.7410012245273</v>
      </c>
      <c r="X253">
        <f t="shared" si="107"/>
        <v>189528.994146171</v>
      </c>
      <c r="Y253">
        <f t="shared" si="103"/>
        <v>174513.18898412993</v>
      </c>
      <c r="Z253">
        <f t="shared" si="91"/>
        <v>7782553.4171632463</v>
      </c>
      <c r="AA253">
        <f t="shared" si="92"/>
        <v>7997756.2589987759</v>
      </c>
      <c r="AB253">
        <f t="shared" si="93"/>
        <v>7588536.941014627</v>
      </c>
      <c r="AC253">
        <f t="shared" si="108"/>
        <v>0.94883323463081148</v>
      </c>
      <c r="AD253">
        <f t="shared" si="94"/>
        <v>7782553.4171632463</v>
      </c>
      <c r="AE253">
        <f t="shared" si="104"/>
        <v>1900.7167599503998</v>
      </c>
      <c r="AF253" s="1"/>
    </row>
    <row r="254" spans="6:32" x14ac:dyDescent="0.35">
      <c r="F254" s="10">
        <f t="shared" si="95"/>
        <v>44108</v>
      </c>
      <c r="G254">
        <v>228</v>
      </c>
      <c r="H254">
        <f t="shared" si="96"/>
        <v>219347.2995967037</v>
      </c>
      <c r="I254">
        <f t="shared" si="84"/>
        <v>25799.511009273177</v>
      </c>
      <c r="J254">
        <f t="shared" si="97"/>
        <v>1</v>
      </c>
      <c r="K254">
        <f t="shared" si="85"/>
        <v>631.93654297961621</v>
      </c>
      <c r="L254">
        <f t="shared" si="98"/>
        <v>22445.574578067663</v>
      </c>
      <c r="M254">
        <f t="shared" si="99"/>
        <v>3353.9364312055131</v>
      </c>
      <c r="N254">
        <f t="shared" si="86"/>
        <v>500</v>
      </c>
      <c r="O254">
        <f t="shared" si="87"/>
        <v>2853.9364312055131</v>
      </c>
      <c r="P254">
        <f t="shared" si="88"/>
        <v>0.1106197877230974</v>
      </c>
      <c r="Q254">
        <f t="shared" si="100"/>
        <v>0.88938021227690256</v>
      </c>
      <c r="R254">
        <f t="shared" si="89"/>
        <v>25167.574466293561</v>
      </c>
      <c r="S254">
        <f t="shared" si="90"/>
        <v>193547.78858743052</v>
      </c>
      <c r="T254">
        <f t="shared" si="105"/>
        <v>1775.0534400350007</v>
      </c>
      <c r="U254">
        <f t="shared" si="101"/>
        <v>20.768125248409508</v>
      </c>
      <c r="V254">
        <f t="shared" si="102"/>
        <v>1754.2853147865912</v>
      </c>
      <c r="W254">
        <f t="shared" si="106"/>
        <v>2264.5091264729367</v>
      </c>
      <c r="X254">
        <f t="shared" si="107"/>
        <v>191283.27946095759</v>
      </c>
      <c r="Y254">
        <f t="shared" si="103"/>
        <v>176128.48761456177</v>
      </c>
      <c r="Z254">
        <f t="shared" si="91"/>
        <v>7780652.7004032964</v>
      </c>
      <c r="AA254">
        <f t="shared" si="92"/>
        <v>7997735.4908735268</v>
      </c>
      <c r="AB254">
        <f t="shared" si="93"/>
        <v>7584840.4026893927</v>
      </c>
      <c r="AC254">
        <f t="shared" si="108"/>
        <v>0.94837350039204193</v>
      </c>
      <c r="AD254">
        <f t="shared" si="94"/>
        <v>7780652.7004032964</v>
      </c>
      <c r="AE254">
        <f t="shared" si="104"/>
        <v>1909.4608554380961</v>
      </c>
      <c r="AF254" s="1"/>
    </row>
    <row r="255" spans="6:32" x14ac:dyDescent="0.35">
      <c r="F255" s="10">
        <f t="shared" si="95"/>
        <v>44109</v>
      </c>
      <c r="G255">
        <v>229</v>
      </c>
      <c r="H255">
        <f t="shared" si="96"/>
        <v>221256.76045214178</v>
      </c>
      <c r="I255">
        <f t="shared" si="84"/>
        <v>25924.778503540583</v>
      </c>
      <c r="J255">
        <f t="shared" si="97"/>
        <v>1</v>
      </c>
      <c r="K255">
        <f t="shared" si="85"/>
        <v>630.12629015336279</v>
      </c>
      <c r="L255">
        <f t="shared" si="98"/>
        <v>22554.557298080308</v>
      </c>
      <c r="M255">
        <f t="shared" si="99"/>
        <v>3370.221205460276</v>
      </c>
      <c r="N255">
        <f t="shared" si="86"/>
        <v>500</v>
      </c>
      <c r="O255">
        <f t="shared" si="87"/>
        <v>2870.221205460276</v>
      </c>
      <c r="P255">
        <f t="shared" si="88"/>
        <v>0.11071343213475424</v>
      </c>
      <c r="Q255">
        <f t="shared" si="100"/>
        <v>0.88928656786524574</v>
      </c>
      <c r="R255">
        <f t="shared" si="89"/>
        <v>25294.65221338722</v>
      </c>
      <c r="S255">
        <f t="shared" si="90"/>
        <v>195331.9819486012</v>
      </c>
      <c r="T255">
        <f t="shared" si="105"/>
        <v>1784.1933611706772</v>
      </c>
      <c r="U255">
        <f t="shared" si="101"/>
        <v>20.875062325696923</v>
      </c>
      <c r="V255">
        <f t="shared" si="102"/>
        <v>1763.3182988449803</v>
      </c>
      <c r="W255">
        <f t="shared" si="106"/>
        <v>2285.3841887986337</v>
      </c>
      <c r="X255">
        <f t="shared" si="107"/>
        <v>193046.59775980256</v>
      </c>
      <c r="Y255">
        <f t="shared" si="103"/>
        <v>177752.1035732271</v>
      </c>
      <c r="Z255">
        <f t="shared" si="91"/>
        <v>7778743.239547858</v>
      </c>
      <c r="AA255">
        <f t="shared" si="92"/>
        <v>7997714.6158112017</v>
      </c>
      <c r="AB255">
        <f t="shared" si="93"/>
        <v>7581125.8734104587</v>
      </c>
      <c r="AC255">
        <f t="shared" si="108"/>
        <v>0.94791152692831004</v>
      </c>
      <c r="AD255">
        <f t="shared" si="94"/>
        <v>7778743.239547858</v>
      </c>
      <c r="AE255">
        <f t="shared" si="104"/>
        <v>1918.167392216995</v>
      </c>
      <c r="AF255" s="1"/>
    </row>
    <row r="256" spans="6:32" x14ac:dyDescent="0.35">
      <c r="F256" s="10">
        <f t="shared" si="95"/>
        <v>44110</v>
      </c>
      <c r="G256">
        <v>230</v>
      </c>
      <c r="H256">
        <f t="shared" si="96"/>
        <v>223174.92784435878</v>
      </c>
      <c r="I256">
        <f t="shared" si="84"/>
        <v>26049.633066946641</v>
      </c>
      <c r="J256">
        <f t="shared" si="97"/>
        <v>1</v>
      </c>
      <c r="K256">
        <f t="shared" si="85"/>
        <v>628.23160818821634</v>
      </c>
      <c r="L256">
        <f t="shared" si="98"/>
        <v>22663.180768243576</v>
      </c>
      <c r="M256">
        <f t="shared" si="99"/>
        <v>3386.4522987030632</v>
      </c>
      <c r="N256">
        <f t="shared" si="86"/>
        <v>500</v>
      </c>
      <c r="O256">
        <f t="shared" si="87"/>
        <v>2886.4522987030632</v>
      </c>
      <c r="P256">
        <f t="shared" si="88"/>
        <v>0.11080587167139677</v>
      </c>
      <c r="Q256">
        <f t="shared" si="100"/>
        <v>0.88919412832860323</v>
      </c>
      <c r="R256">
        <f t="shared" si="89"/>
        <v>25421.401458758424</v>
      </c>
      <c r="S256">
        <f t="shared" si="90"/>
        <v>197125.29477741214</v>
      </c>
      <c r="T256">
        <f t="shared" si="105"/>
        <v>1793.3128288109438</v>
      </c>
      <c r="U256">
        <f t="shared" si="101"/>
        <v>20.981760097088042</v>
      </c>
      <c r="V256">
        <f t="shared" si="102"/>
        <v>1772.3310687138558</v>
      </c>
      <c r="W256">
        <f t="shared" si="106"/>
        <v>2306.3659488957219</v>
      </c>
      <c r="X256">
        <f t="shared" si="107"/>
        <v>194818.92882851642</v>
      </c>
      <c r="Y256">
        <f t="shared" si="103"/>
        <v>179384.01824744506</v>
      </c>
      <c r="Z256">
        <f t="shared" si="91"/>
        <v>7776825.0721556414</v>
      </c>
      <c r="AA256">
        <f t="shared" si="92"/>
        <v>7997693.6340511041</v>
      </c>
      <c r="AB256">
        <f t="shared" si="93"/>
        <v>7577393.4114293335</v>
      </c>
      <c r="AC256">
        <f t="shared" si="108"/>
        <v>0.94744732145873978</v>
      </c>
      <c r="AD256">
        <f t="shared" si="94"/>
        <v>7776825.0721556414</v>
      </c>
      <c r="AE256">
        <f t="shared" si="104"/>
        <v>1926.8350975862375</v>
      </c>
      <c r="AF256" s="1"/>
    </row>
    <row r="257" spans="6:32" x14ac:dyDescent="0.35">
      <c r="F257" s="10">
        <f t="shared" si="95"/>
        <v>44111</v>
      </c>
      <c r="G257">
        <v>231</v>
      </c>
      <c r="H257">
        <f t="shared" si="96"/>
        <v>225101.76294194502</v>
      </c>
      <c r="I257">
        <f t="shared" si="84"/>
        <v>26174.057491546526</v>
      </c>
      <c r="J257">
        <f t="shared" si="97"/>
        <v>1</v>
      </c>
      <c r="K257">
        <f t="shared" si="85"/>
        <v>626.25194877429749</v>
      </c>
      <c r="L257">
        <f t="shared" si="98"/>
        <v>22771.430017645478</v>
      </c>
      <c r="M257">
        <f t="shared" si="99"/>
        <v>3402.6274739010487</v>
      </c>
      <c r="N257">
        <f t="shared" si="86"/>
        <v>500</v>
      </c>
      <c r="O257">
        <f t="shared" si="87"/>
        <v>2902.6274739010487</v>
      </c>
      <c r="P257">
        <f t="shared" si="88"/>
        <v>0.11089711539139527</v>
      </c>
      <c r="Q257">
        <f t="shared" si="100"/>
        <v>0.88910288460860476</v>
      </c>
      <c r="R257">
        <f t="shared" si="89"/>
        <v>25547.805542772228</v>
      </c>
      <c r="S257">
        <f t="shared" si="90"/>
        <v>198927.7054503985</v>
      </c>
      <c r="T257">
        <f t="shared" si="105"/>
        <v>1802.4106729863561</v>
      </c>
      <c r="U257">
        <f t="shared" si="101"/>
        <v>21.088204873940366</v>
      </c>
      <c r="V257">
        <f t="shared" si="102"/>
        <v>1781.3224681124157</v>
      </c>
      <c r="W257">
        <f t="shared" si="106"/>
        <v>2327.4541537696623</v>
      </c>
      <c r="X257">
        <f t="shared" si="107"/>
        <v>196600.25129662885</v>
      </c>
      <c r="Y257">
        <f t="shared" si="103"/>
        <v>181024.21195986265</v>
      </c>
      <c r="Z257">
        <f t="shared" si="91"/>
        <v>7774898.2370580547</v>
      </c>
      <c r="AA257">
        <f t="shared" si="92"/>
        <v>7997672.5458462304</v>
      </c>
      <c r="AB257">
        <f t="shared" si="93"/>
        <v>7573643.0774538862</v>
      </c>
      <c r="AC257">
        <f t="shared" si="108"/>
        <v>0.94698089150792086</v>
      </c>
      <c r="AD257">
        <f t="shared" si="94"/>
        <v>7774898.2370580547</v>
      </c>
      <c r="AE257">
        <f t="shared" si="104"/>
        <v>1935.4626935172359</v>
      </c>
      <c r="AF257" s="1"/>
    </row>
    <row r="258" spans="6:32" x14ac:dyDescent="0.35">
      <c r="F258" s="10">
        <f t="shared" si="95"/>
        <v>44112</v>
      </c>
      <c r="G258">
        <v>232</v>
      </c>
      <c r="H258">
        <f t="shared" si="96"/>
        <v>227037.22563546227</v>
      </c>
      <c r="I258">
        <f t="shared" si="84"/>
        <v>26298.034470176266</v>
      </c>
      <c r="J258">
        <f t="shared" si="97"/>
        <v>1</v>
      </c>
      <c r="K258">
        <f t="shared" si="85"/>
        <v>624.18678081847611</v>
      </c>
      <c r="L258">
        <f t="shared" si="98"/>
        <v>22879.289989053352</v>
      </c>
      <c r="M258">
        <f t="shared" si="99"/>
        <v>3418.7444811229147</v>
      </c>
      <c r="N258">
        <f t="shared" si="86"/>
        <v>500</v>
      </c>
      <c r="O258">
        <f t="shared" si="87"/>
        <v>2918.7444811229147</v>
      </c>
      <c r="P258">
        <f t="shared" si="88"/>
        <v>0.11098717223269924</v>
      </c>
      <c r="Q258">
        <f t="shared" si="100"/>
        <v>0.88901282776730073</v>
      </c>
      <c r="R258">
        <f t="shared" si="89"/>
        <v>25673.84768935779</v>
      </c>
      <c r="S258">
        <f t="shared" si="90"/>
        <v>200739.191165286</v>
      </c>
      <c r="T258">
        <f t="shared" si="105"/>
        <v>1811.4857148875017</v>
      </c>
      <c r="U258">
        <f t="shared" si="101"/>
        <v>21.194382864183769</v>
      </c>
      <c r="V258">
        <f t="shared" si="102"/>
        <v>1790.2913320233179</v>
      </c>
      <c r="W258">
        <f t="shared" si="106"/>
        <v>2348.6485366338461</v>
      </c>
      <c r="X258">
        <f t="shared" si="107"/>
        <v>198390.54262865215</v>
      </c>
      <c r="Y258">
        <f t="shared" si="103"/>
        <v>182672.66396041025</v>
      </c>
      <c r="Z258">
        <f t="shared" si="91"/>
        <v>7772962.7743645376</v>
      </c>
      <c r="AA258">
        <f t="shared" si="92"/>
        <v>7997651.3514633663</v>
      </c>
      <c r="AB258">
        <f t="shared" si="93"/>
        <v>7569874.9346626177</v>
      </c>
      <c r="AC258">
        <f t="shared" si="108"/>
        <v>0.94651224490769081</v>
      </c>
      <c r="AD258">
        <f t="shared" si="94"/>
        <v>7772962.7743645376</v>
      </c>
      <c r="AE258">
        <f t="shared" si="104"/>
        <v>1944.048896949774</v>
      </c>
      <c r="AF258" s="1"/>
    </row>
    <row r="259" spans="6:32" x14ac:dyDescent="0.35">
      <c r="F259" s="10">
        <f t="shared" si="95"/>
        <v>44113</v>
      </c>
      <c r="G259">
        <v>233</v>
      </c>
      <c r="H259">
        <f t="shared" si="96"/>
        <v>228981.27453241203</v>
      </c>
      <c r="I259">
        <f t="shared" si="84"/>
        <v>26421.546600028843</v>
      </c>
      <c r="J259">
        <f t="shared" si="97"/>
        <v>1</v>
      </c>
      <c r="K259">
        <f t="shared" si="85"/>
        <v>622.03559075566591</v>
      </c>
      <c r="L259">
        <f t="shared" si="98"/>
        <v>22986.745542025095</v>
      </c>
      <c r="M259">
        <f t="shared" si="99"/>
        <v>3434.8010580037499</v>
      </c>
      <c r="N259">
        <f t="shared" si="86"/>
        <v>500</v>
      </c>
      <c r="O259">
        <f t="shared" si="87"/>
        <v>2934.8010580037499</v>
      </c>
      <c r="P259">
        <f t="shared" si="88"/>
        <v>0.11107605101362787</v>
      </c>
      <c r="Q259">
        <f t="shared" si="100"/>
        <v>0.88892394898637217</v>
      </c>
      <c r="R259">
        <f t="shared" si="89"/>
        <v>25799.511009273177</v>
      </c>
      <c r="S259">
        <f t="shared" si="90"/>
        <v>202559.72793238319</v>
      </c>
      <c r="T259">
        <f t="shared" si="105"/>
        <v>1820.53676709719</v>
      </c>
      <c r="U259">
        <f t="shared" si="101"/>
        <v>21.300280175037123</v>
      </c>
      <c r="V259">
        <f t="shared" si="102"/>
        <v>1799.2364869221528</v>
      </c>
      <c r="W259">
        <f t="shared" si="106"/>
        <v>2369.9488168088833</v>
      </c>
      <c r="X259">
        <f t="shared" si="107"/>
        <v>200189.77911557432</v>
      </c>
      <c r="Y259">
        <f t="shared" si="103"/>
        <v>184329.35241846871</v>
      </c>
      <c r="Z259">
        <f t="shared" si="91"/>
        <v>7771018.7254675878</v>
      </c>
      <c r="AA259">
        <f t="shared" si="92"/>
        <v>7997630.0511831911</v>
      </c>
      <c r="AB259">
        <f t="shared" si="93"/>
        <v>7566089.0487183956</v>
      </c>
      <c r="AC259">
        <f t="shared" si="108"/>
        <v>0.94604138979885022</v>
      </c>
      <c r="AD259">
        <f t="shared" si="94"/>
        <v>7771018.7254675878</v>
      </c>
      <c r="AE259">
        <f t="shared" si="104"/>
        <v>1952.5924201074829</v>
      </c>
      <c r="AF259" s="1"/>
    </row>
    <row r="260" spans="6:32" x14ac:dyDescent="0.35">
      <c r="F260" s="10">
        <f t="shared" si="95"/>
        <v>44114</v>
      </c>
      <c r="G260">
        <v>234</v>
      </c>
      <c r="H260">
        <f t="shared" si="96"/>
        <v>230933.86695251951</v>
      </c>
      <c r="I260">
        <f t="shared" si="84"/>
        <v>26544.576386358269</v>
      </c>
      <c r="J260">
        <f t="shared" si="97"/>
        <v>1</v>
      </c>
      <c r="K260">
        <f t="shared" si="85"/>
        <v>619.7978828176856</v>
      </c>
      <c r="L260">
        <f t="shared" si="98"/>
        <v>23093.781456131695</v>
      </c>
      <c r="M260">
        <f t="shared" si="99"/>
        <v>3450.7949302265752</v>
      </c>
      <c r="N260">
        <f t="shared" si="86"/>
        <v>500</v>
      </c>
      <c r="O260">
        <f t="shared" si="87"/>
        <v>2950.7949302265752</v>
      </c>
      <c r="P260">
        <f t="shared" si="88"/>
        <v>0.11116376043367719</v>
      </c>
      <c r="Q260">
        <f t="shared" si="100"/>
        <v>0.88883623956632285</v>
      </c>
      <c r="R260">
        <f t="shared" si="89"/>
        <v>25924.778503540583</v>
      </c>
      <c r="S260">
        <f t="shared" si="90"/>
        <v>204389.29056616125</v>
      </c>
      <c r="T260">
        <f t="shared" si="105"/>
        <v>1829.5626337780559</v>
      </c>
      <c r="U260">
        <f t="shared" si="101"/>
        <v>21.405882815203253</v>
      </c>
      <c r="V260">
        <f t="shared" si="102"/>
        <v>1808.1567509628526</v>
      </c>
      <c r="W260">
        <f t="shared" si="106"/>
        <v>2391.3546996240866</v>
      </c>
      <c r="X260">
        <f t="shared" si="107"/>
        <v>201997.93586653718</v>
      </c>
      <c r="Y260">
        <f t="shared" si="103"/>
        <v>185994.25441520673</v>
      </c>
      <c r="Z260">
        <f t="shared" si="91"/>
        <v>7769066.1330474801</v>
      </c>
      <c r="AA260">
        <f t="shared" si="92"/>
        <v>7997608.6453003762</v>
      </c>
      <c r="AB260">
        <f t="shared" si="93"/>
        <v>7562285.4877816951</v>
      </c>
      <c r="AC260">
        <f t="shared" si="108"/>
        <v>0.94556833463281686</v>
      </c>
      <c r="AD260">
        <f t="shared" si="94"/>
        <v>7769066.1330474801</v>
      </c>
      <c r="AE260">
        <f t="shared" si="104"/>
        <v>1961.0919708254016</v>
      </c>
      <c r="AF260" s="1"/>
    </row>
    <row r="261" spans="6:32" x14ac:dyDescent="0.35">
      <c r="F261" s="10">
        <f t="shared" si="95"/>
        <v>44115</v>
      </c>
      <c r="G261">
        <v>235</v>
      </c>
      <c r="H261">
        <f t="shared" si="96"/>
        <v>232894.95892334491</v>
      </c>
      <c r="I261">
        <f t="shared" si="84"/>
        <v>26667.106246348325</v>
      </c>
      <c r="J261">
        <f t="shared" si="97"/>
        <v>1</v>
      </c>
      <c r="K261">
        <f t="shared" si="85"/>
        <v>617.47317940168432</v>
      </c>
      <c r="L261">
        <f t="shared" si="98"/>
        <v>23200.382434323041</v>
      </c>
      <c r="M261">
        <f t="shared" si="99"/>
        <v>3466.7238120252823</v>
      </c>
      <c r="N261">
        <f t="shared" si="86"/>
        <v>500</v>
      </c>
      <c r="O261">
        <f t="shared" si="87"/>
        <v>2966.7238120252823</v>
      </c>
      <c r="P261">
        <f t="shared" si="88"/>
        <v>0.11125030907436881</v>
      </c>
      <c r="Q261">
        <f t="shared" si="100"/>
        <v>0.88874969092563116</v>
      </c>
      <c r="R261">
        <f t="shared" si="89"/>
        <v>26049.633066946641</v>
      </c>
      <c r="S261">
        <f t="shared" si="90"/>
        <v>206227.85267699658</v>
      </c>
      <c r="T261">
        <f t="shared" si="105"/>
        <v>1838.5621108353371</v>
      </c>
      <c r="U261">
        <f t="shared" si="101"/>
        <v>21.511176696773443</v>
      </c>
      <c r="V261">
        <f t="shared" si="102"/>
        <v>1817.0509341385637</v>
      </c>
      <c r="W261">
        <f t="shared" si="106"/>
        <v>2412.86587632086</v>
      </c>
      <c r="X261">
        <f t="shared" si="107"/>
        <v>203814.98680067575</v>
      </c>
      <c r="Y261">
        <f t="shared" si="103"/>
        <v>187667.34593606691</v>
      </c>
      <c r="Z261">
        <f t="shared" si="91"/>
        <v>7767105.0410766555</v>
      </c>
      <c r="AA261">
        <f t="shared" si="92"/>
        <v>7997587.1341236793</v>
      </c>
      <c r="AB261">
        <f t="shared" si="93"/>
        <v>7558464.3225233378</v>
      </c>
      <c r="AC261">
        <f t="shared" si="108"/>
        <v>0.94509308817321724</v>
      </c>
      <c r="AD261">
        <f t="shared" si="94"/>
        <v>7767105.0410766555</v>
      </c>
      <c r="AE261">
        <f t="shared" si="104"/>
        <v>1969.5462528815808</v>
      </c>
      <c r="AF261" s="1"/>
    </row>
    <row r="262" spans="6:32" x14ac:dyDescent="0.35">
      <c r="F262" s="10">
        <f t="shared" si="95"/>
        <v>44116</v>
      </c>
      <c r="G262">
        <v>236</v>
      </c>
      <c r="H262">
        <f t="shared" si="96"/>
        <v>234864.50517622649</v>
      </c>
      <c r="I262">
        <f t="shared" si="84"/>
        <v>26789.118513141468</v>
      </c>
      <c r="J262">
        <f t="shared" si="97"/>
        <v>1</v>
      </c>
      <c r="K262">
        <f t="shared" si="85"/>
        <v>615.06102159494185</v>
      </c>
      <c r="L262">
        <f t="shared" si="98"/>
        <v>23306.533106433079</v>
      </c>
      <c r="M262">
        <f t="shared" si="99"/>
        <v>3482.585406708391</v>
      </c>
      <c r="N262">
        <f t="shared" si="86"/>
        <v>500</v>
      </c>
      <c r="O262">
        <f t="shared" si="87"/>
        <v>2982.585406708391</v>
      </c>
      <c r="P262">
        <f t="shared" si="88"/>
        <v>0.11133570540013388</v>
      </c>
      <c r="Q262">
        <f t="shared" si="100"/>
        <v>0.88866429459986618</v>
      </c>
      <c r="R262">
        <f t="shared" si="89"/>
        <v>26174.057491546526</v>
      </c>
      <c r="S262">
        <f t="shared" si="90"/>
        <v>208075.38666308502</v>
      </c>
      <c r="T262">
        <f t="shared" si="105"/>
        <v>1847.5339860884415</v>
      </c>
      <c r="U262">
        <f t="shared" si="101"/>
        <v>21.616147637234764</v>
      </c>
      <c r="V262">
        <f t="shared" si="102"/>
        <v>1825.9178384512068</v>
      </c>
      <c r="W262">
        <f t="shared" si="106"/>
        <v>2434.4820239580949</v>
      </c>
      <c r="X262">
        <f t="shared" si="107"/>
        <v>205640.90463912697</v>
      </c>
      <c r="Y262">
        <f t="shared" si="103"/>
        <v>189348.60186340738</v>
      </c>
      <c r="Z262">
        <f t="shared" si="91"/>
        <v>7765135.4948237734</v>
      </c>
      <c r="AA262">
        <f t="shared" si="92"/>
        <v>7997565.5179760419</v>
      </c>
      <c r="AB262">
        <f t="shared" si="93"/>
        <v>7554625.6261367304</v>
      </c>
      <c r="AC262">
        <f t="shared" si="108"/>
        <v>0.94461565949741577</v>
      </c>
      <c r="AD262">
        <f t="shared" si="94"/>
        <v>7765135.4948237734</v>
      </c>
      <c r="AE262">
        <f t="shared" si="104"/>
        <v>1977.95396632804</v>
      </c>
      <c r="AF262" s="1"/>
    </row>
    <row r="263" spans="6:32" x14ac:dyDescent="0.35">
      <c r="F263" s="10">
        <f t="shared" si="95"/>
        <v>44117</v>
      </c>
      <c r="G263">
        <v>237</v>
      </c>
      <c r="H263">
        <f t="shared" si="96"/>
        <v>236842.45914255452</v>
      </c>
      <c r="I263">
        <f t="shared" si="84"/>
        <v>26910.595439990226</v>
      </c>
      <c r="J263">
        <f t="shared" si="97"/>
        <v>1</v>
      </c>
      <c r="K263">
        <f t="shared" si="85"/>
        <v>612.56096981395967</v>
      </c>
      <c r="L263">
        <f t="shared" si="98"/>
        <v>23412.218032791498</v>
      </c>
      <c r="M263">
        <f t="shared" si="99"/>
        <v>3498.3774071987295</v>
      </c>
      <c r="N263">
        <f t="shared" si="86"/>
        <v>500</v>
      </c>
      <c r="O263">
        <f t="shared" si="87"/>
        <v>2998.3774071987295</v>
      </c>
      <c r="P263">
        <f t="shared" si="88"/>
        <v>0.11141995775920366</v>
      </c>
      <c r="Q263">
        <f t="shared" si="100"/>
        <v>0.88858004224079634</v>
      </c>
      <c r="R263">
        <f t="shared" si="89"/>
        <v>26298.034470176266</v>
      </c>
      <c r="S263">
        <f t="shared" si="90"/>
        <v>209931.8637025643</v>
      </c>
      <c r="T263">
        <f t="shared" si="105"/>
        <v>1856.4770394792722</v>
      </c>
      <c r="U263">
        <f t="shared" si="101"/>
        <v>21.720781361907484</v>
      </c>
      <c r="V263">
        <f t="shared" si="102"/>
        <v>1834.7562581173647</v>
      </c>
      <c r="W263">
        <f t="shared" si="106"/>
        <v>2456.2028053200024</v>
      </c>
      <c r="X263">
        <f t="shared" si="107"/>
        <v>207475.66089724432</v>
      </c>
      <c r="Y263">
        <f t="shared" si="103"/>
        <v>191037.99596933351</v>
      </c>
      <c r="Z263">
        <f t="shared" si="91"/>
        <v>7763157.5408574454</v>
      </c>
      <c r="AA263">
        <f t="shared" si="92"/>
        <v>7997543.7971946802</v>
      </c>
      <c r="AB263">
        <f t="shared" si="93"/>
        <v>7550769.4743495611</v>
      </c>
      <c r="AC263">
        <f t="shared" si="108"/>
        <v>0.9441360579979774</v>
      </c>
      <c r="AD263">
        <f t="shared" si="94"/>
        <v>7763157.5408574454</v>
      </c>
      <c r="AE263">
        <f t="shared" si="104"/>
        <v>1986.3138078213717</v>
      </c>
      <c r="AF263" s="1"/>
    </row>
    <row r="264" spans="6:32" x14ac:dyDescent="0.35">
      <c r="F264" s="10">
        <f t="shared" si="95"/>
        <v>44118</v>
      </c>
      <c r="G264">
        <v>238</v>
      </c>
      <c r="H264">
        <f t="shared" si="96"/>
        <v>238828.77295037589</v>
      </c>
      <c r="I264">
        <f t="shared" si="84"/>
        <v>27031.51920448296</v>
      </c>
      <c r="J264">
        <f t="shared" si="97"/>
        <v>1</v>
      </c>
      <c r="K264">
        <f t="shared" si="85"/>
        <v>609.97260445411666</v>
      </c>
      <c r="L264">
        <f t="shared" si="98"/>
        <v>23517.421707900176</v>
      </c>
      <c r="M264">
        <f t="shared" si="99"/>
        <v>3514.097496582785</v>
      </c>
      <c r="N264">
        <f t="shared" si="86"/>
        <v>500</v>
      </c>
      <c r="O264">
        <f t="shared" si="87"/>
        <v>3014.097496582785</v>
      </c>
      <c r="P264">
        <f t="shared" si="88"/>
        <v>0.11150307438447341</v>
      </c>
      <c r="Q264">
        <f t="shared" si="100"/>
        <v>0.88849692561552662</v>
      </c>
      <c r="R264">
        <f t="shared" si="89"/>
        <v>26421.546600028843</v>
      </c>
      <c r="S264">
        <f t="shared" si="90"/>
        <v>211797.25374589293</v>
      </c>
      <c r="T264">
        <f t="shared" si="105"/>
        <v>1865.3900433286326</v>
      </c>
      <c r="U264">
        <f t="shared" si="101"/>
        <v>21.825063506945003</v>
      </c>
      <c r="V264">
        <f t="shared" si="102"/>
        <v>1843.5649798216875</v>
      </c>
      <c r="W264">
        <f t="shared" si="106"/>
        <v>2478.0278688269473</v>
      </c>
      <c r="X264">
        <f t="shared" si="107"/>
        <v>209319.225877066</v>
      </c>
      <c r="Y264">
        <f t="shared" si="103"/>
        <v>192735.50090876257</v>
      </c>
      <c r="Z264">
        <f t="shared" si="91"/>
        <v>7761171.2270496245</v>
      </c>
      <c r="AA264">
        <f t="shared" si="92"/>
        <v>7997521.9721311731</v>
      </c>
      <c r="AB264">
        <f t="shared" si="93"/>
        <v>7546895.9454349047</v>
      </c>
      <c r="AC264">
        <f t="shared" si="108"/>
        <v>0.94365429338405604</v>
      </c>
      <c r="AD264">
        <f t="shared" si="94"/>
        <v>7761171.2270496245</v>
      </c>
      <c r="AE264">
        <f t="shared" si="104"/>
        <v>1994.6244709571299</v>
      </c>
      <c r="AF264" s="1"/>
    </row>
    <row r="265" spans="6:32" x14ac:dyDescent="0.35">
      <c r="F265" s="10">
        <f t="shared" si="95"/>
        <v>44119</v>
      </c>
      <c r="G265">
        <v>239</v>
      </c>
      <c r="H265">
        <f t="shared" si="96"/>
        <v>240823.39742133301</v>
      </c>
      <c r="I265">
        <f t="shared" si="84"/>
        <v>27151.871912807896</v>
      </c>
      <c r="J265">
        <f t="shared" si="97"/>
        <v>1</v>
      </c>
      <c r="K265">
        <f t="shared" si="85"/>
        <v>607.29552644962678</v>
      </c>
      <c r="L265">
        <f t="shared" si="98"/>
        <v>23622.128564142869</v>
      </c>
      <c r="M265">
        <f t="shared" si="99"/>
        <v>3529.7433486650266</v>
      </c>
      <c r="N265">
        <f t="shared" si="86"/>
        <v>500</v>
      </c>
      <c r="O265">
        <f t="shared" si="87"/>
        <v>3029.7433486650266</v>
      </c>
      <c r="P265">
        <f t="shared" si="88"/>
        <v>0.11158506339431636</v>
      </c>
      <c r="Q265">
        <f t="shared" si="100"/>
        <v>0.8884149366056836</v>
      </c>
      <c r="R265">
        <f t="shared" si="89"/>
        <v>26544.576386358269</v>
      </c>
      <c r="S265">
        <f t="shared" si="90"/>
        <v>213671.52550852511</v>
      </c>
      <c r="T265">
        <f t="shared" si="105"/>
        <v>1874.2717626321828</v>
      </c>
      <c r="U265">
        <f t="shared" si="101"/>
        <v>21.92897962279654</v>
      </c>
      <c r="V265">
        <f t="shared" si="102"/>
        <v>1852.3427830093863</v>
      </c>
      <c r="W265">
        <f t="shared" si="106"/>
        <v>2499.956848449744</v>
      </c>
      <c r="X265">
        <f t="shared" si="107"/>
        <v>211171.5686600754</v>
      </c>
      <c r="Y265">
        <f t="shared" si="103"/>
        <v>194441.08821275787</v>
      </c>
      <c r="Z265">
        <f t="shared" si="91"/>
        <v>7759176.602578667</v>
      </c>
      <c r="AA265">
        <f t="shared" si="92"/>
        <v>7997500.04315155</v>
      </c>
      <c r="AB265">
        <f t="shared" si="93"/>
        <v>7543005.1202216921</v>
      </c>
      <c r="AC265">
        <f t="shared" si="108"/>
        <v>0.94317037568270445</v>
      </c>
      <c r="AD265">
        <f t="shared" si="94"/>
        <v>7759176.602578667</v>
      </c>
      <c r="AE265">
        <f t="shared" si="104"/>
        <v>2002.8846466127818</v>
      </c>
      <c r="AF265" s="1"/>
    </row>
    <row r="266" spans="6:32" x14ac:dyDescent="0.35">
      <c r="F266" s="10">
        <f t="shared" si="95"/>
        <v>44120</v>
      </c>
      <c r="G266">
        <v>240</v>
      </c>
      <c r="H266">
        <f t="shared" si="96"/>
        <v>242826.28206794578</v>
      </c>
      <c r="I266">
        <f t="shared" si="84"/>
        <v>27271.635604044364</v>
      </c>
      <c r="J266">
        <f t="shared" si="97"/>
        <v>1</v>
      </c>
      <c r="K266">
        <f t="shared" si="85"/>
        <v>604.52935769603937</v>
      </c>
      <c r="L266">
        <f t="shared" si="98"/>
        <v>23726.322975518597</v>
      </c>
      <c r="M266">
        <f t="shared" si="99"/>
        <v>3545.3126285257676</v>
      </c>
      <c r="N266">
        <f t="shared" si="86"/>
        <v>500</v>
      </c>
      <c r="O266">
        <f t="shared" si="87"/>
        <v>3045.3126285257676</v>
      </c>
      <c r="P266">
        <f t="shared" si="88"/>
        <v>0.11166593279334334</v>
      </c>
      <c r="Q266">
        <f t="shared" si="100"/>
        <v>0.88833406720665664</v>
      </c>
      <c r="R266">
        <f t="shared" si="89"/>
        <v>26667.106246348325</v>
      </c>
      <c r="S266">
        <f t="shared" si="90"/>
        <v>215554.64646390142</v>
      </c>
      <c r="T266">
        <f t="shared" si="105"/>
        <v>1883.1209553763038</v>
      </c>
      <c r="U266">
        <f t="shared" si="101"/>
        <v>22.032515177902756</v>
      </c>
      <c r="V266">
        <f t="shared" si="102"/>
        <v>1861.088440198401</v>
      </c>
      <c r="W266">
        <f t="shared" si="106"/>
        <v>2521.989363627647</v>
      </c>
      <c r="X266">
        <f t="shared" si="107"/>
        <v>213032.65710027379</v>
      </c>
      <c r="Y266">
        <f t="shared" si="103"/>
        <v>196154.72828215029</v>
      </c>
      <c r="Z266">
        <f t="shared" si="91"/>
        <v>7757173.7179320538</v>
      </c>
      <c r="AA266">
        <f t="shared" si="92"/>
        <v>7997478.0106363725</v>
      </c>
      <c r="AB266">
        <f t="shared" si="93"/>
        <v>7539097.0821045246</v>
      </c>
      <c r="AC266">
        <f t="shared" si="108"/>
        <v>0.94268431524010232</v>
      </c>
      <c r="AD266">
        <f t="shared" si="94"/>
        <v>7757173.7179320538</v>
      </c>
      <c r="AE266">
        <f t="shared" si="104"/>
        <v>2011.0930233019144</v>
      </c>
      <c r="AF266" s="1"/>
    </row>
    <row r="267" spans="6:32" x14ac:dyDescent="0.35">
      <c r="F267" s="10">
        <f t="shared" si="95"/>
        <v>44121</v>
      </c>
      <c r="G267">
        <v>241</v>
      </c>
      <c r="H267">
        <f t="shared" si="96"/>
        <v>244837.3750912477</v>
      </c>
      <c r="I267">
        <f t="shared" si="84"/>
        <v>27390.792254494387</v>
      </c>
      <c r="J267">
        <f t="shared" si="97"/>
        <v>1</v>
      </c>
      <c r="K267">
        <f t="shared" si="85"/>
        <v>601.67374135291902</v>
      </c>
      <c r="L267">
        <f t="shared" si="98"/>
        <v>23829.989261410115</v>
      </c>
      <c r="M267">
        <f t="shared" si="99"/>
        <v>3560.8029930842704</v>
      </c>
      <c r="N267">
        <f t="shared" si="86"/>
        <v>500</v>
      </c>
      <c r="O267">
        <f t="shared" si="87"/>
        <v>3060.8029930842704</v>
      </c>
      <c r="P267">
        <f t="shared" si="88"/>
        <v>0.11174569047312029</v>
      </c>
      <c r="Q267">
        <f t="shared" si="100"/>
        <v>0.88825430952687967</v>
      </c>
      <c r="R267">
        <f t="shared" si="89"/>
        <v>26789.118513141468</v>
      </c>
      <c r="S267">
        <f t="shared" si="90"/>
        <v>217446.58283675331</v>
      </c>
      <c r="T267">
        <f t="shared" si="105"/>
        <v>1891.9363728518947</v>
      </c>
      <c r="U267">
        <f t="shared" si="101"/>
        <v>22.13565556236717</v>
      </c>
      <c r="V267">
        <f t="shared" si="102"/>
        <v>1869.8007172895275</v>
      </c>
      <c r="W267">
        <f t="shared" si="106"/>
        <v>2544.125019190014</v>
      </c>
      <c r="X267">
        <f t="shared" si="107"/>
        <v>214902.45781756332</v>
      </c>
      <c r="Y267">
        <f t="shared" si="103"/>
        <v>197876.39038144553</v>
      </c>
      <c r="Z267">
        <f t="shared" si="91"/>
        <v>7755162.6249087527</v>
      </c>
      <c r="AA267">
        <f t="shared" si="92"/>
        <v>7997455.8749808101</v>
      </c>
      <c r="AB267">
        <f t="shared" si="93"/>
        <v>7535171.9170528091</v>
      </c>
      <c r="AC267">
        <f t="shared" si="108"/>
        <v>0.94219612272270148</v>
      </c>
      <c r="AD267">
        <f t="shared" si="94"/>
        <v>7755162.6249087527</v>
      </c>
      <c r="AE267">
        <f t="shared" si="104"/>
        <v>2019.2482875392664</v>
      </c>
      <c r="AF267" s="1"/>
    </row>
    <row r="268" spans="6:32" x14ac:dyDescent="0.35">
      <c r="F268" s="10">
        <f t="shared" si="95"/>
        <v>44122</v>
      </c>
      <c r="G268">
        <v>242</v>
      </c>
      <c r="H268">
        <f t="shared" si="96"/>
        <v>246856.62337878696</v>
      </c>
      <c r="I268">
        <f t="shared" si="84"/>
        <v>27509.323782083258</v>
      </c>
      <c r="J268">
        <f t="shared" si="97"/>
        <v>1</v>
      </c>
      <c r="K268">
        <f t="shared" si="85"/>
        <v>598.72834209303255</v>
      </c>
      <c r="L268">
        <f t="shared" si="98"/>
        <v>23933.111690412436</v>
      </c>
      <c r="M268">
        <f t="shared" si="99"/>
        <v>3576.2120916708236</v>
      </c>
      <c r="N268">
        <f t="shared" si="86"/>
        <v>500</v>
      </c>
      <c r="O268">
        <f t="shared" si="87"/>
        <v>3076.2120916708236</v>
      </c>
      <c r="P268">
        <f t="shared" si="88"/>
        <v>0.11182434421286472</v>
      </c>
      <c r="Q268">
        <f t="shared" si="100"/>
        <v>0.88817565578713531</v>
      </c>
      <c r="R268">
        <f t="shared" si="89"/>
        <v>26910.595439990226</v>
      </c>
      <c r="S268">
        <f t="shared" si="90"/>
        <v>219347.2995967037</v>
      </c>
      <c r="T268">
        <f t="shared" si="105"/>
        <v>1900.7167599503882</v>
      </c>
      <c r="U268">
        <f t="shared" si="101"/>
        <v>22.238386091419542</v>
      </c>
      <c r="V268">
        <f t="shared" si="102"/>
        <v>1878.4783738589688</v>
      </c>
      <c r="W268">
        <f t="shared" si="106"/>
        <v>2566.3634052814336</v>
      </c>
      <c r="X268">
        <f t="shared" si="107"/>
        <v>216780.93619142228</v>
      </c>
      <c r="Y268">
        <f t="shared" si="103"/>
        <v>199606.04263300038</v>
      </c>
      <c r="Z268">
        <f t="shared" si="91"/>
        <v>7753143.3766212128</v>
      </c>
      <c r="AA268">
        <f t="shared" si="92"/>
        <v>7997433.6365947183</v>
      </c>
      <c r="AB268">
        <f t="shared" si="93"/>
        <v>7531229.7136192275</v>
      </c>
      <c r="AC268">
        <f t="shared" si="108"/>
        <v>0.94170580911828627</v>
      </c>
      <c r="AD268">
        <f t="shared" si="94"/>
        <v>7753143.3766212128</v>
      </c>
      <c r="AE268">
        <f t="shared" si="104"/>
        <v>2027.3491242136688</v>
      </c>
      <c r="AF268" s="1"/>
    </row>
    <row r="269" spans="6:32" x14ac:dyDescent="0.35">
      <c r="F269" s="10">
        <f t="shared" si="95"/>
        <v>44123</v>
      </c>
      <c r="G269">
        <v>243</v>
      </c>
      <c r="H269">
        <f t="shared" si="96"/>
        <v>248883.97250300064</v>
      </c>
      <c r="I269">
        <f t="shared" si="84"/>
        <v>27627.212050858856</v>
      </c>
      <c r="J269">
        <f t="shared" si="97"/>
        <v>1</v>
      </c>
      <c r="K269">
        <f t="shared" si="85"/>
        <v>595.6928463758959</v>
      </c>
      <c r="L269">
        <f t="shared" si="98"/>
        <v>24035.674484247204</v>
      </c>
      <c r="M269">
        <f t="shared" si="99"/>
        <v>3591.5375666116515</v>
      </c>
      <c r="N269">
        <f t="shared" si="86"/>
        <v>500</v>
      </c>
      <c r="O269">
        <f t="shared" si="87"/>
        <v>3091.5375666116515</v>
      </c>
      <c r="P269">
        <f t="shared" si="88"/>
        <v>0.11190190168014234</v>
      </c>
      <c r="Q269">
        <f t="shared" si="100"/>
        <v>0.88809809831985764</v>
      </c>
      <c r="R269">
        <f t="shared" si="89"/>
        <v>27031.51920448296</v>
      </c>
      <c r="S269">
        <f t="shared" si="90"/>
        <v>221256.76045214178</v>
      </c>
      <c r="T269">
        <f t="shared" si="105"/>
        <v>1909.4608554380829</v>
      </c>
      <c r="U269">
        <f t="shared" si="101"/>
        <v>22.34069200862557</v>
      </c>
      <c r="V269">
        <f t="shared" si="102"/>
        <v>1887.1201634294573</v>
      </c>
      <c r="W269">
        <f t="shared" si="106"/>
        <v>2588.7040972900591</v>
      </c>
      <c r="X269">
        <f t="shared" si="107"/>
        <v>218668.05635485175</v>
      </c>
      <c r="Y269">
        <f t="shared" si="103"/>
        <v>201343.65201144904</v>
      </c>
      <c r="Z269">
        <f t="shared" si="91"/>
        <v>7751116.0274969991</v>
      </c>
      <c r="AA269">
        <f t="shared" si="92"/>
        <v>7997411.2959027095</v>
      </c>
      <c r="AB269">
        <f t="shared" si="93"/>
        <v>7527270.5629475666</v>
      </c>
      <c r="AC269">
        <f t="shared" si="108"/>
        <v>0.94121338573695612</v>
      </c>
      <c r="AD269">
        <f t="shared" si="94"/>
        <v>7751116.0274969991</v>
      </c>
      <c r="AE269">
        <f t="shared" si="104"/>
        <v>2035.3942169651964</v>
      </c>
      <c r="AF269" s="1"/>
    </row>
    <row r="270" spans="6:32" x14ac:dyDescent="0.35">
      <c r="F270" s="10">
        <f t="shared" si="95"/>
        <v>44124</v>
      </c>
      <c r="G270">
        <v>244</v>
      </c>
      <c r="H270">
        <f t="shared" si="96"/>
        <v>250919.36671996582</v>
      </c>
      <c r="I270">
        <f t="shared" si="84"/>
        <v>27744.43887560704</v>
      </c>
      <c r="J270">
        <f t="shared" si="97"/>
        <v>1</v>
      </c>
      <c r="K270">
        <f t="shared" si="85"/>
        <v>592.56696279914468</v>
      </c>
      <c r="L270">
        <f t="shared" si="98"/>
        <v>24137.661821778125</v>
      </c>
      <c r="M270">
        <f t="shared" si="99"/>
        <v>3606.7770538289155</v>
      </c>
      <c r="N270">
        <f t="shared" si="86"/>
        <v>500</v>
      </c>
      <c r="O270">
        <f t="shared" si="87"/>
        <v>3106.7770538289155</v>
      </c>
      <c r="P270">
        <f t="shared" si="88"/>
        <v>0.11197837043157501</v>
      </c>
      <c r="Q270">
        <f t="shared" si="100"/>
        <v>0.88802162956842501</v>
      </c>
      <c r="R270">
        <f t="shared" si="89"/>
        <v>27151.871912807896</v>
      </c>
      <c r="S270">
        <f t="shared" si="90"/>
        <v>223174.92784435878</v>
      </c>
      <c r="T270">
        <f t="shared" si="105"/>
        <v>1918.1673922170012</v>
      </c>
      <c r="U270">
        <f t="shared" si="101"/>
        <v>22.442558488938914</v>
      </c>
      <c r="V270">
        <f t="shared" si="102"/>
        <v>1895.7248337280623</v>
      </c>
      <c r="W270">
        <f t="shared" si="106"/>
        <v>2611.1466557789981</v>
      </c>
      <c r="X270">
        <f t="shared" si="107"/>
        <v>220563.78118857983</v>
      </c>
      <c r="Y270">
        <f t="shared" si="103"/>
        <v>203089.1843383665</v>
      </c>
      <c r="Z270">
        <f t="shared" si="91"/>
        <v>7749080.6332800342</v>
      </c>
      <c r="AA270">
        <f t="shared" si="92"/>
        <v>7997388.8533442207</v>
      </c>
      <c r="AB270">
        <f t="shared" si="93"/>
        <v>7523294.5587798962</v>
      </c>
      <c r="AC270">
        <f t="shared" si="108"/>
        <v>0.94071886421202655</v>
      </c>
      <c r="AD270">
        <f t="shared" si="94"/>
        <v>7749080.6332800342</v>
      </c>
      <c r="AE270">
        <f t="shared" si="104"/>
        <v>2043.3822485637654</v>
      </c>
      <c r="AF270" s="1"/>
    </row>
    <row r="271" spans="6:32" x14ac:dyDescent="0.35">
      <c r="F271" s="10">
        <f t="shared" si="95"/>
        <v>44125</v>
      </c>
      <c r="G271">
        <v>245</v>
      </c>
      <c r="H271">
        <f t="shared" si="96"/>
        <v>252962.7489685296</v>
      </c>
      <c r="I271">
        <f t="shared" si="84"/>
        <v>27860.986026584578</v>
      </c>
      <c r="J271">
        <f t="shared" si="97"/>
        <v>1</v>
      </c>
      <c r="K271">
        <f t="shared" si="85"/>
        <v>589.35042254021391</v>
      </c>
      <c r="L271">
        <f t="shared" si="98"/>
        <v>24239.057843128583</v>
      </c>
      <c r="M271">
        <f t="shared" si="99"/>
        <v>3621.9281834559952</v>
      </c>
      <c r="N271">
        <f t="shared" si="86"/>
        <v>500</v>
      </c>
      <c r="O271">
        <f t="shared" si="87"/>
        <v>3121.9281834559952</v>
      </c>
      <c r="P271">
        <f t="shared" si="88"/>
        <v>0.11205375791356031</v>
      </c>
      <c r="Q271">
        <f t="shared" si="100"/>
        <v>0.88794624208643969</v>
      </c>
      <c r="R271">
        <f t="shared" si="89"/>
        <v>27271.635604044364</v>
      </c>
      <c r="S271">
        <f t="shared" si="90"/>
        <v>225101.76294194502</v>
      </c>
      <c r="T271">
        <f t="shared" si="105"/>
        <v>1926.8350975862413</v>
      </c>
      <c r="U271">
        <f t="shared" si="101"/>
        <v>22.543970641759021</v>
      </c>
      <c r="V271">
        <f t="shared" si="102"/>
        <v>1904.2911269444824</v>
      </c>
      <c r="W271">
        <f t="shared" si="106"/>
        <v>2633.6906264207573</v>
      </c>
      <c r="X271">
        <f t="shared" si="107"/>
        <v>222468.0723155243</v>
      </c>
      <c r="Y271">
        <f t="shared" si="103"/>
        <v>204842.60427716997</v>
      </c>
      <c r="Z271">
        <f t="shared" si="91"/>
        <v>7747037.2510314705</v>
      </c>
      <c r="AA271">
        <f t="shared" si="92"/>
        <v>7997366.309373579</v>
      </c>
      <c r="AB271">
        <f t="shared" si="93"/>
        <v>7519301.7974631041</v>
      </c>
      <c r="AC271">
        <f t="shared" si="108"/>
        <v>0.94022225650085034</v>
      </c>
      <c r="AD271">
        <f t="shared" si="94"/>
        <v>7747037.2510314705</v>
      </c>
      <c r="AE271">
        <f t="shared" si="104"/>
        <v>2051.3119012882821</v>
      </c>
      <c r="AF271" s="1"/>
    </row>
    <row r="272" spans="6:32" x14ac:dyDescent="0.35">
      <c r="F272" s="10">
        <f t="shared" si="95"/>
        <v>44126</v>
      </c>
      <c r="G272">
        <v>246</v>
      </c>
      <c r="H272">
        <f t="shared" si="96"/>
        <v>255014.06086981788</v>
      </c>
      <c r="I272">
        <f t="shared" si="84"/>
        <v>27976.835234355618</v>
      </c>
      <c r="J272">
        <f t="shared" si="97"/>
        <v>1</v>
      </c>
      <c r="K272">
        <f t="shared" si="85"/>
        <v>586.04297986123129</v>
      </c>
      <c r="L272">
        <f t="shared" si="98"/>
        <v>24339.846653889388</v>
      </c>
      <c r="M272">
        <f t="shared" si="99"/>
        <v>3636.9885804662304</v>
      </c>
      <c r="N272">
        <f t="shared" si="86"/>
        <v>500</v>
      </c>
      <c r="O272">
        <f t="shared" si="87"/>
        <v>3136.9885804662304</v>
      </c>
      <c r="P272">
        <f t="shared" si="88"/>
        <v>0.11212807146299382</v>
      </c>
      <c r="Q272">
        <f t="shared" si="100"/>
        <v>0.88787192853700614</v>
      </c>
      <c r="R272">
        <f t="shared" si="89"/>
        <v>27390.792254494387</v>
      </c>
      <c r="S272">
        <f t="shared" si="90"/>
        <v>227037.22563546227</v>
      </c>
      <c r="T272">
        <f t="shared" si="105"/>
        <v>1935.4626935172419</v>
      </c>
      <c r="U272">
        <f t="shared" si="101"/>
        <v>22.644913514151732</v>
      </c>
      <c r="V272">
        <f t="shared" si="102"/>
        <v>1912.8177800030901</v>
      </c>
      <c r="W272">
        <f t="shared" si="106"/>
        <v>2656.3355399349089</v>
      </c>
      <c r="X272">
        <f t="shared" si="107"/>
        <v>224380.8900955274</v>
      </c>
      <c r="Y272">
        <f t="shared" si="103"/>
        <v>206603.87532827066</v>
      </c>
      <c r="Z272">
        <f t="shared" si="91"/>
        <v>7744985.9391301824</v>
      </c>
      <c r="AA272">
        <f t="shared" si="92"/>
        <v>7997343.6644600648</v>
      </c>
      <c r="AB272">
        <f t="shared" si="93"/>
        <v>7515292.3779547848</v>
      </c>
      <c r="AC272">
        <f t="shared" si="108"/>
        <v>0.93972357488555858</v>
      </c>
      <c r="AD272">
        <f t="shared" si="94"/>
        <v>7744985.9391301824</v>
      </c>
      <c r="AE272">
        <f t="shared" si="104"/>
        <v>2059.1818573072906</v>
      </c>
      <c r="AF272" s="1"/>
    </row>
    <row r="273" spans="6:32" x14ac:dyDescent="0.35">
      <c r="F273" s="10">
        <f t="shared" si="95"/>
        <v>44127</v>
      </c>
      <c r="G273">
        <v>247</v>
      </c>
      <c r="H273">
        <f t="shared" si="96"/>
        <v>257073.24272712518</v>
      </c>
      <c r="I273">
        <f t="shared" si="84"/>
        <v>28091.968194713147</v>
      </c>
      <c r="J273">
        <f t="shared" si="97"/>
        <v>1</v>
      </c>
      <c r="K273">
        <f t="shared" si="85"/>
        <v>582.64441262988839</v>
      </c>
      <c r="L273">
        <f t="shared" si="98"/>
        <v>24440.012329400437</v>
      </c>
      <c r="M273">
        <f t="shared" si="99"/>
        <v>3651.9558653127092</v>
      </c>
      <c r="N273">
        <f t="shared" si="86"/>
        <v>500</v>
      </c>
      <c r="O273">
        <f t="shared" si="87"/>
        <v>3151.9558653127092</v>
      </c>
      <c r="P273">
        <f t="shared" si="88"/>
        <v>0.11220131830798175</v>
      </c>
      <c r="Q273">
        <f t="shared" si="100"/>
        <v>0.88779868169201825</v>
      </c>
      <c r="R273">
        <f t="shared" si="89"/>
        <v>27509.323782083258</v>
      </c>
      <c r="S273">
        <f t="shared" si="90"/>
        <v>228981.27453241203</v>
      </c>
      <c r="T273">
        <f t="shared" si="105"/>
        <v>1944.0488969497674</v>
      </c>
      <c r="U273">
        <f t="shared" si="101"/>
        <v>22.745372094312277</v>
      </c>
      <c r="V273">
        <f t="shared" si="102"/>
        <v>1921.3035248554552</v>
      </c>
      <c r="W273">
        <f t="shared" si="106"/>
        <v>2679.0809120292211</v>
      </c>
      <c r="X273">
        <f t="shared" si="107"/>
        <v>226302.19362038287</v>
      </c>
      <c r="Y273">
        <f t="shared" si="103"/>
        <v>208372.95982449496</v>
      </c>
      <c r="Z273">
        <f t="shared" si="91"/>
        <v>7742926.7572728749</v>
      </c>
      <c r="AA273">
        <f t="shared" si="92"/>
        <v>7997320.9190879706</v>
      </c>
      <c r="AB273">
        <f t="shared" si="93"/>
        <v>7511266.4018284334</v>
      </c>
      <c r="AC273">
        <f t="shared" si="108"/>
        <v>0.93922283197371459</v>
      </c>
      <c r="AD273">
        <f t="shared" si="94"/>
        <v>7742926.7572728749</v>
      </c>
      <c r="AE273">
        <f t="shared" si="104"/>
        <v>2066.9907990632078</v>
      </c>
      <c r="AF273" s="1"/>
    </row>
    <row r="274" spans="6:32" x14ac:dyDescent="0.35">
      <c r="F274" s="10">
        <f t="shared" si="95"/>
        <v>44128</v>
      </c>
      <c r="G274">
        <v>248</v>
      </c>
      <c r="H274">
        <f t="shared" si="96"/>
        <v>259140.23352618839</v>
      </c>
      <c r="I274">
        <f t="shared" si="84"/>
        <v>28206.366573668871</v>
      </c>
      <c r="J274">
        <f t="shared" si="97"/>
        <v>1</v>
      </c>
      <c r="K274">
        <f t="shared" si="85"/>
        <v>579.1545228100149</v>
      </c>
      <c r="L274">
        <f t="shared" si="98"/>
        <v>24539.538919091916</v>
      </c>
      <c r="M274">
        <f t="shared" si="99"/>
        <v>3666.8276545769531</v>
      </c>
      <c r="N274">
        <f t="shared" si="86"/>
        <v>500</v>
      </c>
      <c r="O274">
        <f t="shared" si="87"/>
        <v>3166.8276545769531</v>
      </c>
      <c r="P274">
        <f t="shared" si="88"/>
        <v>0.11227350556853506</v>
      </c>
      <c r="Q274">
        <f t="shared" si="100"/>
        <v>0.8877264944314649</v>
      </c>
      <c r="R274">
        <f t="shared" si="89"/>
        <v>27627.212050858856</v>
      </c>
      <c r="S274">
        <f t="shared" si="90"/>
        <v>230933.86695251951</v>
      </c>
      <c r="T274">
        <f t="shared" si="105"/>
        <v>1952.5924201074813</v>
      </c>
      <c r="U274">
        <f t="shared" si="101"/>
        <v>22.845331315257532</v>
      </c>
      <c r="V274">
        <f t="shared" si="102"/>
        <v>1929.7470887922238</v>
      </c>
      <c r="W274">
        <f t="shared" si="106"/>
        <v>2701.9262433444787</v>
      </c>
      <c r="X274">
        <f t="shared" si="107"/>
        <v>228231.94070917508</v>
      </c>
      <c r="Y274">
        <f t="shared" si="103"/>
        <v>210149.81892679277</v>
      </c>
      <c r="Z274">
        <f t="shared" si="91"/>
        <v>7740859.7664738121</v>
      </c>
      <c r="AA274">
        <f t="shared" si="92"/>
        <v>7997298.0737566557</v>
      </c>
      <c r="AB274">
        <f t="shared" si="93"/>
        <v>7507223.9732779479</v>
      </c>
      <c r="AC274">
        <f t="shared" si="108"/>
        <v>0.93872004069888315</v>
      </c>
      <c r="AD274">
        <f t="shared" si="94"/>
        <v>7740859.7664738121</v>
      </c>
      <c r="AE274">
        <f t="shared" si="104"/>
        <v>2074.7374096623121</v>
      </c>
      <c r="AF274" s="1"/>
    </row>
    <row r="275" spans="6:32" x14ac:dyDescent="0.35">
      <c r="F275" s="10">
        <f t="shared" si="95"/>
        <v>44129</v>
      </c>
      <c r="G275">
        <v>249</v>
      </c>
      <c r="H275">
        <f t="shared" si="96"/>
        <v>261214.9709358507</v>
      </c>
      <c r="I275">
        <f t="shared" si="84"/>
        <v>28320.012012505787</v>
      </c>
      <c r="J275">
        <f t="shared" si="97"/>
        <v>1</v>
      </c>
      <c r="K275">
        <f t="shared" si="85"/>
        <v>575.57313689874718</v>
      </c>
      <c r="L275">
        <f t="shared" si="98"/>
        <v>24638.410450880034</v>
      </c>
      <c r="M275">
        <f t="shared" si="99"/>
        <v>3681.6015616257523</v>
      </c>
      <c r="N275">
        <f t="shared" si="86"/>
        <v>500</v>
      </c>
      <c r="O275">
        <f t="shared" si="87"/>
        <v>3181.6015616257523</v>
      </c>
      <c r="P275">
        <f t="shared" si="88"/>
        <v>0.11234464025724263</v>
      </c>
      <c r="Q275">
        <f t="shared" si="100"/>
        <v>0.88765535974275733</v>
      </c>
      <c r="R275">
        <f t="shared" si="89"/>
        <v>27744.43887560704</v>
      </c>
      <c r="S275">
        <f t="shared" si="90"/>
        <v>232894.95892334491</v>
      </c>
      <c r="T275">
        <f t="shared" si="105"/>
        <v>1961.0919708253932</v>
      </c>
      <c r="U275">
        <f t="shared" si="101"/>
        <v>22.944776058657101</v>
      </c>
      <c r="V275">
        <f t="shared" si="102"/>
        <v>1938.1471947667362</v>
      </c>
      <c r="W275">
        <f t="shared" si="106"/>
        <v>2724.871019403136</v>
      </c>
      <c r="X275">
        <f t="shared" si="107"/>
        <v>230170.08790394181</v>
      </c>
      <c r="Y275">
        <f t="shared" si="103"/>
        <v>211934.41262024388</v>
      </c>
      <c r="Z275">
        <f t="shared" si="91"/>
        <v>7738785.0290641496</v>
      </c>
      <c r="AA275">
        <f t="shared" si="92"/>
        <v>7997275.1289805965</v>
      </c>
      <c r="AB275">
        <f t="shared" si="93"/>
        <v>7503165.1991214016</v>
      </c>
      <c r="AC275">
        <f t="shared" si="108"/>
        <v>0.93821521432110855</v>
      </c>
      <c r="AD275">
        <f t="shared" si="94"/>
        <v>7738785.0290641496</v>
      </c>
      <c r="AE275">
        <f t="shared" si="104"/>
        <v>2082.4203732717242</v>
      </c>
      <c r="AF275" s="1"/>
    </row>
    <row r="276" spans="6:32" x14ac:dyDescent="0.35">
      <c r="F276" s="10">
        <f t="shared" si="95"/>
        <v>44130</v>
      </c>
      <c r="G276">
        <v>250</v>
      </c>
      <c r="H276">
        <f t="shared" si="96"/>
        <v>263297.39130912244</v>
      </c>
      <c r="I276">
        <f t="shared" si="84"/>
        <v>28432.886132895947</v>
      </c>
      <c r="J276">
        <f t="shared" si="97"/>
        <v>1</v>
      </c>
      <c r="K276">
        <f t="shared" si="85"/>
        <v>571.90010631136829</v>
      </c>
      <c r="L276">
        <f t="shared" si="98"/>
        <v>24736.610935619472</v>
      </c>
      <c r="M276">
        <f t="shared" si="99"/>
        <v>3696.2751972764731</v>
      </c>
      <c r="N276">
        <f t="shared" si="86"/>
        <v>500</v>
      </c>
      <c r="O276">
        <f t="shared" si="87"/>
        <v>3196.2751972764731</v>
      </c>
      <c r="P276">
        <f t="shared" si="88"/>
        <v>0.11241472927992646</v>
      </c>
      <c r="Q276">
        <f t="shared" si="100"/>
        <v>0.88758527072007354</v>
      </c>
      <c r="R276">
        <f t="shared" si="89"/>
        <v>27860.986026584578</v>
      </c>
      <c r="S276">
        <f t="shared" si="90"/>
        <v>234864.50517622649</v>
      </c>
      <c r="T276">
        <f t="shared" si="105"/>
        <v>1969.5462528815842</v>
      </c>
      <c r="U276">
        <f t="shared" si="101"/>
        <v>23.043691158714534</v>
      </c>
      <c r="V276">
        <f t="shared" si="102"/>
        <v>1946.5025617228696</v>
      </c>
      <c r="W276">
        <f t="shared" si="106"/>
        <v>2747.9147105618504</v>
      </c>
      <c r="X276">
        <f t="shared" si="107"/>
        <v>232116.59046566469</v>
      </c>
      <c r="Y276">
        <f t="shared" si="103"/>
        <v>213726.69971036611</v>
      </c>
      <c r="Z276">
        <f t="shared" si="91"/>
        <v>7736702.6086908774</v>
      </c>
      <c r="AA276">
        <f t="shared" si="92"/>
        <v>7997252.0852894383</v>
      </c>
      <c r="AB276">
        <f t="shared" si="93"/>
        <v>7499090.1888040891</v>
      </c>
      <c r="AC276">
        <f t="shared" si="108"/>
        <v>0.93770836642730149</v>
      </c>
      <c r="AD276">
        <f t="shared" si="94"/>
        <v>7736702.6086908774</v>
      </c>
      <c r="AE276">
        <f t="shared" si="104"/>
        <v>2090.0383755233997</v>
      </c>
      <c r="AF276" s="1"/>
    </row>
    <row r="277" spans="6:32" x14ac:dyDescent="0.35">
      <c r="F277" s="10">
        <f t="shared" si="95"/>
        <v>44131</v>
      </c>
      <c r="G277">
        <v>251</v>
      </c>
      <c r="H277">
        <f t="shared" si="96"/>
        <v>265387.42968464585</v>
      </c>
      <c r="I277">
        <f t="shared" si="84"/>
        <v>28544.970542091323</v>
      </c>
      <c r="J277">
        <f t="shared" si="97"/>
        <v>1</v>
      </c>
      <c r="K277">
        <f t="shared" si="85"/>
        <v>568.13530773570528</v>
      </c>
      <c r="L277">
        <f t="shared" si="98"/>
        <v>24834.124371619451</v>
      </c>
      <c r="M277">
        <f t="shared" si="99"/>
        <v>3710.846170471872</v>
      </c>
      <c r="N277">
        <f t="shared" si="86"/>
        <v>500</v>
      </c>
      <c r="O277">
        <f t="shared" si="87"/>
        <v>3210.846170471872</v>
      </c>
      <c r="P277">
        <f t="shared" si="88"/>
        <v>0.11248377943628567</v>
      </c>
      <c r="Q277">
        <f t="shared" si="100"/>
        <v>0.88751622056371438</v>
      </c>
      <c r="R277">
        <f t="shared" si="89"/>
        <v>27976.835234355618</v>
      </c>
      <c r="S277">
        <f t="shared" si="90"/>
        <v>236842.45914255452</v>
      </c>
      <c r="T277">
        <f t="shared" si="105"/>
        <v>1977.9539663280302</v>
      </c>
      <c r="U277">
        <f t="shared" si="101"/>
        <v>23.14206140603795</v>
      </c>
      <c r="V277">
        <f t="shared" si="102"/>
        <v>1954.8119049219922</v>
      </c>
      <c r="W277">
        <f t="shared" si="106"/>
        <v>2771.0567719678884</v>
      </c>
      <c r="X277">
        <f t="shared" si="107"/>
        <v>234071.40237058667</v>
      </c>
      <c r="Y277">
        <f t="shared" si="103"/>
        <v>215526.63781972462</v>
      </c>
      <c r="Z277">
        <f t="shared" si="91"/>
        <v>7734612.5703153545</v>
      </c>
      <c r="AA277">
        <f t="shared" si="92"/>
        <v>7997228.9432280324</v>
      </c>
      <c r="AB277">
        <f t="shared" si="93"/>
        <v>7494999.0544008324</v>
      </c>
      <c r="AC277">
        <f t="shared" si="108"/>
        <v>0.93719951093153553</v>
      </c>
      <c r="AD277">
        <f t="shared" si="94"/>
        <v>7734612.5703153545</v>
      </c>
      <c r="AE277">
        <f t="shared" si="104"/>
        <v>2097.5901039240189</v>
      </c>
      <c r="AF277" s="1"/>
    </row>
    <row r="278" spans="6:32" x14ac:dyDescent="0.35">
      <c r="F278" s="10">
        <f t="shared" si="95"/>
        <v>44132</v>
      </c>
      <c r="G278">
        <v>252</v>
      </c>
      <c r="H278">
        <f t="shared" si="96"/>
        <v>267485.01978856989</v>
      </c>
      <c r="I278">
        <f t="shared" si="84"/>
        <v>28656.246838193998</v>
      </c>
      <c r="J278">
        <f t="shared" si="97"/>
        <v>1</v>
      </c>
      <c r="K278">
        <f t="shared" si="85"/>
        <v>564.27864348085131</v>
      </c>
      <c r="L278">
        <f t="shared" si="98"/>
        <v>24930.934749228778</v>
      </c>
      <c r="M278">
        <f t="shared" si="99"/>
        <v>3725.31208896522</v>
      </c>
      <c r="N278">
        <f t="shared" si="86"/>
        <v>500</v>
      </c>
      <c r="O278">
        <f t="shared" si="87"/>
        <v>3225.31208896522</v>
      </c>
      <c r="P278">
        <f t="shared" si="88"/>
        <v>0.1125517974205337</v>
      </c>
      <c r="Q278">
        <f t="shared" si="100"/>
        <v>0.88744820257946633</v>
      </c>
      <c r="R278">
        <f t="shared" si="89"/>
        <v>28091.968194713147</v>
      </c>
      <c r="S278">
        <f t="shared" si="90"/>
        <v>238828.77295037589</v>
      </c>
      <c r="T278">
        <f t="shared" si="105"/>
        <v>1986.3138078213669</v>
      </c>
      <c r="U278">
        <f t="shared" si="101"/>
        <v>23.239871551509992</v>
      </c>
      <c r="V278">
        <f t="shared" si="102"/>
        <v>1963.0739362698569</v>
      </c>
      <c r="W278">
        <f t="shared" si="106"/>
        <v>2794.2966435193985</v>
      </c>
      <c r="X278">
        <f t="shared" si="107"/>
        <v>236034.47630685652</v>
      </c>
      <c r="Y278">
        <f t="shared" si="103"/>
        <v>217334.18338484206</v>
      </c>
      <c r="Z278">
        <f t="shared" si="91"/>
        <v>7732514.9802114302</v>
      </c>
      <c r="AA278">
        <f t="shared" si="92"/>
        <v>7997205.7033564802</v>
      </c>
      <c r="AB278">
        <f t="shared" si="93"/>
        <v>7490891.910617535</v>
      </c>
      <c r="AC278">
        <f t="shared" si="108"/>
        <v>0.93668866207524937</v>
      </c>
      <c r="AD278">
        <f t="shared" si="94"/>
        <v>7732514.9802114302</v>
      </c>
      <c r="AE278">
        <f t="shared" si="104"/>
        <v>2105.0742482693054</v>
      </c>
      <c r="AF278" s="1"/>
    </row>
    <row r="279" spans="6:32" x14ac:dyDescent="0.35">
      <c r="F279" s="10">
        <f t="shared" si="95"/>
        <v>44133</v>
      </c>
      <c r="G279">
        <v>253</v>
      </c>
      <c r="H279">
        <f t="shared" si="96"/>
        <v>269590.0940368392</v>
      </c>
      <c r="I279">
        <f t="shared" si="84"/>
        <v>28766.696615506196</v>
      </c>
      <c r="J279">
        <f t="shared" si="97"/>
        <v>1</v>
      </c>
      <c r="K279">
        <f t="shared" si="85"/>
        <v>560.33004183732555</v>
      </c>
      <c r="L279">
        <f t="shared" si="98"/>
        <v>25027.026055490391</v>
      </c>
      <c r="M279">
        <f t="shared" si="99"/>
        <v>3739.6705600158057</v>
      </c>
      <c r="N279">
        <f t="shared" si="86"/>
        <v>500</v>
      </c>
      <c r="O279">
        <f t="shared" si="87"/>
        <v>3239.6705600158057</v>
      </c>
      <c r="P279">
        <f t="shared" si="88"/>
        <v>0.1126187898220304</v>
      </c>
      <c r="Q279">
        <f t="shared" si="100"/>
        <v>0.88738121017796956</v>
      </c>
      <c r="R279">
        <f t="shared" si="89"/>
        <v>28206.366573668871</v>
      </c>
      <c r="S279">
        <f t="shared" si="90"/>
        <v>240823.39742133301</v>
      </c>
      <c r="T279">
        <f t="shared" si="105"/>
        <v>1994.6244709571183</v>
      </c>
      <c r="U279">
        <f t="shared" si="101"/>
        <v>23.337106310198283</v>
      </c>
      <c r="V279">
        <f t="shared" si="102"/>
        <v>1971.28736464692</v>
      </c>
      <c r="W279">
        <f t="shared" si="106"/>
        <v>2817.6337498295966</v>
      </c>
      <c r="X279">
        <f t="shared" si="107"/>
        <v>238005.76367150343</v>
      </c>
      <c r="Y279">
        <f t="shared" si="103"/>
        <v>219149.29165341303</v>
      </c>
      <c r="Z279">
        <f t="shared" si="91"/>
        <v>7730409.905963161</v>
      </c>
      <c r="AA279">
        <f t="shared" si="92"/>
        <v>7997182.3662501704</v>
      </c>
      <c r="AB279">
        <f t="shared" si="93"/>
        <v>7486768.8747919984</v>
      </c>
      <c r="AC279">
        <f t="shared" si="108"/>
        <v>0.93617583442735697</v>
      </c>
      <c r="AD279">
        <f t="shared" si="94"/>
        <v>7730409.905963161</v>
      </c>
      <c r="AE279">
        <f t="shared" si="104"/>
        <v>2112.4895010614696</v>
      </c>
      <c r="AF279" s="1"/>
    </row>
    <row r="280" spans="6:32" x14ac:dyDescent="0.35">
      <c r="F280" s="10">
        <f t="shared" si="95"/>
        <v>44134</v>
      </c>
      <c r="G280">
        <v>254</v>
      </c>
      <c r="H280">
        <f t="shared" si="96"/>
        <v>271702.58353790065</v>
      </c>
      <c r="I280">
        <f t="shared" si="84"/>
        <v>28876.301469954866</v>
      </c>
      <c r="J280">
        <f t="shared" si="97"/>
        <v>1</v>
      </c>
      <c r="K280">
        <f t="shared" si="85"/>
        <v>556.28945744907833</v>
      </c>
      <c r="L280">
        <f t="shared" si="98"/>
        <v>25122.382278860732</v>
      </c>
      <c r="M280">
        <f t="shared" si="99"/>
        <v>3753.9191910941327</v>
      </c>
      <c r="N280">
        <f t="shared" si="86"/>
        <v>500</v>
      </c>
      <c r="O280">
        <f t="shared" si="87"/>
        <v>3253.9191910941327</v>
      </c>
      <c r="P280">
        <f t="shared" si="88"/>
        <v>0.1126847631259066</v>
      </c>
      <c r="Q280">
        <f t="shared" si="100"/>
        <v>0.88731523687409342</v>
      </c>
      <c r="R280">
        <f t="shared" si="89"/>
        <v>28320.012012505787</v>
      </c>
      <c r="S280">
        <f t="shared" si="90"/>
        <v>242826.28206794578</v>
      </c>
      <c r="T280">
        <f t="shared" si="105"/>
        <v>2002.8846466127725</v>
      </c>
      <c r="U280">
        <f t="shared" si="101"/>
        <v>23.433750365369441</v>
      </c>
      <c r="V280">
        <f t="shared" si="102"/>
        <v>1979.4508962474031</v>
      </c>
      <c r="W280">
        <f t="shared" si="106"/>
        <v>2841.0675001949662</v>
      </c>
      <c r="X280">
        <f t="shared" si="107"/>
        <v>239985.21456775084</v>
      </c>
      <c r="Y280">
        <f t="shared" si="103"/>
        <v>220971.91668183065</v>
      </c>
      <c r="Z280">
        <f t="shared" si="91"/>
        <v>7728297.4164620992</v>
      </c>
      <c r="AA280">
        <f t="shared" si="92"/>
        <v>7997158.9324998055</v>
      </c>
      <c r="AB280">
        <f t="shared" si="93"/>
        <v>7482630.0668939585</v>
      </c>
      <c r="AC280">
        <f t="shared" si="108"/>
        <v>0.93566104288426188</v>
      </c>
      <c r="AD280">
        <f t="shared" si="94"/>
        <v>7728297.4164620992</v>
      </c>
      <c r="AE280">
        <f t="shared" si="104"/>
        <v>2119.8345579292791</v>
      </c>
      <c r="AF280" s="1"/>
    </row>
    <row r="281" spans="6:32" x14ac:dyDescent="0.35">
      <c r="F281" s="10">
        <f t="shared" si="95"/>
        <v>44135</v>
      </c>
      <c r="G281">
        <v>255</v>
      </c>
      <c r="H281">
        <f t="shared" si="96"/>
        <v>273822.4180958299</v>
      </c>
      <c r="I281">
        <f t="shared" si="84"/>
        <v>28985.0430045822</v>
      </c>
      <c r="J281">
        <f t="shared" si="97"/>
        <v>1</v>
      </c>
      <c r="K281">
        <f t="shared" si="85"/>
        <v>552.156871686253</v>
      </c>
      <c r="L281">
        <f t="shared" si="98"/>
        <v>25216.987413986513</v>
      </c>
      <c r="M281">
        <f t="shared" si="99"/>
        <v>3768.0555905956862</v>
      </c>
      <c r="N281">
        <f t="shared" si="86"/>
        <v>500</v>
      </c>
      <c r="O281">
        <f t="shared" si="87"/>
        <v>3268.0555905956862</v>
      </c>
      <c r="P281">
        <f t="shared" si="88"/>
        <v>0.11274972371367689</v>
      </c>
      <c r="Q281">
        <f t="shared" si="100"/>
        <v>0.88725027628632314</v>
      </c>
      <c r="R281">
        <f t="shared" si="89"/>
        <v>28432.886132895947</v>
      </c>
      <c r="S281">
        <f t="shared" si="90"/>
        <v>244837.3750912477</v>
      </c>
      <c r="T281">
        <f t="shared" si="105"/>
        <v>2011.0930233019171</v>
      </c>
      <c r="U281">
        <f t="shared" si="101"/>
        <v>23.529788372632432</v>
      </c>
      <c r="V281">
        <f t="shared" si="102"/>
        <v>1987.5632349292846</v>
      </c>
      <c r="W281">
        <f t="shared" si="106"/>
        <v>2864.5972885675988</v>
      </c>
      <c r="X281">
        <f t="shared" si="107"/>
        <v>241972.77780268012</v>
      </c>
      <c r="Y281">
        <f t="shared" si="103"/>
        <v>222802.01133303542</v>
      </c>
      <c r="Z281">
        <f t="shared" si="91"/>
        <v>7726177.5819041701</v>
      </c>
      <c r="AA281">
        <f t="shared" si="92"/>
        <v>7997135.4027114324</v>
      </c>
      <c r="AB281">
        <f t="shared" si="93"/>
        <v>7478475.6095243553</v>
      </c>
      <c r="AC281">
        <f t="shared" si="108"/>
        <v>0.93514430266977533</v>
      </c>
      <c r="AD281">
        <f t="shared" si="94"/>
        <v>7726177.5819041701</v>
      </c>
      <c r="AE281">
        <f t="shared" si="104"/>
        <v>2127.1081180508886</v>
      </c>
      <c r="AF281" s="1"/>
    </row>
    <row r="282" spans="6:32" x14ac:dyDescent="0.35">
      <c r="F282" s="10">
        <f t="shared" si="95"/>
        <v>44136</v>
      </c>
      <c r="G282">
        <v>256</v>
      </c>
      <c r="H282">
        <f t="shared" si="96"/>
        <v>275949.5262138808</v>
      </c>
      <c r="I282">
        <f t="shared" si="84"/>
        <v>29092.902835093846</v>
      </c>
      <c r="J282">
        <f t="shared" si="97"/>
        <v>1</v>
      </c>
      <c r="K282">
        <f t="shared" si="85"/>
        <v>547.93229300252278</v>
      </c>
      <c r="L282">
        <f t="shared" si="98"/>
        <v>25310.825466531645</v>
      </c>
      <c r="M282">
        <f t="shared" si="99"/>
        <v>3782.0773685622003</v>
      </c>
      <c r="N282">
        <f t="shared" si="86"/>
        <v>500</v>
      </c>
      <c r="O282">
        <f t="shared" si="87"/>
        <v>3282.0773685622003</v>
      </c>
      <c r="P282">
        <f t="shared" si="88"/>
        <v>0.11281367786383745</v>
      </c>
      <c r="Q282">
        <f t="shared" si="100"/>
        <v>0.88718632213616255</v>
      </c>
      <c r="R282">
        <f t="shared" si="89"/>
        <v>28544.970542091323</v>
      </c>
      <c r="S282">
        <f t="shared" si="90"/>
        <v>246856.62337878696</v>
      </c>
      <c r="T282">
        <f t="shared" si="105"/>
        <v>2019.2482875392598</v>
      </c>
      <c r="U282">
        <f t="shared" si="101"/>
        <v>23.625204964209342</v>
      </c>
      <c r="V282">
        <f t="shared" si="102"/>
        <v>1995.6230825750504</v>
      </c>
      <c r="W282">
        <f t="shared" si="106"/>
        <v>2888.2224935318081</v>
      </c>
      <c r="X282">
        <f t="shared" si="107"/>
        <v>243968.40088525516</v>
      </c>
      <c r="Y282">
        <f t="shared" si="103"/>
        <v>224639.52727469613</v>
      </c>
      <c r="Z282">
        <f t="shared" si="91"/>
        <v>7724050.4737861194</v>
      </c>
      <c r="AA282">
        <f t="shared" si="92"/>
        <v>7997111.7775064679</v>
      </c>
      <c r="AB282">
        <f t="shared" si="93"/>
        <v>7474305.6279138001</v>
      </c>
      <c r="AC282">
        <f t="shared" si="108"/>
        <v>0.93462562933493465</v>
      </c>
      <c r="AD282">
        <f t="shared" si="94"/>
        <v>7724050.4737861194</v>
      </c>
      <c r="AE282">
        <f t="shared" si="104"/>
        <v>2134.3088845799421</v>
      </c>
      <c r="AF282" s="1"/>
    </row>
    <row r="283" spans="6:32" x14ac:dyDescent="0.35">
      <c r="F283" s="10">
        <f t="shared" si="95"/>
        <v>44137</v>
      </c>
      <c r="G283">
        <v>257</v>
      </c>
      <c r="H283">
        <f t="shared" si="96"/>
        <v>278083.83509846072</v>
      </c>
      <c r="I283">
        <f t="shared" ref="I283:I346" si="109">H283-S283</f>
        <v>29199.862595460087</v>
      </c>
      <c r="J283">
        <f t="shared" si="97"/>
        <v>1</v>
      </c>
      <c r="K283">
        <f t="shared" ref="K283:K346" si="110">MAX(I283-R283,0)</f>
        <v>543.61575726608862</v>
      </c>
      <c r="L283">
        <f t="shared" si="98"/>
        <v>25403.880458050277</v>
      </c>
      <c r="M283">
        <f t="shared" si="99"/>
        <v>3795.9821374098115</v>
      </c>
      <c r="N283">
        <f t="shared" ref="N283:N346" si="111">MIN($H$12,M283)</f>
        <v>500</v>
      </c>
      <c r="O283">
        <f t="shared" ref="O283:O346" si="112">ABS(N283-M283)</f>
        <v>3295.9821374098115</v>
      </c>
      <c r="P283">
        <f t="shared" ref="P283:P346" si="113">IFERROR(O283/I283,0)</f>
        <v>0.11287663175244741</v>
      </c>
      <c r="Q283">
        <f t="shared" si="100"/>
        <v>0.88712336824755256</v>
      </c>
      <c r="R283">
        <f t="shared" ref="R283:R346" si="114">IF(G283&gt;$H$5,VLOOKUP(G283-$H$5,G$26:I$567,3,FALSE),0)</f>
        <v>28656.246838193998</v>
      </c>
      <c r="S283">
        <f t="shared" ref="S283:S346" si="115">IF(G283&gt;$H$6,VLOOKUP(G283-$H$6,G$26:H$567,2,FALSE),0)</f>
        <v>248883.97250300064</v>
      </c>
      <c r="T283">
        <f t="shared" si="105"/>
        <v>2027.3491242136806</v>
      </c>
      <c r="U283">
        <f t="shared" si="101"/>
        <v>23.719984753300064</v>
      </c>
      <c r="V283">
        <f t="shared" si="102"/>
        <v>2003.6291394603807</v>
      </c>
      <c r="W283">
        <f t="shared" si="106"/>
        <v>2911.9424782851083</v>
      </c>
      <c r="X283">
        <f t="shared" si="107"/>
        <v>245972.03002471555</v>
      </c>
      <c r="Y283">
        <f t="shared" si="103"/>
        <v>226484.4149777306</v>
      </c>
      <c r="Z283">
        <f t="shared" ref="Z283:Z346" si="116">$H$3-H283</f>
        <v>7721916.1649015397</v>
      </c>
      <c r="AA283">
        <f t="shared" ref="AA283:AA346" si="117">$H$3-W283</f>
        <v>7997088.0575217148</v>
      </c>
      <c r="AB283">
        <f t="shared" ref="AB283:AB346" si="118">AA283-H283-S283</f>
        <v>7470120.2499202536</v>
      </c>
      <c r="AC283">
        <f t="shared" si="108"/>
        <v>0.9341050387577241</v>
      </c>
      <c r="AD283">
        <f t="shared" ref="AD283:AD346" si="119">$H$3-H283</f>
        <v>7721916.1649015397</v>
      </c>
      <c r="AE283">
        <f t="shared" si="104"/>
        <v>2141.4355650753691</v>
      </c>
      <c r="AF283" s="1"/>
    </row>
    <row r="284" spans="6:32" x14ac:dyDescent="0.35">
      <c r="F284" s="10">
        <f t="shared" ref="F284:F347" si="120">$H$14+G284</f>
        <v>44138</v>
      </c>
      <c r="G284">
        <v>258</v>
      </c>
      <c r="H284">
        <f t="shared" ref="H284:H347" si="121">H283+AE283</f>
        <v>280225.2706635361</v>
      </c>
      <c r="I284">
        <f t="shared" si="109"/>
        <v>29305.903943570273</v>
      </c>
      <c r="J284">
        <f t="shared" ref="J284:J347" si="122">IF(I284&gt;1,1,0)</f>
        <v>1</v>
      </c>
      <c r="K284">
        <f t="shared" si="110"/>
        <v>539.20732806407614</v>
      </c>
      <c r="L284">
        <f t="shared" ref="L284:L347" si="123">I284*(1-$H$11)</f>
        <v>25496.136430906136</v>
      </c>
      <c r="M284">
        <f t="shared" ref="M284:M347" si="124">I284*$H$11</f>
        <v>3809.7675126641357</v>
      </c>
      <c r="N284">
        <f t="shared" si="111"/>
        <v>500</v>
      </c>
      <c r="O284">
        <f t="shared" si="112"/>
        <v>3309.7675126641357</v>
      </c>
      <c r="P284">
        <f t="shared" si="113"/>
        <v>0.11293859145369581</v>
      </c>
      <c r="Q284">
        <f t="shared" ref="Q284:Q347" si="125">1-P284</f>
        <v>0.88706140854630422</v>
      </c>
      <c r="R284">
        <f t="shared" si="114"/>
        <v>28766.696615506196</v>
      </c>
      <c r="S284">
        <f t="shared" si="115"/>
        <v>250919.36671996582</v>
      </c>
      <c r="T284">
        <f t="shared" si="105"/>
        <v>2035.3942169651855</v>
      </c>
      <c r="U284">
        <f t="shared" ref="U284:U347" si="126">MIN(T284*$H$11,$H$12)*$H$9+MAX($H$11*T284-$H$12,0)*$H$10</f>
        <v>23.81411233849267</v>
      </c>
      <c r="V284">
        <f t="shared" ref="V284:V347" si="127">T284-U284</f>
        <v>2011.5801046266929</v>
      </c>
      <c r="W284">
        <f t="shared" si="106"/>
        <v>2935.7565906236009</v>
      </c>
      <c r="X284">
        <f t="shared" si="107"/>
        <v>247983.61012934224</v>
      </c>
      <c r="Y284">
        <f t="shared" ref="Y284:Y347" si="128">S284*(1-$H$9)</f>
        <v>228336.62371516891</v>
      </c>
      <c r="Z284">
        <f t="shared" si="116"/>
        <v>7719774.7293364638</v>
      </c>
      <c r="AA284">
        <f t="shared" si="117"/>
        <v>7997064.2434093766</v>
      </c>
      <c r="AB284">
        <f t="shared" si="118"/>
        <v>7465919.6060258746</v>
      </c>
      <c r="AC284">
        <f t="shared" si="108"/>
        <v>0.93358254714269251</v>
      </c>
      <c r="AD284">
        <f t="shared" si="119"/>
        <v>7719774.7293364638</v>
      </c>
      <c r="AE284">
        <f t="shared" ref="AE284:AE347" si="129">R284*IF(F284&lt;=$H$4,$H$7,$H$8)*MAX(AC284,0)</f>
        <v>2148.4868719348278</v>
      </c>
      <c r="AF284" s="1"/>
    </row>
    <row r="285" spans="6:32" x14ac:dyDescent="0.35">
      <c r="F285" s="10">
        <f t="shared" si="120"/>
        <v>44139</v>
      </c>
      <c r="G285">
        <v>259</v>
      </c>
      <c r="H285">
        <f t="shared" si="121"/>
        <v>282373.75753547094</v>
      </c>
      <c r="I285">
        <f t="shared" si="109"/>
        <v>29411.008566941338</v>
      </c>
      <c r="J285">
        <f t="shared" si="122"/>
        <v>1</v>
      </c>
      <c r="K285">
        <f t="shared" si="110"/>
        <v>534.70709698647261</v>
      </c>
      <c r="L285">
        <f t="shared" si="123"/>
        <v>25587.577453238966</v>
      </c>
      <c r="M285">
        <f t="shared" si="124"/>
        <v>3823.4311137023742</v>
      </c>
      <c r="N285">
        <f t="shared" si="111"/>
        <v>500</v>
      </c>
      <c r="O285">
        <f t="shared" si="112"/>
        <v>3323.4311137023742</v>
      </c>
      <c r="P285">
        <f t="shared" si="113"/>
        <v>0.11299956294045586</v>
      </c>
      <c r="Q285">
        <f t="shared" si="125"/>
        <v>0.88700043705954412</v>
      </c>
      <c r="R285">
        <f t="shared" si="114"/>
        <v>28876.301469954866</v>
      </c>
      <c r="S285">
        <f t="shared" si="115"/>
        <v>252962.7489685296</v>
      </c>
      <c r="T285">
        <f t="shared" ref="T285:T348" si="130">S285-S284</f>
        <v>2043.3822485637793</v>
      </c>
      <c r="U285">
        <f t="shared" si="126"/>
        <v>23.907572308196219</v>
      </c>
      <c r="V285">
        <f t="shared" si="127"/>
        <v>2019.4746762555831</v>
      </c>
      <c r="W285">
        <f t="shared" ref="W285:W348" si="131">W284+U285</f>
        <v>2959.6641629317969</v>
      </c>
      <c r="X285">
        <f t="shared" ref="X285:X348" si="132">X284+V285</f>
        <v>250003.08480559781</v>
      </c>
      <c r="Y285">
        <f t="shared" si="128"/>
        <v>230196.10156136195</v>
      </c>
      <c r="Z285">
        <f t="shared" si="116"/>
        <v>7717626.2424645294</v>
      </c>
      <c r="AA285">
        <f t="shared" si="117"/>
        <v>7997040.335837068</v>
      </c>
      <c r="AB285">
        <f t="shared" si="118"/>
        <v>7461703.8293330679</v>
      </c>
      <c r="AC285">
        <f t="shared" si="108"/>
        <v>0.93305817102047095</v>
      </c>
      <c r="AD285">
        <f t="shared" si="119"/>
        <v>7717626.2424645294</v>
      </c>
      <c r="AE285">
        <f t="shared" si="129"/>
        <v>2155.461522831346</v>
      </c>
      <c r="AF285" s="1"/>
    </row>
    <row r="286" spans="6:32" x14ac:dyDescent="0.35">
      <c r="F286" s="10">
        <f t="shared" si="120"/>
        <v>44140</v>
      </c>
      <c r="G286">
        <v>260</v>
      </c>
      <c r="H286">
        <f t="shared" si="121"/>
        <v>284529.21905830229</v>
      </c>
      <c r="I286">
        <f t="shared" si="109"/>
        <v>29515.158188484405</v>
      </c>
      <c r="J286">
        <f t="shared" si="122"/>
        <v>1</v>
      </c>
      <c r="K286">
        <f t="shared" si="110"/>
        <v>530.1151839022059</v>
      </c>
      <c r="L286">
        <f t="shared" si="123"/>
        <v>25678.187623981434</v>
      </c>
      <c r="M286">
        <f t="shared" si="124"/>
        <v>3836.970564502973</v>
      </c>
      <c r="N286">
        <f t="shared" si="111"/>
        <v>500</v>
      </c>
      <c r="O286">
        <f t="shared" si="112"/>
        <v>3336.970564502973</v>
      </c>
      <c r="P286">
        <f t="shared" si="113"/>
        <v>0.1130595520848308</v>
      </c>
      <c r="Q286">
        <f t="shared" si="125"/>
        <v>0.88694044791516924</v>
      </c>
      <c r="R286">
        <f t="shared" si="114"/>
        <v>28985.0430045822</v>
      </c>
      <c r="S286">
        <f t="shared" si="115"/>
        <v>255014.06086981788</v>
      </c>
      <c r="T286">
        <f t="shared" si="130"/>
        <v>2051.3119012882817</v>
      </c>
      <c r="U286">
        <f t="shared" si="126"/>
        <v>24.000349245072897</v>
      </c>
      <c r="V286">
        <f t="shared" si="127"/>
        <v>2027.3115520432088</v>
      </c>
      <c r="W286">
        <f t="shared" si="131"/>
        <v>2983.6645121768697</v>
      </c>
      <c r="X286">
        <f t="shared" si="132"/>
        <v>252030.39635764103</v>
      </c>
      <c r="Y286">
        <f t="shared" si="128"/>
        <v>232062.79539153428</v>
      </c>
      <c r="Z286">
        <f t="shared" si="116"/>
        <v>7715470.7809416978</v>
      </c>
      <c r="AA286">
        <f t="shared" si="117"/>
        <v>7997016.335487823</v>
      </c>
      <c r="AB286">
        <f t="shared" si="118"/>
        <v>7457473.0555597031</v>
      </c>
      <c r="AC286">
        <f t="shared" si="108"/>
        <v>0.93253192724718781</v>
      </c>
      <c r="AD286">
        <f t="shared" si="119"/>
        <v>7715470.7809416978</v>
      </c>
      <c r="AE286">
        <f t="shared" si="129"/>
        <v>2162.3582411524526</v>
      </c>
      <c r="AF286" s="1"/>
    </row>
    <row r="287" spans="6:32" x14ac:dyDescent="0.35">
      <c r="F287" s="10">
        <f t="shared" si="120"/>
        <v>44141</v>
      </c>
      <c r="G287">
        <v>261</v>
      </c>
      <c r="H287">
        <f t="shared" si="121"/>
        <v>286691.57729945472</v>
      </c>
      <c r="I287">
        <f t="shared" si="109"/>
        <v>29618.334572329535</v>
      </c>
      <c r="J287">
        <f t="shared" si="122"/>
        <v>1</v>
      </c>
      <c r="K287">
        <f t="shared" si="110"/>
        <v>525.43173723568907</v>
      </c>
      <c r="L287">
        <f t="shared" si="123"/>
        <v>25767.951077926697</v>
      </c>
      <c r="M287">
        <f t="shared" si="124"/>
        <v>3850.3834944028399</v>
      </c>
      <c r="N287">
        <f t="shared" si="111"/>
        <v>500</v>
      </c>
      <c r="O287">
        <f t="shared" si="112"/>
        <v>3350.3834944028399</v>
      </c>
      <c r="P287">
        <f t="shared" si="113"/>
        <v>0.1131185646586923</v>
      </c>
      <c r="Q287">
        <f t="shared" si="125"/>
        <v>0.8868814353413077</v>
      </c>
      <c r="R287">
        <f t="shared" si="114"/>
        <v>29092.902835093846</v>
      </c>
      <c r="S287">
        <f t="shared" si="115"/>
        <v>257073.24272712518</v>
      </c>
      <c r="T287">
        <f t="shared" si="130"/>
        <v>2059.181857307296</v>
      </c>
      <c r="U287">
        <f t="shared" si="126"/>
        <v>24.092427730495363</v>
      </c>
      <c r="V287">
        <f t="shared" si="127"/>
        <v>2035.0894295768007</v>
      </c>
      <c r="W287">
        <f t="shared" si="131"/>
        <v>3007.756939907365</v>
      </c>
      <c r="X287">
        <f t="shared" si="132"/>
        <v>254065.48578721783</v>
      </c>
      <c r="Y287">
        <f t="shared" si="128"/>
        <v>233936.65088168392</v>
      </c>
      <c r="Z287">
        <f t="shared" si="116"/>
        <v>7713308.4227005448</v>
      </c>
      <c r="AA287">
        <f t="shared" si="117"/>
        <v>7996992.2430600924</v>
      </c>
      <c r="AB287">
        <f t="shared" si="118"/>
        <v>7453227.4230335131</v>
      </c>
      <c r="AC287">
        <f t="shared" si="108"/>
        <v>0.93200383300378131</v>
      </c>
      <c r="AD287">
        <f t="shared" si="119"/>
        <v>7713308.4227005448</v>
      </c>
      <c r="AE287">
        <f t="shared" si="129"/>
        <v>2169.1757564411237</v>
      </c>
      <c r="AF287" s="1"/>
    </row>
    <row r="288" spans="6:32" x14ac:dyDescent="0.35">
      <c r="F288" s="10">
        <f t="shared" si="120"/>
        <v>44142</v>
      </c>
      <c r="G288">
        <v>262</v>
      </c>
      <c r="H288">
        <f t="shared" si="121"/>
        <v>288860.75305589585</v>
      </c>
      <c r="I288">
        <f t="shared" si="109"/>
        <v>29720.519529707468</v>
      </c>
      <c r="J288">
        <f t="shared" si="122"/>
        <v>1</v>
      </c>
      <c r="K288">
        <f t="shared" si="110"/>
        <v>520.65693424738129</v>
      </c>
      <c r="L288">
        <f t="shared" si="123"/>
        <v>25856.851990845498</v>
      </c>
      <c r="M288">
        <f t="shared" si="124"/>
        <v>3863.667538861971</v>
      </c>
      <c r="N288">
        <f t="shared" si="111"/>
        <v>500</v>
      </c>
      <c r="O288">
        <f t="shared" si="112"/>
        <v>3363.667538861971</v>
      </c>
      <c r="P288">
        <f t="shared" si="113"/>
        <v>0.11317660633421231</v>
      </c>
      <c r="Q288">
        <f t="shared" si="125"/>
        <v>0.88682339366578766</v>
      </c>
      <c r="R288">
        <f t="shared" si="114"/>
        <v>29199.862595460087</v>
      </c>
      <c r="S288">
        <f t="shared" si="115"/>
        <v>259140.23352618839</v>
      </c>
      <c r="T288">
        <f t="shared" si="130"/>
        <v>2066.9907990632055</v>
      </c>
      <c r="U288">
        <f t="shared" si="126"/>
        <v>24.183792349039503</v>
      </c>
      <c r="V288">
        <f t="shared" si="127"/>
        <v>2042.8070067141659</v>
      </c>
      <c r="W288">
        <f t="shared" si="131"/>
        <v>3031.9407322564043</v>
      </c>
      <c r="X288">
        <f t="shared" si="132"/>
        <v>256108.29279393199</v>
      </c>
      <c r="Y288">
        <f t="shared" si="128"/>
        <v>235817.61250883143</v>
      </c>
      <c r="Z288">
        <f t="shared" si="116"/>
        <v>7711139.2469441043</v>
      </c>
      <c r="AA288">
        <f t="shared" si="117"/>
        <v>7996968.0592677435</v>
      </c>
      <c r="AB288">
        <f t="shared" si="118"/>
        <v>7448967.0726856599</v>
      </c>
      <c r="AC288">
        <f t="shared" si="108"/>
        <v>0.93147390579520928</v>
      </c>
      <c r="AD288">
        <f t="shared" si="119"/>
        <v>7711139.2469441043</v>
      </c>
      <c r="AE288">
        <f t="shared" si="129"/>
        <v>2175.9128048381317</v>
      </c>
      <c r="AF288" s="1"/>
    </row>
    <row r="289" spans="6:32" x14ac:dyDescent="0.35">
      <c r="F289" s="10">
        <f t="shared" si="120"/>
        <v>44143</v>
      </c>
      <c r="G289">
        <v>263</v>
      </c>
      <c r="H289">
        <f t="shared" si="121"/>
        <v>291036.66586073401</v>
      </c>
      <c r="I289">
        <f t="shared" si="109"/>
        <v>29821.694924883312</v>
      </c>
      <c r="J289">
        <f t="shared" si="122"/>
        <v>1</v>
      </c>
      <c r="K289">
        <f t="shared" si="110"/>
        <v>515.79098131303908</v>
      </c>
      <c r="L289">
        <f t="shared" si="123"/>
        <v>25944.874584648482</v>
      </c>
      <c r="M289">
        <f t="shared" si="124"/>
        <v>3876.8203402348308</v>
      </c>
      <c r="N289">
        <f t="shared" si="111"/>
        <v>500</v>
      </c>
      <c r="O289">
        <f t="shared" si="112"/>
        <v>3376.8203402348308</v>
      </c>
      <c r="P289">
        <f t="shared" si="113"/>
        <v>0.11323368268438699</v>
      </c>
      <c r="Q289">
        <f t="shared" si="125"/>
        <v>0.88676631731561306</v>
      </c>
      <c r="R289">
        <f t="shared" si="114"/>
        <v>29305.903943570273</v>
      </c>
      <c r="S289">
        <f t="shared" si="115"/>
        <v>261214.9709358507</v>
      </c>
      <c r="T289">
        <f t="shared" si="130"/>
        <v>2074.7374096623098</v>
      </c>
      <c r="U289">
        <f t="shared" si="126"/>
        <v>24.274427693049027</v>
      </c>
      <c r="V289">
        <f t="shared" si="127"/>
        <v>2050.4629819692609</v>
      </c>
      <c r="W289">
        <f t="shared" si="131"/>
        <v>3056.2151599494532</v>
      </c>
      <c r="X289">
        <f t="shared" si="132"/>
        <v>258158.75577590126</v>
      </c>
      <c r="Y289">
        <f t="shared" si="128"/>
        <v>237705.62355162413</v>
      </c>
      <c r="Z289">
        <f t="shared" si="116"/>
        <v>7708963.3341392661</v>
      </c>
      <c r="AA289">
        <f t="shared" si="117"/>
        <v>7996943.7848400502</v>
      </c>
      <c r="AB289">
        <f t="shared" si="118"/>
        <v>7444692.1480434658</v>
      </c>
      <c r="AC289">
        <f t="shared" si="108"/>
        <v>0.9309421634495546</v>
      </c>
      <c r="AD289">
        <f t="shared" si="119"/>
        <v>7708963.3341392661</v>
      </c>
      <c r="AE289">
        <f t="shared" si="129"/>
        <v>2182.5681295257718</v>
      </c>
      <c r="AF289" s="1"/>
    </row>
    <row r="290" spans="6:32" x14ac:dyDescent="0.35">
      <c r="F290" s="10">
        <f t="shared" si="120"/>
        <v>44144</v>
      </c>
      <c r="G290">
        <v>264</v>
      </c>
      <c r="H290">
        <f t="shared" si="121"/>
        <v>293219.23399025976</v>
      </c>
      <c r="I290">
        <f t="shared" si="109"/>
        <v>29921.842681137321</v>
      </c>
      <c r="J290">
        <f t="shared" si="122"/>
        <v>1</v>
      </c>
      <c r="K290">
        <f t="shared" si="110"/>
        <v>510.83411419598269</v>
      </c>
      <c r="L290">
        <f t="shared" si="123"/>
        <v>26032.003132589471</v>
      </c>
      <c r="M290">
        <f t="shared" si="124"/>
        <v>3889.8395485478518</v>
      </c>
      <c r="N290">
        <f t="shared" si="111"/>
        <v>500</v>
      </c>
      <c r="O290">
        <f t="shared" si="112"/>
        <v>3389.8395485478518</v>
      </c>
      <c r="P290">
        <f t="shared" si="113"/>
        <v>0.11328979918355098</v>
      </c>
      <c r="Q290">
        <f t="shared" si="125"/>
        <v>0.88671020081644902</v>
      </c>
      <c r="R290">
        <f t="shared" si="114"/>
        <v>29411.008566941338</v>
      </c>
      <c r="S290">
        <f t="shared" si="115"/>
        <v>263297.39130912244</v>
      </c>
      <c r="T290">
        <f t="shared" si="130"/>
        <v>2082.4203732717433</v>
      </c>
      <c r="U290">
        <f t="shared" si="126"/>
        <v>24.364318367279399</v>
      </c>
      <c r="V290">
        <f t="shared" si="127"/>
        <v>2058.056054904464</v>
      </c>
      <c r="W290">
        <f t="shared" si="131"/>
        <v>3080.5794783167325</v>
      </c>
      <c r="X290">
        <f t="shared" si="132"/>
        <v>260216.81183080573</v>
      </c>
      <c r="Y290">
        <f t="shared" si="128"/>
        <v>239600.62609130144</v>
      </c>
      <c r="Z290">
        <f t="shared" si="116"/>
        <v>7706780.7660097405</v>
      </c>
      <c r="AA290">
        <f t="shared" si="117"/>
        <v>7996919.4205216831</v>
      </c>
      <c r="AB290">
        <f t="shared" si="118"/>
        <v>7440402.795222301</v>
      </c>
      <c r="AC290">
        <f t="shared" si="108"/>
        <v>0.93040862411702563</v>
      </c>
      <c r="AD290">
        <f t="shared" si="119"/>
        <v>7706780.7660097405</v>
      </c>
      <c r="AE290">
        <f t="shared" si="129"/>
        <v>2189.1404811729553</v>
      </c>
      <c r="AF290" s="1"/>
    </row>
    <row r="291" spans="6:32" x14ac:dyDescent="0.35">
      <c r="F291" s="10">
        <f t="shared" si="120"/>
        <v>44145</v>
      </c>
      <c r="G291">
        <v>265</v>
      </c>
      <c r="H291">
        <f t="shared" si="121"/>
        <v>295408.3744714327</v>
      </c>
      <c r="I291">
        <f t="shared" si="109"/>
        <v>30020.944786786858</v>
      </c>
      <c r="J291">
        <f t="shared" si="122"/>
        <v>1</v>
      </c>
      <c r="K291">
        <f t="shared" si="110"/>
        <v>505.78659830245306</v>
      </c>
      <c r="L291">
        <f t="shared" si="123"/>
        <v>26118.221964504566</v>
      </c>
      <c r="M291">
        <f t="shared" si="124"/>
        <v>3902.7228222822919</v>
      </c>
      <c r="N291">
        <f t="shared" si="111"/>
        <v>500</v>
      </c>
      <c r="O291">
        <f t="shared" si="112"/>
        <v>3402.7228222822919</v>
      </c>
      <c r="P291">
        <f t="shared" si="113"/>
        <v>0.11334496120788093</v>
      </c>
      <c r="Q291">
        <f t="shared" si="125"/>
        <v>0.88665503879211904</v>
      </c>
      <c r="R291">
        <f t="shared" si="114"/>
        <v>29515.158188484405</v>
      </c>
      <c r="S291">
        <f t="shared" si="115"/>
        <v>265387.42968464585</v>
      </c>
      <c r="T291">
        <f t="shared" si="130"/>
        <v>2090.038375523407</v>
      </c>
      <c r="U291">
        <f t="shared" si="126"/>
        <v>24.453448993623862</v>
      </c>
      <c r="V291">
        <f t="shared" si="127"/>
        <v>2065.5849265297829</v>
      </c>
      <c r="W291">
        <f t="shared" si="131"/>
        <v>3105.0329273103566</v>
      </c>
      <c r="X291">
        <f t="shared" si="132"/>
        <v>262282.39675733552</v>
      </c>
      <c r="Y291">
        <f t="shared" si="128"/>
        <v>241502.56101302773</v>
      </c>
      <c r="Z291">
        <f t="shared" si="116"/>
        <v>7704591.6255285675</v>
      </c>
      <c r="AA291">
        <f t="shared" si="117"/>
        <v>7996894.9670726899</v>
      </c>
      <c r="AB291">
        <f t="shared" si="118"/>
        <v>7436099.1629166119</v>
      </c>
      <c r="AC291">
        <f t="shared" si="108"/>
        <v>0.92987330626885045</v>
      </c>
      <c r="AD291">
        <f t="shared" si="119"/>
        <v>7704591.6255285675</v>
      </c>
      <c r="AE291">
        <f t="shared" si="129"/>
        <v>2195.6286183819302</v>
      </c>
      <c r="AF291" s="1"/>
    </row>
    <row r="292" spans="6:32" x14ac:dyDescent="0.35">
      <c r="F292" s="10">
        <f t="shared" si="120"/>
        <v>44146</v>
      </c>
      <c r="G292">
        <v>266</v>
      </c>
      <c r="H292">
        <f t="shared" si="121"/>
        <v>297604.00308981462</v>
      </c>
      <c r="I292">
        <f t="shared" si="109"/>
        <v>30118.983301244734</v>
      </c>
      <c r="J292">
        <f t="shared" si="122"/>
        <v>1</v>
      </c>
      <c r="K292">
        <f t="shared" si="110"/>
        <v>500.64872891519917</v>
      </c>
      <c r="L292">
        <f t="shared" si="123"/>
        <v>26203.51547208292</v>
      </c>
      <c r="M292">
        <f t="shared" si="124"/>
        <v>3915.4678291618156</v>
      </c>
      <c r="N292">
        <f t="shared" si="111"/>
        <v>500</v>
      </c>
      <c r="O292">
        <f t="shared" si="112"/>
        <v>3415.4678291618156</v>
      </c>
      <c r="P292">
        <f t="shared" si="113"/>
        <v>0.11339917403588666</v>
      </c>
      <c r="Q292">
        <f t="shared" si="125"/>
        <v>0.88660082596411338</v>
      </c>
      <c r="R292">
        <f t="shared" si="114"/>
        <v>29618.334572329535</v>
      </c>
      <c r="S292">
        <f t="shared" si="115"/>
        <v>267485.01978856989</v>
      </c>
      <c r="T292">
        <f t="shared" si="130"/>
        <v>2097.5901039240416</v>
      </c>
      <c r="U292">
        <f t="shared" si="126"/>
        <v>24.541804215911284</v>
      </c>
      <c r="V292">
        <f t="shared" si="127"/>
        <v>2073.0482997081303</v>
      </c>
      <c r="W292">
        <f t="shared" si="131"/>
        <v>3129.5747315262679</v>
      </c>
      <c r="X292">
        <f t="shared" si="132"/>
        <v>264355.44505704363</v>
      </c>
      <c r="Y292">
        <f t="shared" si="128"/>
        <v>243411.36800759862</v>
      </c>
      <c r="Z292">
        <f t="shared" si="116"/>
        <v>7702395.9969101856</v>
      </c>
      <c r="AA292">
        <f t="shared" si="117"/>
        <v>7996870.425268474</v>
      </c>
      <c r="AB292">
        <f t="shared" si="118"/>
        <v>7431781.4023900898</v>
      </c>
      <c r="AC292">
        <f t="shared" si="108"/>
        <v>0.92933622869606358</v>
      </c>
      <c r="AD292">
        <f t="shared" si="119"/>
        <v>7702395.9969101856</v>
      </c>
      <c r="AE292">
        <f t="shared" si="129"/>
        <v>2202.0313081365575</v>
      </c>
      <c r="AF292" s="1"/>
    </row>
    <row r="293" spans="6:32" x14ac:dyDescent="0.35">
      <c r="F293" s="10">
        <f t="shared" si="120"/>
        <v>44147</v>
      </c>
      <c r="G293">
        <v>267</v>
      </c>
      <c r="H293">
        <f t="shared" si="121"/>
        <v>299806.03439795115</v>
      </c>
      <c r="I293">
        <f t="shared" si="109"/>
        <v>30215.940361111949</v>
      </c>
      <c r="J293">
        <f t="shared" si="122"/>
        <v>1</v>
      </c>
      <c r="K293">
        <f t="shared" si="110"/>
        <v>495.42083140448085</v>
      </c>
      <c r="L293">
        <f t="shared" si="123"/>
        <v>26287.868114167395</v>
      </c>
      <c r="M293">
        <f t="shared" si="124"/>
        <v>3928.0722469445536</v>
      </c>
      <c r="N293">
        <f t="shared" si="111"/>
        <v>500</v>
      </c>
      <c r="O293">
        <f t="shared" si="112"/>
        <v>3428.0722469445536</v>
      </c>
      <c r="P293">
        <f t="shared" si="113"/>
        <v>0.11345244284889104</v>
      </c>
      <c r="Q293">
        <f t="shared" si="125"/>
        <v>0.886547557151109</v>
      </c>
      <c r="R293">
        <f t="shared" si="114"/>
        <v>29720.519529707468</v>
      </c>
      <c r="S293">
        <f t="shared" si="115"/>
        <v>269590.0940368392</v>
      </c>
      <c r="T293">
        <f t="shared" si="130"/>
        <v>2105.0742482693167</v>
      </c>
      <c r="U293">
        <f t="shared" si="126"/>
        <v>24.629368704751005</v>
      </c>
      <c r="V293">
        <f t="shared" si="127"/>
        <v>2080.4448795645658</v>
      </c>
      <c r="W293">
        <f t="shared" si="131"/>
        <v>3154.2041002310189</v>
      </c>
      <c r="X293">
        <f t="shared" si="132"/>
        <v>266435.8899366082</v>
      </c>
      <c r="Y293">
        <f t="shared" si="128"/>
        <v>245326.98557352368</v>
      </c>
      <c r="Z293">
        <f t="shared" si="116"/>
        <v>7700193.9656020487</v>
      </c>
      <c r="AA293">
        <f t="shared" si="117"/>
        <v>7996845.7958997693</v>
      </c>
      <c r="AB293">
        <f t="shared" si="118"/>
        <v>7427449.667464979</v>
      </c>
      <c r="AC293">
        <f t="shared" si="108"/>
        <v>0.92879741050818598</v>
      </c>
      <c r="AD293">
        <f t="shared" si="119"/>
        <v>7700193.9656020487</v>
      </c>
      <c r="AE293">
        <f t="shared" si="129"/>
        <v>2208.347326252021</v>
      </c>
      <c r="AF293" s="1"/>
    </row>
    <row r="294" spans="6:32" x14ac:dyDescent="0.35">
      <c r="F294" s="10">
        <f t="shared" si="120"/>
        <v>44148</v>
      </c>
      <c r="G294">
        <v>268</v>
      </c>
      <c r="H294">
        <f t="shared" si="121"/>
        <v>302014.38172420318</v>
      </c>
      <c r="I294">
        <f t="shared" si="109"/>
        <v>30311.798186302534</v>
      </c>
      <c r="J294">
        <f t="shared" si="122"/>
        <v>1</v>
      </c>
      <c r="K294">
        <f t="shared" si="110"/>
        <v>490.10326141922269</v>
      </c>
      <c r="L294">
        <f t="shared" si="123"/>
        <v>26371.264422083204</v>
      </c>
      <c r="M294">
        <f t="shared" si="124"/>
        <v>3940.5337642193294</v>
      </c>
      <c r="N294">
        <f t="shared" si="111"/>
        <v>500</v>
      </c>
      <c r="O294">
        <f t="shared" si="112"/>
        <v>3440.5337642193294</v>
      </c>
      <c r="P294">
        <f t="shared" si="113"/>
        <v>0.11350477273149889</v>
      </c>
      <c r="Q294">
        <f t="shared" si="125"/>
        <v>0.88649522726850116</v>
      </c>
      <c r="R294">
        <f t="shared" si="114"/>
        <v>29821.694924883312</v>
      </c>
      <c r="S294">
        <f t="shared" si="115"/>
        <v>271702.58353790065</v>
      </c>
      <c r="T294">
        <f t="shared" si="130"/>
        <v>2112.4895010614418</v>
      </c>
      <c r="U294">
        <f t="shared" si="126"/>
        <v>24.716127162418868</v>
      </c>
      <c r="V294">
        <f t="shared" si="127"/>
        <v>2087.7733738990228</v>
      </c>
      <c r="W294">
        <f t="shared" si="131"/>
        <v>3178.9202273934379</v>
      </c>
      <c r="X294">
        <f t="shared" si="132"/>
        <v>268523.66331050725</v>
      </c>
      <c r="Y294">
        <f t="shared" si="128"/>
        <v>247249.35101948961</v>
      </c>
      <c r="Z294">
        <f t="shared" si="116"/>
        <v>7697985.618275797</v>
      </c>
      <c r="AA294">
        <f t="shared" si="117"/>
        <v>7996821.0797726065</v>
      </c>
      <c r="AB294">
        <f t="shared" si="118"/>
        <v>7423104.1145105027</v>
      </c>
      <c r="AC294">
        <f t="shared" si="108"/>
        <v>0.92825687113179511</v>
      </c>
      <c r="AD294">
        <f t="shared" si="119"/>
        <v>7697985.618275797</v>
      </c>
      <c r="AE294">
        <f t="shared" si="129"/>
        <v>2214.5754578255296</v>
      </c>
      <c r="AF294" s="1"/>
    </row>
    <row r="295" spans="6:32" x14ac:dyDescent="0.35">
      <c r="F295" s="10">
        <f t="shared" si="120"/>
        <v>44149</v>
      </c>
      <c r="G295">
        <v>269</v>
      </c>
      <c r="H295">
        <f t="shared" si="121"/>
        <v>304228.95718202874</v>
      </c>
      <c r="I295">
        <f t="shared" si="109"/>
        <v>30406.539086198842</v>
      </c>
      <c r="J295">
        <f t="shared" si="122"/>
        <v>1</v>
      </c>
      <c r="K295">
        <f t="shared" si="110"/>
        <v>484.69640506152064</v>
      </c>
      <c r="L295">
        <f t="shared" si="123"/>
        <v>26453.689004992993</v>
      </c>
      <c r="M295">
        <f t="shared" si="124"/>
        <v>3952.8500812058496</v>
      </c>
      <c r="N295">
        <f t="shared" si="111"/>
        <v>500</v>
      </c>
      <c r="O295">
        <f t="shared" si="112"/>
        <v>3452.8500812058496</v>
      </c>
      <c r="P295">
        <f t="shared" si="113"/>
        <v>0.11355616867205569</v>
      </c>
      <c r="Q295">
        <f t="shared" si="125"/>
        <v>0.88644383132794435</v>
      </c>
      <c r="R295">
        <f t="shared" si="114"/>
        <v>29921.842681137321</v>
      </c>
      <c r="S295">
        <f t="shared" si="115"/>
        <v>273822.4180958299</v>
      </c>
      <c r="T295">
        <f t="shared" si="130"/>
        <v>2119.8345579292509</v>
      </c>
      <c r="U295">
        <f t="shared" si="126"/>
        <v>24.802064327772236</v>
      </c>
      <c r="V295">
        <f t="shared" si="127"/>
        <v>2095.0324936014786</v>
      </c>
      <c r="W295">
        <f t="shared" si="131"/>
        <v>3203.7222917212102</v>
      </c>
      <c r="X295">
        <f t="shared" si="132"/>
        <v>270618.69580410875</v>
      </c>
      <c r="Y295">
        <f t="shared" si="128"/>
        <v>249178.40046720521</v>
      </c>
      <c r="Z295">
        <f t="shared" si="116"/>
        <v>7695771.0428179717</v>
      </c>
      <c r="AA295">
        <f t="shared" si="117"/>
        <v>7996796.277708279</v>
      </c>
      <c r="AB295">
        <f t="shared" si="118"/>
        <v>7418744.9024304207</v>
      </c>
      <c r="AC295">
        <f t="shared" ref="AC295:AC353" si="133">AB295/AA295</f>
        <v>0.92771463030898715</v>
      </c>
      <c r="AD295">
        <f t="shared" si="119"/>
        <v>7695771.0428179717</v>
      </c>
      <c r="AE295">
        <f t="shared" si="129"/>
        <v>2220.7144976875984</v>
      </c>
      <c r="AF295" s="1"/>
    </row>
    <row r="296" spans="6:32" x14ac:dyDescent="0.35">
      <c r="F296" s="10">
        <f t="shared" si="120"/>
        <v>44150</v>
      </c>
      <c r="G296">
        <v>270</v>
      </c>
      <c r="H296">
        <f t="shared" si="121"/>
        <v>306449.67167971632</v>
      </c>
      <c r="I296">
        <f t="shared" si="109"/>
        <v>30500.145465835521</v>
      </c>
      <c r="J296">
        <f t="shared" si="122"/>
        <v>1</v>
      </c>
      <c r="K296">
        <f t="shared" si="110"/>
        <v>479.20067904866301</v>
      </c>
      <c r="L296">
        <f t="shared" si="123"/>
        <v>26535.126555276904</v>
      </c>
      <c r="M296">
        <f t="shared" si="124"/>
        <v>3965.0189105586178</v>
      </c>
      <c r="N296">
        <f t="shared" si="111"/>
        <v>500</v>
      </c>
      <c r="O296">
        <f t="shared" si="112"/>
        <v>3465.0189105586178</v>
      </c>
      <c r="P296">
        <f t="shared" si="113"/>
        <v>0.11360663556309689</v>
      </c>
      <c r="Q296">
        <f t="shared" si="125"/>
        <v>0.88639336443690309</v>
      </c>
      <c r="R296">
        <f t="shared" si="114"/>
        <v>30020.944786786858</v>
      </c>
      <c r="S296">
        <f t="shared" si="115"/>
        <v>275949.5262138808</v>
      </c>
      <c r="T296">
        <f t="shared" si="130"/>
        <v>2127.1081180509063</v>
      </c>
      <c r="U296">
        <f t="shared" si="126"/>
        <v>24.887164981195603</v>
      </c>
      <c r="V296">
        <f t="shared" si="127"/>
        <v>2102.220953069711</v>
      </c>
      <c r="W296">
        <f t="shared" si="131"/>
        <v>3228.6094567024056</v>
      </c>
      <c r="X296">
        <f t="shared" si="132"/>
        <v>272720.91675717843</v>
      </c>
      <c r="Y296">
        <f t="shared" si="128"/>
        <v>251114.06885463154</v>
      </c>
      <c r="Z296">
        <f t="shared" si="116"/>
        <v>7693550.3283202834</v>
      </c>
      <c r="AA296">
        <f t="shared" si="117"/>
        <v>7996771.3905432979</v>
      </c>
      <c r="AB296">
        <f t="shared" si="118"/>
        <v>7414372.1926497007</v>
      </c>
      <c r="AC296">
        <f t="shared" si="133"/>
        <v>0.92717070809572943</v>
      </c>
      <c r="AD296">
        <f t="shared" si="119"/>
        <v>7693550.3283202834</v>
      </c>
      <c r="AE296">
        <f t="shared" si="129"/>
        <v>2226.763250853438</v>
      </c>
      <c r="AF296" s="1"/>
    </row>
    <row r="297" spans="6:32" x14ac:dyDescent="0.35">
      <c r="F297" s="10">
        <f t="shared" si="120"/>
        <v>44151</v>
      </c>
      <c r="G297">
        <v>271</v>
      </c>
      <c r="H297">
        <f t="shared" si="121"/>
        <v>308676.43493056978</v>
      </c>
      <c r="I297">
        <f t="shared" si="109"/>
        <v>30592.599832109059</v>
      </c>
      <c r="J297">
        <f t="shared" si="122"/>
        <v>1</v>
      </c>
      <c r="K297">
        <f t="shared" si="110"/>
        <v>473.61653086432489</v>
      </c>
      <c r="L297">
        <f t="shared" si="123"/>
        <v>26615.56185393488</v>
      </c>
      <c r="M297">
        <f t="shared" si="124"/>
        <v>3977.0379781741776</v>
      </c>
      <c r="N297">
        <f t="shared" si="111"/>
        <v>500</v>
      </c>
      <c r="O297">
        <f t="shared" si="112"/>
        <v>3477.0379781741776</v>
      </c>
      <c r="P297">
        <f t="shared" si="113"/>
        <v>0.11365617820178803</v>
      </c>
      <c r="Q297">
        <f t="shared" si="125"/>
        <v>0.88634382179821203</v>
      </c>
      <c r="R297">
        <f t="shared" si="114"/>
        <v>30118.983301244734</v>
      </c>
      <c r="S297">
        <f t="shared" si="115"/>
        <v>278083.83509846072</v>
      </c>
      <c r="T297">
        <f t="shared" si="130"/>
        <v>2134.3088845799211</v>
      </c>
      <c r="U297">
        <f t="shared" si="126"/>
        <v>24.971413949585077</v>
      </c>
      <c r="V297">
        <f t="shared" si="127"/>
        <v>2109.3374706303362</v>
      </c>
      <c r="W297">
        <f t="shared" si="131"/>
        <v>3253.5808706519906</v>
      </c>
      <c r="X297">
        <f t="shared" si="132"/>
        <v>274830.25422780879</v>
      </c>
      <c r="Y297">
        <f t="shared" si="128"/>
        <v>253056.28993959926</v>
      </c>
      <c r="Z297">
        <f t="shared" si="116"/>
        <v>7691323.5650694305</v>
      </c>
      <c r="AA297">
        <f t="shared" si="117"/>
        <v>7996746.4191293484</v>
      </c>
      <c r="AB297">
        <f t="shared" si="118"/>
        <v>7409986.1491003186</v>
      </c>
      <c r="AC297">
        <f t="shared" si="133"/>
        <v>0.92662512486010362</v>
      </c>
      <c r="AD297">
        <f t="shared" si="119"/>
        <v>7691323.5650694305</v>
      </c>
      <c r="AE297">
        <f t="shared" si="129"/>
        <v>2232.7205329740223</v>
      </c>
      <c r="AF297" s="1"/>
    </row>
    <row r="298" spans="6:32" x14ac:dyDescent="0.35">
      <c r="F298" s="10">
        <f t="shared" si="120"/>
        <v>44152</v>
      </c>
      <c r="G298">
        <v>272</v>
      </c>
      <c r="H298">
        <f t="shared" si="121"/>
        <v>310909.15546354378</v>
      </c>
      <c r="I298">
        <f t="shared" si="109"/>
        <v>30683.884800007683</v>
      </c>
      <c r="J298">
        <f t="shared" si="122"/>
        <v>1</v>
      </c>
      <c r="K298">
        <f t="shared" si="110"/>
        <v>467.94443889573449</v>
      </c>
      <c r="L298">
        <f t="shared" si="123"/>
        <v>26694.979776006683</v>
      </c>
      <c r="M298">
        <f t="shared" si="124"/>
        <v>3988.9050240009988</v>
      </c>
      <c r="N298">
        <f t="shared" si="111"/>
        <v>500</v>
      </c>
      <c r="O298">
        <f t="shared" si="112"/>
        <v>3488.9050240009988</v>
      </c>
      <c r="P298">
        <f t="shared" si="113"/>
        <v>0.11370480129035437</v>
      </c>
      <c r="Q298">
        <f t="shared" si="125"/>
        <v>0.88629519870964568</v>
      </c>
      <c r="R298">
        <f t="shared" si="114"/>
        <v>30215.940361111949</v>
      </c>
      <c r="S298">
        <f t="shared" si="115"/>
        <v>280225.2706635361</v>
      </c>
      <c r="T298">
        <f t="shared" si="130"/>
        <v>2141.4355650753714</v>
      </c>
      <c r="U298">
        <f t="shared" si="126"/>
        <v>25.054796111381844</v>
      </c>
      <c r="V298">
        <f t="shared" si="127"/>
        <v>2116.3807689639898</v>
      </c>
      <c r="W298">
        <f t="shared" si="131"/>
        <v>3278.6356667633722</v>
      </c>
      <c r="X298">
        <f t="shared" si="132"/>
        <v>276946.6349967728</v>
      </c>
      <c r="Y298">
        <f t="shared" si="128"/>
        <v>255004.99630381787</v>
      </c>
      <c r="Z298">
        <f t="shared" si="116"/>
        <v>7689090.8445364563</v>
      </c>
      <c r="AA298">
        <f t="shared" si="117"/>
        <v>7996721.3643332366</v>
      </c>
      <c r="AB298">
        <f t="shared" si="118"/>
        <v>7405586.9382061567</v>
      </c>
      <c r="AC298">
        <f t="shared" si="133"/>
        <v>0.92607790128043699</v>
      </c>
      <c r="AD298">
        <f t="shared" si="119"/>
        <v>7689090.8445364563</v>
      </c>
      <c r="AE298">
        <f t="shared" si="129"/>
        <v>2238.5851707866723</v>
      </c>
      <c r="AF298" s="1"/>
    </row>
    <row r="299" spans="6:32" x14ac:dyDescent="0.35">
      <c r="F299" s="10">
        <f t="shared" si="120"/>
        <v>44153</v>
      </c>
      <c r="G299">
        <v>273</v>
      </c>
      <c r="H299">
        <f t="shared" si="121"/>
        <v>313147.74063433043</v>
      </c>
      <c r="I299">
        <f t="shared" si="109"/>
        <v>30773.983098859491</v>
      </c>
      <c r="J299">
        <f t="shared" si="122"/>
        <v>1</v>
      </c>
      <c r="K299">
        <f t="shared" si="110"/>
        <v>462.18491255695699</v>
      </c>
      <c r="L299">
        <f t="shared" si="123"/>
        <v>26773.365296007756</v>
      </c>
      <c r="M299">
        <f t="shared" si="124"/>
        <v>4000.6178028517338</v>
      </c>
      <c r="N299">
        <f t="shared" si="111"/>
        <v>500</v>
      </c>
      <c r="O299">
        <f t="shared" si="112"/>
        <v>3500.6178028517338</v>
      </c>
      <c r="P299">
        <f t="shared" si="113"/>
        <v>0.11375250943650091</v>
      </c>
      <c r="Q299">
        <f t="shared" si="125"/>
        <v>0.88624749056349905</v>
      </c>
      <c r="R299">
        <f t="shared" si="114"/>
        <v>30311.798186302534</v>
      </c>
      <c r="S299">
        <f t="shared" si="115"/>
        <v>282373.75753547094</v>
      </c>
      <c r="T299">
        <f t="shared" si="130"/>
        <v>2148.4868719348451</v>
      </c>
      <c r="U299">
        <f t="shared" si="126"/>
        <v>25.137296401637688</v>
      </c>
      <c r="V299">
        <f t="shared" si="127"/>
        <v>2123.3495755332074</v>
      </c>
      <c r="W299">
        <f t="shared" si="131"/>
        <v>3303.77296316501</v>
      </c>
      <c r="X299">
        <f t="shared" si="132"/>
        <v>279069.98457230598</v>
      </c>
      <c r="Y299">
        <f t="shared" si="128"/>
        <v>256960.11935727857</v>
      </c>
      <c r="Z299">
        <f t="shared" si="116"/>
        <v>7686852.2593656695</v>
      </c>
      <c r="AA299">
        <f t="shared" si="117"/>
        <v>7996696.2270368347</v>
      </c>
      <c r="AB299">
        <f t="shared" si="118"/>
        <v>7401174.7288670335</v>
      </c>
      <c r="AC299">
        <f t="shared" si="133"/>
        <v>0.92552905834332655</v>
      </c>
      <c r="AD299">
        <f t="shared" si="119"/>
        <v>7686852.2593656695</v>
      </c>
      <c r="AE299">
        <f t="shared" si="129"/>
        <v>2244.3560025649231</v>
      </c>
      <c r="AF299" s="1"/>
    </row>
    <row r="300" spans="6:32" x14ac:dyDescent="0.35">
      <c r="F300" s="10">
        <f t="shared" si="120"/>
        <v>44154</v>
      </c>
      <c r="G300">
        <v>274</v>
      </c>
      <c r="H300">
        <f t="shared" si="121"/>
        <v>315392.09663689538</v>
      </c>
      <c r="I300">
        <f t="shared" si="109"/>
        <v>30862.877578593092</v>
      </c>
      <c r="J300">
        <f t="shared" si="122"/>
        <v>1</v>
      </c>
      <c r="K300">
        <f t="shared" si="110"/>
        <v>456.33849239425035</v>
      </c>
      <c r="L300">
        <f t="shared" si="123"/>
        <v>26850.70349337599</v>
      </c>
      <c r="M300">
        <f t="shared" si="124"/>
        <v>4012.1740852171019</v>
      </c>
      <c r="N300">
        <f t="shared" si="111"/>
        <v>500</v>
      </c>
      <c r="O300">
        <f t="shared" si="112"/>
        <v>3512.1740852171019</v>
      </c>
      <c r="P300">
        <f t="shared" si="113"/>
        <v>0.11379930715382136</v>
      </c>
      <c r="Q300">
        <f t="shared" si="125"/>
        <v>0.88620069284617864</v>
      </c>
      <c r="R300">
        <f t="shared" si="114"/>
        <v>30406.539086198842</v>
      </c>
      <c r="S300">
        <f t="shared" si="115"/>
        <v>284529.21905830229</v>
      </c>
      <c r="T300">
        <f t="shared" si="130"/>
        <v>2155.4615228313487</v>
      </c>
      <c r="U300">
        <f t="shared" si="126"/>
        <v>25.218899817126783</v>
      </c>
      <c r="V300">
        <f t="shared" si="127"/>
        <v>2130.2426230142219</v>
      </c>
      <c r="W300">
        <f t="shared" si="131"/>
        <v>3328.9918629821368</v>
      </c>
      <c r="X300">
        <f t="shared" si="132"/>
        <v>281200.22719532019</v>
      </c>
      <c r="Y300">
        <f t="shared" si="128"/>
        <v>258921.58934305509</v>
      </c>
      <c r="Z300">
        <f t="shared" si="116"/>
        <v>7684607.9033631049</v>
      </c>
      <c r="AA300">
        <f t="shared" si="117"/>
        <v>7996671.0081370175</v>
      </c>
      <c r="AB300">
        <f t="shared" si="118"/>
        <v>7396749.6924418202</v>
      </c>
      <c r="AC300">
        <f t="shared" si="133"/>
        <v>0.92497861734154785</v>
      </c>
      <c r="AD300">
        <f t="shared" si="119"/>
        <v>7684607.9033631049</v>
      </c>
      <c r="AE300">
        <f t="shared" si="129"/>
        <v>2250.0318785675149</v>
      </c>
      <c r="AF300" s="1"/>
    </row>
    <row r="301" spans="6:32" x14ac:dyDescent="0.35">
      <c r="F301" s="10">
        <f t="shared" si="120"/>
        <v>44155</v>
      </c>
      <c r="G301">
        <v>275</v>
      </c>
      <c r="H301">
        <f t="shared" si="121"/>
        <v>317642.12851546291</v>
      </c>
      <c r="I301">
        <f t="shared" si="109"/>
        <v>30950.5512160082</v>
      </c>
      <c r="J301">
        <f t="shared" si="122"/>
        <v>1</v>
      </c>
      <c r="K301">
        <f t="shared" si="110"/>
        <v>450.40575017267838</v>
      </c>
      <c r="L301">
        <f t="shared" si="123"/>
        <v>26926.979557927134</v>
      </c>
      <c r="M301">
        <f t="shared" si="124"/>
        <v>4023.5716580810663</v>
      </c>
      <c r="N301">
        <f t="shared" si="111"/>
        <v>500</v>
      </c>
      <c r="O301">
        <f t="shared" si="112"/>
        <v>3523.5716580810663</v>
      </c>
      <c r="P301">
        <f t="shared" si="113"/>
        <v>0.11384519886219699</v>
      </c>
      <c r="Q301">
        <f t="shared" si="125"/>
        <v>0.88615480113780298</v>
      </c>
      <c r="R301">
        <f t="shared" si="114"/>
        <v>30500.145465835521</v>
      </c>
      <c r="S301">
        <f t="shared" si="115"/>
        <v>286691.57729945472</v>
      </c>
      <c r="T301">
        <f t="shared" si="130"/>
        <v>2162.3582411524258</v>
      </c>
      <c r="U301">
        <f t="shared" si="126"/>
        <v>25.299591421483381</v>
      </c>
      <c r="V301">
        <f t="shared" si="127"/>
        <v>2137.0586497309423</v>
      </c>
      <c r="W301">
        <f t="shared" si="131"/>
        <v>3354.2914544036203</v>
      </c>
      <c r="X301">
        <f t="shared" si="132"/>
        <v>283337.28584505111</v>
      </c>
      <c r="Y301">
        <f t="shared" si="128"/>
        <v>260889.33534250379</v>
      </c>
      <c r="Z301">
        <f t="shared" si="116"/>
        <v>7682357.8714845367</v>
      </c>
      <c r="AA301">
        <f t="shared" si="117"/>
        <v>7996645.7085455963</v>
      </c>
      <c r="AB301">
        <f t="shared" si="118"/>
        <v>7392312.0027306788</v>
      </c>
      <c r="AC301">
        <f t="shared" si="133"/>
        <v>0.92442659987185649</v>
      </c>
      <c r="AD301">
        <f t="shared" si="119"/>
        <v>7682357.8714845367</v>
      </c>
      <c r="AE301">
        <f t="shared" si="129"/>
        <v>2255.6116614863481</v>
      </c>
      <c r="AF301" s="1"/>
    </row>
    <row r="302" spans="6:32" x14ac:dyDescent="0.35">
      <c r="F302" s="10">
        <f t="shared" si="120"/>
        <v>44156</v>
      </c>
      <c r="G302">
        <v>276</v>
      </c>
      <c r="H302">
        <f t="shared" si="121"/>
        <v>319897.74017694924</v>
      </c>
      <c r="I302">
        <f t="shared" si="109"/>
        <v>31036.987121053389</v>
      </c>
      <c r="J302">
        <f t="shared" si="122"/>
        <v>1</v>
      </c>
      <c r="K302">
        <f t="shared" si="110"/>
        <v>444.38728894433007</v>
      </c>
      <c r="L302">
        <f t="shared" si="123"/>
        <v>27002.178795316449</v>
      </c>
      <c r="M302">
        <f t="shared" si="124"/>
        <v>4034.8083257369408</v>
      </c>
      <c r="N302">
        <f t="shared" si="111"/>
        <v>500</v>
      </c>
      <c r="O302">
        <f t="shared" si="112"/>
        <v>3534.8083257369408</v>
      </c>
      <c r="P302">
        <f t="shared" si="113"/>
        <v>0.11389018888818517</v>
      </c>
      <c r="Q302">
        <f t="shared" si="125"/>
        <v>0.88610981111181486</v>
      </c>
      <c r="R302">
        <f t="shared" si="114"/>
        <v>30592.599832109059</v>
      </c>
      <c r="S302">
        <f t="shared" si="115"/>
        <v>288860.75305589585</v>
      </c>
      <c r="T302">
        <f t="shared" si="130"/>
        <v>2169.1757564411382</v>
      </c>
      <c r="U302">
        <f t="shared" si="126"/>
        <v>25.37935635036132</v>
      </c>
      <c r="V302">
        <f t="shared" si="127"/>
        <v>2143.7964000907768</v>
      </c>
      <c r="W302">
        <f t="shared" si="131"/>
        <v>3379.6708107539816</v>
      </c>
      <c r="X302">
        <f t="shared" si="132"/>
        <v>285481.08224514191</v>
      </c>
      <c r="Y302">
        <f t="shared" si="128"/>
        <v>262863.28528086521</v>
      </c>
      <c r="Z302">
        <f t="shared" si="116"/>
        <v>7680102.2598230503</v>
      </c>
      <c r="AA302">
        <f t="shared" si="117"/>
        <v>7996620.3291892456</v>
      </c>
      <c r="AB302">
        <f t="shared" si="118"/>
        <v>7387861.8359564003</v>
      </c>
      <c r="AC302">
        <f t="shared" si="133"/>
        <v>0.92387302783267622</v>
      </c>
      <c r="AD302">
        <f t="shared" si="119"/>
        <v>7680102.2598230503</v>
      </c>
      <c r="AE302">
        <f t="shared" si="129"/>
        <v>2261.0942268931217</v>
      </c>
      <c r="AF302" s="1"/>
    </row>
    <row r="303" spans="6:32" x14ac:dyDescent="0.35">
      <c r="F303" s="10">
        <f t="shared" si="120"/>
        <v>44157</v>
      </c>
      <c r="G303">
        <v>277</v>
      </c>
      <c r="H303">
        <f t="shared" si="121"/>
        <v>322158.83440384234</v>
      </c>
      <c r="I303">
        <f t="shared" si="109"/>
        <v>31122.168543108332</v>
      </c>
      <c r="J303">
        <f t="shared" si="122"/>
        <v>1</v>
      </c>
      <c r="K303">
        <f t="shared" si="110"/>
        <v>438.28374310064828</v>
      </c>
      <c r="L303">
        <f t="shared" si="123"/>
        <v>27076.286632504249</v>
      </c>
      <c r="M303">
        <f t="shared" si="124"/>
        <v>4045.8819106040833</v>
      </c>
      <c r="N303">
        <f t="shared" si="111"/>
        <v>500</v>
      </c>
      <c r="O303">
        <f t="shared" si="112"/>
        <v>3545.8819106040833</v>
      </c>
      <c r="P303">
        <f t="shared" si="113"/>
        <v>0.11393428146539875</v>
      </c>
      <c r="Q303">
        <f t="shared" si="125"/>
        <v>0.88606571853460125</v>
      </c>
      <c r="R303">
        <f t="shared" si="114"/>
        <v>30683.884800007683</v>
      </c>
      <c r="S303">
        <f t="shared" si="115"/>
        <v>291036.66586073401</v>
      </c>
      <c r="T303">
        <f t="shared" si="130"/>
        <v>2175.9128048381535</v>
      </c>
      <c r="U303">
        <f t="shared" si="126"/>
        <v>25.458179816606393</v>
      </c>
      <c r="V303">
        <f t="shared" si="127"/>
        <v>2150.4546250215471</v>
      </c>
      <c r="W303">
        <f t="shared" si="131"/>
        <v>3405.128990570588</v>
      </c>
      <c r="X303">
        <f t="shared" si="132"/>
        <v>287631.53687016346</v>
      </c>
      <c r="Y303">
        <f t="shared" si="128"/>
        <v>264843.36593326798</v>
      </c>
      <c r="Z303">
        <f t="shared" si="116"/>
        <v>7677841.1655961573</v>
      </c>
      <c r="AA303">
        <f t="shared" si="117"/>
        <v>7996594.871009429</v>
      </c>
      <c r="AB303">
        <f t="shared" si="118"/>
        <v>7383399.3707448523</v>
      </c>
      <c r="AC303">
        <f t="shared" si="133"/>
        <v>0.92331792342167618</v>
      </c>
      <c r="AD303">
        <f t="shared" si="119"/>
        <v>7677841.1655961573</v>
      </c>
      <c r="AE303">
        <f t="shared" si="129"/>
        <v>2266.4784636842423</v>
      </c>
      <c r="AF303" s="1"/>
    </row>
    <row r="304" spans="6:32" x14ac:dyDescent="0.35">
      <c r="F304" s="10">
        <f t="shared" si="120"/>
        <v>44158</v>
      </c>
      <c r="G304">
        <v>278</v>
      </c>
      <c r="H304">
        <f t="shared" si="121"/>
        <v>324425.31286752661</v>
      </c>
      <c r="I304">
        <f t="shared" si="109"/>
        <v>31206.078877266846</v>
      </c>
      <c r="J304">
        <f t="shared" si="122"/>
        <v>1</v>
      </c>
      <c r="K304">
        <f t="shared" si="110"/>
        <v>432.09577840735437</v>
      </c>
      <c r="L304">
        <f t="shared" si="123"/>
        <v>27149.288623222157</v>
      </c>
      <c r="M304">
        <f t="shared" si="124"/>
        <v>4056.7902540446903</v>
      </c>
      <c r="N304">
        <f t="shared" si="111"/>
        <v>500</v>
      </c>
      <c r="O304">
        <f t="shared" si="112"/>
        <v>3556.7902540446903</v>
      </c>
      <c r="P304">
        <f t="shared" si="113"/>
        <v>0.1139774807348756</v>
      </c>
      <c r="Q304">
        <f t="shared" si="125"/>
        <v>0.88602251926512443</v>
      </c>
      <c r="R304">
        <f t="shared" si="114"/>
        <v>30773.983098859491</v>
      </c>
      <c r="S304">
        <f t="shared" si="115"/>
        <v>293219.23399025976</v>
      </c>
      <c r="T304">
        <f t="shared" si="130"/>
        <v>2182.5681295257527</v>
      </c>
      <c r="U304">
        <f t="shared" si="126"/>
        <v>25.536047115451311</v>
      </c>
      <c r="V304">
        <f t="shared" si="127"/>
        <v>2157.0320824103014</v>
      </c>
      <c r="W304">
        <f t="shared" si="131"/>
        <v>3430.6650376860393</v>
      </c>
      <c r="X304">
        <f t="shared" si="132"/>
        <v>289788.56895257375</v>
      </c>
      <c r="Y304">
        <f t="shared" si="128"/>
        <v>266829.50293113641</v>
      </c>
      <c r="Z304">
        <f t="shared" si="116"/>
        <v>7675574.6871324731</v>
      </c>
      <c r="AA304">
        <f t="shared" si="117"/>
        <v>7996569.334962314</v>
      </c>
      <c r="AB304">
        <f t="shared" si="118"/>
        <v>7378924.7881045276</v>
      </c>
      <c r="AC304">
        <f t="shared" si="133"/>
        <v>0.92276130913323751</v>
      </c>
      <c r="AD304">
        <f t="shared" si="119"/>
        <v>7675574.6871324731</v>
      </c>
      <c r="AE304">
        <f t="shared" si="129"/>
        <v>2271.7632745238166</v>
      </c>
      <c r="AF304" s="1"/>
    </row>
    <row r="305" spans="6:32" x14ac:dyDescent="0.35">
      <c r="F305" s="10">
        <f t="shared" si="120"/>
        <v>44159</v>
      </c>
      <c r="G305">
        <v>279</v>
      </c>
      <c r="H305">
        <f t="shared" si="121"/>
        <v>326697.07614205044</v>
      </c>
      <c r="I305">
        <f t="shared" si="109"/>
        <v>31288.701670617738</v>
      </c>
      <c r="J305">
        <f t="shared" si="122"/>
        <v>1</v>
      </c>
      <c r="K305">
        <f t="shared" si="110"/>
        <v>425.82409202464623</v>
      </c>
      <c r="L305">
        <f t="shared" si="123"/>
        <v>27221.170453437433</v>
      </c>
      <c r="M305">
        <f t="shared" si="124"/>
        <v>4067.5312171803062</v>
      </c>
      <c r="N305">
        <f t="shared" si="111"/>
        <v>500</v>
      </c>
      <c r="O305">
        <f t="shared" si="112"/>
        <v>3567.5312171803062</v>
      </c>
      <c r="P305">
        <f t="shared" si="113"/>
        <v>0.11401979074543912</v>
      </c>
      <c r="Q305">
        <f t="shared" si="125"/>
        <v>0.88598020925456089</v>
      </c>
      <c r="R305">
        <f t="shared" si="114"/>
        <v>30862.877578593092</v>
      </c>
      <c r="S305">
        <f t="shared" si="115"/>
        <v>295408.3744714327</v>
      </c>
      <c r="T305">
        <f t="shared" si="130"/>
        <v>2189.1404811729444</v>
      </c>
      <c r="U305">
        <f t="shared" si="126"/>
        <v>25.61294362972345</v>
      </c>
      <c r="V305">
        <f t="shared" si="127"/>
        <v>2163.5275375432211</v>
      </c>
      <c r="W305">
        <f t="shared" si="131"/>
        <v>3456.2779813157626</v>
      </c>
      <c r="X305">
        <f t="shared" si="132"/>
        <v>291952.09649011696</v>
      </c>
      <c r="Y305">
        <f t="shared" si="128"/>
        <v>268821.62076900376</v>
      </c>
      <c r="Z305">
        <f t="shared" si="116"/>
        <v>7673302.9238579497</v>
      </c>
      <c r="AA305">
        <f t="shared" si="117"/>
        <v>7996543.7220186843</v>
      </c>
      <c r="AB305">
        <f t="shared" si="118"/>
        <v>7374438.2714052014</v>
      </c>
      <c r="AC305">
        <f t="shared" si="133"/>
        <v>0.92220320775580833</v>
      </c>
      <c r="AD305">
        <f t="shared" si="119"/>
        <v>7673302.9238579497</v>
      </c>
      <c r="AE305">
        <f t="shared" si="129"/>
        <v>2276.9475762842694</v>
      </c>
      <c r="AF305" s="1"/>
    </row>
    <row r="306" spans="6:32" x14ac:dyDescent="0.35">
      <c r="F306" s="10">
        <f t="shared" si="120"/>
        <v>44160</v>
      </c>
      <c r="G306">
        <v>280</v>
      </c>
      <c r="H306">
        <f t="shared" si="121"/>
        <v>328974.02371833473</v>
      </c>
      <c r="I306">
        <f t="shared" si="109"/>
        <v>31370.020628520113</v>
      </c>
      <c r="J306">
        <f t="shared" si="122"/>
        <v>1</v>
      </c>
      <c r="K306">
        <f t="shared" si="110"/>
        <v>419.46941251191311</v>
      </c>
      <c r="L306">
        <f t="shared" si="123"/>
        <v>27291.917946812497</v>
      </c>
      <c r="M306">
        <f t="shared" si="124"/>
        <v>4078.1026817076149</v>
      </c>
      <c r="N306">
        <f t="shared" si="111"/>
        <v>500</v>
      </c>
      <c r="O306">
        <f t="shared" si="112"/>
        <v>3578.1026817076149</v>
      </c>
      <c r="P306">
        <f t="shared" si="113"/>
        <v>0.11406121545404965</v>
      </c>
      <c r="Q306">
        <f t="shared" si="125"/>
        <v>0.88593878454595032</v>
      </c>
      <c r="R306">
        <f t="shared" si="114"/>
        <v>30950.5512160082</v>
      </c>
      <c r="S306">
        <f t="shared" si="115"/>
        <v>297604.00308981462</v>
      </c>
      <c r="T306">
        <f t="shared" si="130"/>
        <v>2195.6286183819175</v>
      </c>
      <c r="U306">
        <f t="shared" si="126"/>
        <v>25.688854835068433</v>
      </c>
      <c r="V306">
        <f t="shared" si="127"/>
        <v>2169.939763546849</v>
      </c>
      <c r="W306">
        <f t="shared" si="131"/>
        <v>3481.9668361508311</v>
      </c>
      <c r="X306">
        <f t="shared" si="132"/>
        <v>294122.03625366383</v>
      </c>
      <c r="Y306">
        <f t="shared" si="128"/>
        <v>270819.64281173132</v>
      </c>
      <c r="Z306">
        <f t="shared" si="116"/>
        <v>7671025.9762816653</v>
      </c>
      <c r="AA306">
        <f t="shared" si="117"/>
        <v>7996518.0331638493</v>
      </c>
      <c r="AB306">
        <f t="shared" si="118"/>
        <v>7369940.0063557001</v>
      </c>
      <c r="AC306">
        <f t="shared" si="133"/>
        <v>0.92164364236914731</v>
      </c>
      <c r="AD306">
        <f t="shared" si="119"/>
        <v>7671025.9762816653</v>
      </c>
      <c r="AE306">
        <f t="shared" si="129"/>
        <v>2282.0303004843709</v>
      </c>
      <c r="AF306" s="1"/>
    </row>
    <row r="307" spans="6:32" x14ac:dyDescent="0.35">
      <c r="F307" s="10">
        <f t="shared" si="120"/>
        <v>44161</v>
      </c>
      <c r="G307">
        <v>281</v>
      </c>
      <c r="H307">
        <f t="shared" si="121"/>
        <v>331256.05401881912</v>
      </c>
      <c r="I307">
        <f t="shared" si="109"/>
        <v>31450.01962086797</v>
      </c>
      <c r="J307">
        <f t="shared" si="122"/>
        <v>1</v>
      </c>
      <c r="K307">
        <f t="shared" si="110"/>
        <v>413.03249981458066</v>
      </c>
      <c r="L307">
        <f t="shared" si="123"/>
        <v>27361.517070155132</v>
      </c>
      <c r="M307">
        <f t="shared" si="124"/>
        <v>4088.5025507128362</v>
      </c>
      <c r="N307">
        <f t="shared" si="111"/>
        <v>500</v>
      </c>
      <c r="O307">
        <f t="shared" si="112"/>
        <v>3588.5025507128362</v>
      </c>
      <c r="P307">
        <f t="shared" si="113"/>
        <v>0.11410175872614604</v>
      </c>
      <c r="Q307">
        <f t="shared" si="125"/>
        <v>0.88589824127385397</v>
      </c>
      <c r="R307">
        <f t="shared" si="114"/>
        <v>31036.987121053389</v>
      </c>
      <c r="S307">
        <f t="shared" si="115"/>
        <v>299806.03439795115</v>
      </c>
      <c r="T307">
        <f t="shared" si="130"/>
        <v>2202.0313081365312</v>
      </c>
      <c r="U307">
        <f t="shared" si="126"/>
        <v>25.763766305197414</v>
      </c>
      <c r="V307">
        <f t="shared" si="127"/>
        <v>2176.2675418313338</v>
      </c>
      <c r="W307">
        <f t="shared" si="131"/>
        <v>3507.7306024560285</v>
      </c>
      <c r="X307">
        <f t="shared" si="132"/>
        <v>296298.30379549519</v>
      </c>
      <c r="Y307">
        <f t="shared" si="128"/>
        <v>272823.49130213558</v>
      </c>
      <c r="Z307">
        <f t="shared" si="116"/>
        <v>7668743.9459811812</v>
      </c>
      <c r="AA307">
        <f t="shared" si="117"/>
        <v>7996492.2693975437</v>
      </c>
      <c r="AB307">
        <f t="shared" si="118"/>
        <v>7365430.1809807736</v>
      </c>
      <c r="AC307">
        <f t="shared" si="133"/>
        <v>0.92108263634145748</v>
      </c>
      <c r="AD307">
        <f t="shared" si="119"/>
        <v>7668743.9459811812</v>
      </c>
      <c r="AE307">
        <f t="shared" si="129"/>
        <v>2287.0103937244576</v>
      </c>
      <c r="AF307" s="1"/>
    </row>
    <row r="308" spans="6:32" x14ac:dyDescent="0.35">
      <c r="F308" s="10">
        <f t="shared" si="120"/>
        <v>44162</v>
      </c>
      <c r="G308">
        <v>282</v>
      </c>
      <c r="H308">
        <f t="shared" si="121"/>
        <v>333543.06441254361</v>
      </c>
      <c r="I308">
        <f t="shared" si="109"/>
        <v>31528.682688340428</v>
      </c>
      <c r="J308">
        <f t="shared" si="122"/>
        <v>1</v>
      </c>
      <c r="K308">
        <f t="shared" si="110"/>
        <v>406.51414523209678</v>
      </c>
      <c r="L308">
        <f t="shared" si="123"/>
        <v>27429.953938856172</v>
      </c>
      <c r="M308">
        <f t="shared" si="124"/>
        <v>4098.7287494842558</v>
      </c>
      <c r="N308">
        <f t="shared" si="111"/>
        <v>500</v>
      </c>
      <c r="O308">
        <f t="shared" si="112"/>
        <v>3598.7287494842558</v>
      </c>
      <c r="P308">
        <f t="shared" si="113"/>
        <v>0.1141414243359776</v>
      </c>
      <c r="Q308">
        <f t="shared" si="125"/>
        <v>0.88585857566402237</v>
      </c>
      <c r="R308">
        <f t="shared" si="114"/>
        <v>31122.168543108332</v>
      </c>
      <c r="S308">
        <f t="shared" si="115"/>
        <v>302014.38172420318</v>
      </c>
      <c r="T308">
        <f t="shared" si="130"/>
        <v>2208.3473262520274</v>
      </c>
      <c r="U308">
        <f t="shared" si="126"/>
        <v>25.837663717148722</v>
      </c>
      <c r="V308">
        <f t="shared" si="127"/>
        <v>2182.5096625348788</v>
      </c>
      <c r="W308">
        <f t="shared" si="131"/>
        <v>3533.5682661731771</v>
      </c>
      <c r="X308">
        <f t="shared" si="132"/>
        <v>298480.81345803005</v>
      </c>
      <c r="Y308">
        <f t="shared" si="128"/>
        <v>274833.08736902493</v>
      </c>
      <c r="Z308">
        <f t="shared" si="116"/>
        <v>7666456.9355874564</v>
      </c>
      <c r="AA308">
        <f t="shared" si="117"/>
        <v>7996466.4317338271</v>
      </c>
      <c r="AB308">
        <f t="shared" si="118"/>
        <v>7360908.9855970806</v>
      </c>
      <c r="AC308">
        <f t="shared" si="133"/>
        <v>0.92052021332640765</v>
      </c>
      <c r="AD308">
        <f t="shared" si="119"/>
        <v>7666456.9355874564</v>
      </c>
      <c r="AE308">
        <f t="shared" si="129"/>
        <v>2291.8868181185994</v>
      </c>
      <c r="AF308" s="1"/>
    </row>
    <row r="309" spans="6:32" x14ac:dyDescent="0.35">
      <c r="F309" s="10">
        <f t="shared" si="120"/>
        <v>44163</v>
      </c>
      <c r="G309">
        <v>283</v>
      </c>
      <c r="H309">
        <f t="shared" si="121"/>
        <v>335834.95123066223</v>
      </c>
      <c r="I309">
        <f t="shared" si="109"/>
        <v>31605.994048633496</v>
      </c>
      <c r="J309">
        <f t="shared" si="122"/>
        <v>1</v>
      </c>
      <c r="K309">
        <f t="shared" si="110"/>
        <v>399.91517136665061</v>
      </c>
      <c r="L309">
        <f t="shared" si="123"/>
        <v>27497.21482231114</v>
      </c>
      <c r="M309">
        <f t="shared" si="124"/>
        <v>4108.7792263223546</v>
      </c>
      <c r="N309">
        <f t="shared" si="111"/>
        <v>500</v>
      </c>
      <c r="O309">
        <f t="shared" si="112"/>
        <v>3608.7792263223546</v>
      </c>
      <c r="P309">
        <f t="shared" si="113"/>
        <v>0.11418021596692612</v>
      </c>
      <c r="Q309">
        <f t="shared" si="125"/>
        <v>0.88581978403307393</v>
      </c>
      <c r="R309">
        <f t="shared" si="114"/>
        <v>31206.078877266846</v>
      </c>
      <c r="S309">
        <f t="shared" si="115"/>
        <v>304228.95718202874</v>
      </c>
      <c r="T309">
        <f t="shared" si="130"/>
        <v>2214.5754578255583</v>
      </c>
      <c r="U309">
        <f t="shared" si="126"/>
        <v>25.910532856559033</v>
      </c>
      <c r="V309">
        <f t="shared" si="127"/>
        <v>2188.664924968999</v>
      </c>
      <c r="W309">
        <f t="shared" si="131"/>
        <v>3559.4787990297364</v>
      </c>
      <c r="X309">
        <f t="shared" si="132"/>
        <v>300669.47838299908</v>
      </c>
      <c r="Y309">
        <f t="shared" si="128"/>
        <v>276848.35103564616</v>
      </c>
      <c r="Z309">
        <f t="shared" si="116"/>
        <v>7664165.0487693381</v>
      </c>
      <c r="AA309">
        <f t="shared" si="117"/>
        <v>7996440.5212009698</v>
      </c>
      <c r="AB309">
        <f t="shared" si="118"/>
        <v>7356376.6127882795</v>
      </c>
      <c r="AC309">
        <f t="shared" si="133"/>
        <v>0.91995639726004486</v>
      </c>
      <c r="AD309">
        <f t="shared" si="119"/>
        <v>7664165.0487693381</v>
      </c>
      <c r="AE309">
        <f t="shared" si="129"/>
        <v>2296.6585517234553</v>
      </c>
      <c r="AF309" s="1"/>
    </row>
    <row r="310" spans="6:32" x14ac:dyDescent="0.35">
      <c r="F310" s="10">
        <f t="shared" si="120"/>
        <v>44164</v>
      </c>
      <c r="G310">
        <v>284</v>
      </c>
      <c r="H310">
        <f t="shared" si="121"/>
        <v>338131.6097823857</v>
      </c>
      <c r="I310">
        <f t="shared" si="109"/>
        <v>31681.938102669374</v>
      </c>
      <c r="J310">
        <f t="shared" si="122"/>
        <v>1</v>
      </c>
      <c r="K310">
        <f t="shared" si="110"/>
        <v>393.23643205163535</v>
      </c>
      <c r="L310">
        <f t="shared" si="123"/>
        <v>27563.286149322354</v>
      </c>
      <c r="M310">
        <f t="shared" si="124"/>
        <v>4118.6519533470191</v>
      </c>
      <c r="N310">
        <f t="shared" si="111"/>
        <v>500</v>
      </c>
      <c r="O310">
        <f t="shared" si="112"/>
        <v>3618.6519533470191</v>
      </c>
      <c r="P310">
        <f t="shared" si="113"/>
        <v>0.11421813721181812</v>
      </c>
      <c r="Q310">
        <f t="shared" si="125"/>
        <v>0.88578186278818194</v>
      </c>
      <c r="R310">
        <f t="shared" si="114"/>
        <v>31288.701670617738</v>
      </c>
      <c r="S310">
        <f t="shared" si="115"/>
        <v>306449.67167971632</v>
      </c>
      <c r="T310">
        <f t="shared" si="130"/>
        <v>2220.7144976875861</v>
      </c>
      <c r="U310">
        <f t="shared" si="126"/>
        <v>25.982359622944756</v>
      </c>
      <c r="V310">
        <f t="shared" si="127"/>
        <v>2194.7321380646413</v>
      </c>
      <c r="W310">
        <f t="shared" si="131"/>
        <v>3585.4611586526812</v>
      </c>
      <c r="X310">
        <f t="shared" si="132"/>
        <v>302864.21052106371</v>
      </c>
      <c r="Y310">
        <f t="shared" si="128"/>
        <v>278869.20122854185</v>
      </c>
      <c r="Z310">
        <f t="shared" si="116"/>
        <v>7661868.3902176144</v>
      </c>
      <c r="AA310">
        <f t="shared" si="117"/>
        <v>7996414.5388413472</v>
      </c>
      <c r="AB310">
        <f t="shared" si="118"/>
        <v>7351833.257379245</v>
      </c>
      <c r="AC310">
        <f t="shared" si="133"/>
        <v>0.91939121235759502</v>
      </c>
      <c r="AD310">
        <f t="shared" si="119"/>
        <v>7661868.3902176144</v>
      </c>
      <c r="AE310">
        <f t="shared" si="129"/>
        <v>2301.3245889635482</v>
      </c>
      <c r="AF310" s="1"/>
    </row>
    <row r="311" spans="6:32" x14ac:dyDescent="0.35">
      <c r="F311" s="10">
        <f t="shared" si="120"/>
        <v>44165</v>
      </c>
      <c r="G311">
        <v>285</v>
      </c>
      <c r="H311">
        <f t="shared" si="121"/>
        <v>340432.93437134923</v>
      </c>
      <c r="I311">
        <f t="shared" si="109"/>
        <v>31756.499440779444</v>
      </c>
      <c r="J311">
        <f t="shared" si="122"/>
        <v>1</v>
      </c>
      <c r="K311">
        <f t="shared" si="110"/>
        <v>386.47881225933088</v>
      </c>
      <c r="L311">
        <f t="shared" si="123"/>
        <v>27628.154513478115</v>
      </c>
      <c r="M311">
        <f t="shared" si="124"/>
        <v>4128.3449273013275</v>
      </c>
      <c r="N311">
        <f t="shared" si="111"/>
        <v>500</v>
      </c>
      <c r="O311">
        <f t="shared" si="112"/>
        <v>3628.3449273013275</v>
      </c>
      <c r="P311">
        <f t="shared" si="113"/>
        <v>0.11425519157322687</v>
      </c>
      <c r="Q311">
        <f t="shared" si="125"/>
        <v>0.88574480842677317</v>
      </c>
      <c r="R311">
        <f t="shared" si="114"/>
        <v>31370.020628520113</v>
      </c>
      <c r="S311">
        <f t="shared" si="115"/>
        <v>308676.43493056978</v>
      </c>
      <c r="T311">
        <f t="shared" si="130"/>
        <v>2226.7632508534589</v>
      </c>
      <c r="U311">
        <f t="shared" si="126"/>
        <v>26.053130034985468</v>
      </c>
      <c r="V311">
        <f t="shared" si="127"/>
        <v>2200.7101208184736</v>
      </c>
      <c r="W311">
        <f t="shared" si="131"/>
        <v>3611.5142886876665</v>
      </c>
      <c r="X311">
        <f t="shared" si="132"/>
        <v>305064.92064188217</v>
      </c>
      <c r="Y311">
        <f t="shared" si="128"/>
        <v>280895.5557868185</v>
      </c>
      <c r="Z311">
        <f t="shared" si="116"/>
        <v>7659567.0656286506</v>
      </c>
      <c r="AA311">
        <f t="shared" si="117"/>
        <v>7996388.4857113119</v>
      </c>
      <c r="AB311">
        <f t="shared" si="118"/>
        <v>7347279.116409393</v>
      </c>
      <c r="AC311">
        <f t="shared" si="133"/>
        <v>0.91882468311015553</v>
      </c>
      <c r="AD311">
        <f t="shared" si="119"/>
        <v>7659567.0656286506</v>
      </c>
      <c r="AE311">
        <f t="shared" si="129"/>
        <v>2305.883941052723</v>
      </c>
      <c r="AF311" s="1"/>
    </row>
    <row r="312" spans="6:32" x14ac:dyDescent="0.35">
      <c r="F312" s="10">
        <f t="shared" si="120"/>
        <v>44166</v>
      </c>
      <c r="G312">
        <v>286</v>
      </c>
      <c r="H312">
        <f t="shared" si="121"/>
        <v>342738.81831240194</v>
      </c>
      <c r="I312">
        <f t="shared" si="109"/>
        <v>31829.662848858163</v>
      </c>
      <c r="J312">
        <f t="shared" si="122"/>
        <v>1</v>
      </c>
      <c r="K312">
        <f t="shared" si="110"/>
        <v>379.64322799019283</v>
      </c>
      <c r="L312">
        <f t="shared" si="123"/>
        <v>27691.8066785066</v>
      </c>
      <c r="M312">
        <f t="shared" si="124"/>
        <v>4137.8561703515616</v>
      </c>
      <c r="N312">
        <f t="shared" si="111"/>
        <v>500</v>
      </c>
      <c r="O312">
        <f t="shared" si="112"/>
        <v>3637.8561703515616</v>
      </c>
      <c r="P312">
        <f t="shared" si="113"/>
        <v>0.11429138246376568</v>
      </c>
      <c r="Q312">
        <f t="shared" si="125"/>
        <v>0.88570861753623431</v>
      </c>
      <c r="R312">
        <f t="shared" si="114"/>
        <v>31450.01962086797</v>
      </c>
      <c r="S312">
        <f t="shared" si="115"/>
        <v>310909.15546354378</v>
      </c>
      <c r="T312">
        <f t="shared" si="130"/>
        <v>2232.7205329739954</v>
      </c>
      <c r="U312">
        <f t="shared" si="126"/>
        <v>26.122830235795746</v>
      </c>
      <c r="V312">
        <f t="shared" si="127"/>
        <v>2206.5977027381996</v>
      </c>
      <c r="W312">
        <f t="shared" si="131"/>
        <v>3637.6371189234624</v>
      </c>
      <c r="X312">
        <f t="shared" si="132"/>
        <v>307271.51834462036</v>
      </c>
      <c r="Y312">
        <f t="shared" si="128"/>
        <v>282927.33147182484</v>
      </c>
      <c r="Z312">
        <f t="shared" si="116"/>
        <v>7657261.1816875981</v>
      </c>
      <c r="AA312">
        <f t="shared" si="117"/>
        <v>7996362.3628810765</v>
      </c>
      <c r="AB312">
        <f t="shared" si="118"/>
        <v>7342714.3891051309</v>
      </c>
      <c r="AC312">
        <f t="shared" si="133"/>
        <v>0.91825683428127725</v>
      </c>
      <c r="AD312">
        <f t="shared" si="119"/>
        <v>7657261.1816875981</v>
      </c>
      <c r="AE312">
        <f t="shared" si="129"/>
        <v>2310.3356364113824</v>
      </c>
      <c r="AF312" s="1"/>
    </row>
    <row r="313" spans="6:32" x14ac:dyDescent="0.35">
      <c r="F313" s="10">
        <f t="shared" si="120"/>
        <v>44167</v>
      </c>
      <c r="G313">
        <v>287</v>
      </c>
      <c r="H313">
        <f t="shared" si="121"/>
        <v>345049.15394881333</v>
      </c>
      <c r="I313">
        <f t="shared" si="109"/>
        <v>31901.413314482896</v>
      </c>
      <c r="J313">
        <f t="shared" si="122"/>
        <v>1</v>
      </c>
      <c r="K313">
        <f t="shared" si="110"/>
        <v>372.73062614246737</v>
      </c>
      <c r="L313">
        <f t="shared" si="123"/>
        <v>27754.229583600118</v>
      </c>
      <c r="M313">
        <f t="shared" si="124"/>
        <v>4147.1837308827762</v>
      </c>
      <c r="N313">
        <f t="shared" si="111"/>
        <v>500</v>
      </c>
      <c r="O313">
        <f t="shared" si="112"/>
        <v>3647.1837308827762</v>
      </c>
      <c r="P313">
        <f t="shared" si="113"/>
        <v>0.11432671320637053</v>
      </c>
      <c r="Q313">
        <f t="shared" si="125"/>
        <v>0.88567328679362944</v>
      </c>
      <c r="R313">
        <f t="shared" si="114"/>
        <v>31528.682688340428</v>
      </c>
      <c r="S313">
        <f t="shared" si="115"/>
        <v>313147.74063433043</v>
      </c>
      <c r="T313">
        <f t="shared" si="130"/>
        <v>2238.5851707866532</v>
      </c>
      <c r="U313">
        <f t="shared" si="126"/>
        <v>26.191446498203842</v>
      </c>
      <c r="V313">
        <f t="shared" si="127"/>
        <v>2212.3937242884494</v>
      </c>
      <c r="W313">
        <f t="shared" si="131"/>
        <v>3663.8285654216661</v>
      </c>
      <c r="X313">
        <f t="shared" si="132"/>
        <v>309483.9120689088</v>
      </c>
      <c r="Y313">
        <f t="shared" si="128"/>
        <v>284964.44397724071</v>
      </c>
      <c r="Z313">
        <f t="shared" si="116"/>
        <v>7654950.8460511863</v>
      </c>
      <c r="AA313">
        <f t="shared" si="117"/>
        <v>7996336.1714345785</v>
      </c>
      <c r="AB313">
        <f t="shared" si="118"/>
        <v>7338139.2768514343</v>
      </c>
      <c r="AC313">
        <f t="shared" si="133"/>
        <v>0.91768769090343771</v>
      </c>
      <c r="AD313">
        <f t="shared" si="119"/>
        <v>7654950.8460511863</v>
      </c>
      <c r="AE313">
        <f t="shared" si="129"/>
        <v>2314.6787210792254</v>
      </c>
      <c r="AF313" s="1"/>
    </row>
    <row r="314" spans="6:32" x14ac:dyDescent="0.35">
      <c r="F314" s="10">
        <f t="shared" si="120"/>
        <v>44168</v>
      </c>
      <c r="G314">
        <v>288</v>
      </c>
      <c r="H314">
        <f t="shared" si="121"/>
        <v>347363.83266989258</v>
      </c>
      <c r="I314">
        <f t="shared" si="109"/>
        <v>31971.7360329972</v>
      </c>
      <c r="J314">
        <f t="shared" si="122"/>
        <v>1</v>
      </c>
      <c r="K314">
        <f t="shared" si="110"/>
        <v>365.74198436370352</v>
      </c>
      <c r="L314">
        <f t="shared" si="123"/>
        <v>27815.410348707563</v>
      </c>
      <c r="M314">
        <f t="shared" si="124"/>
        <v>4156.3256842896362</v>
      </c>
      <c r="N314">
        <f t="shared" si="111"/>
        <v>500</v>
      </c>
      <c r="O314">
        <f t="shared" si="112"/>
        <v>3656.3256842896362</v>
      </c>
      <c r="P314">
        <f t="shared" si="113"/>
        <v>0.11436118703457446</v>
      </c>
      <c r="Q314">
        <f t="shared" si="125"/>
        <v>0.88563881296542557</v>
      </c>
      <c r="R314">
        <f t="shared" si="114"/>
        <v>31605.994048633496</v>
      </c>
      <c r="S314">
        <f t="shared" si="115"/>
        <v>315392.09663689538</v>
      </c>
      <c r="T314">
        <f t="shared" si="130"/>
        <v>2244.3560025649494</v>
      </c>
      <c r="U314">
        <f t="shared" si="126"/>
        <v>26.25896523000991</v>
      </c>
      <c r="V314">
        <f t="shared" si="127"/>
        <v>2218.0970373349396</v>
      </c>
      <c r="W314">
        <f t="shared" si="131"/>
        <v>3690.0875306516759</v>
      </c>
      <c r="X314">
        <f t="shared" si="132"/>
        <v>311702.00910624373</v>
      </c>
      <c r="Y314">
        <f t="shared" si="128"/>
        <v>287006.80793957482</v>
      </c>
      <c r="Z314">
        <f t="shared" si="116"/>
        <v>7652636.1673301077</v>
      </c>
      <c r="AA314">
        <f t="shared" si="117"/>
        <v>7996309.9124693479</v>
      </c>
      <c r="AB314">
        <f t="shared" si="118"/>
        <v>7333553.9831625605</v>
      </c>
      <c r="AC314">
        <f t="shared" si="133"/>
        <v>0.91711727827440825</v>
      </c>
      <c r="AD314">
        <f t="shared" si="119"/>
        <v>7652636.1673301077</v>
      </c>
      <c r="AE314">
        <f t="shared" si="129"/>
        <v>2318.9122591231921</v>
      </c>
      <c r="AF314" s="1"/>
    </row>
    <row r="315" spans="6:32" x14ac:dyDescent="0.35">
      <c r="F315" s="10">
        <f t="shared" si="120"/>
        <v>44169</v>
      </c>
      <c r="G315">
        <v>289</v>
      </c>
      <c r="H315">
        <f t="shared" si="121"/>
        <v>349682.74492901575</v>
      </c>
      <c r="I315">
        <f t="shared" si="109"/>
        <v>32040.616413552838</v>
      </c>
      <c r="J315">
        <f t="shared" si="122"/>
        <v>1</v>
      </c>
      <c r="K315">
        <f t="shared" si="110"/>
        <v>358.67831088346429</v>
      </c>
      <c r="L315">
        <f t="shared" si="123"/>
        <v>27875.336279790969</v>
      </c>
      <c r="M315">
        <f t="shared" si="124"/>
        <v>4165.2801337618694</v>
      </c>
      <c r="N315">
        <f t="shared" si="111"/>
        <v>500</v>
      </c>
      <c r="O315">
        <f t="shared" si="112"/>
        <v>3665.2801337618694</v>
      </c>
      <c r="P315">
        <f t="shared" si="113"/>
        <v>0.11439480709277164</v>
      </c>
      <c r="Q315">
        <f t="shared" si="125"/>
        <v>0.88560519290722839</v>
      </c>
      <c r="R315">
        <f t="shared" si="114"/>
        <v>31681.938102669374</v>
      </c>
      <c r="S315">
        <f t="shared" si="115"/>
        <v>317642.12851546291</v>
      </c>
      <c r="T315">
        <f t="shared" si="130"/>
        <v>2250.0318785675336</v>
      </c>
      <c r="U315">
        <f t="shared" si="126"/>
        <v>26.325372979240147</v>
      </c>
      <c r="V315">
        <f t="shared" si="127"/>
        <v>2223.7065055882936</v>
      </c>
      <c r="W315">
        <f t="shared" si="131"/>
        <v>3716.4129036309159</v>
      </c>
      <c r="X315">
        <f t="shared" si="132"/>
        <v>313925.71561183204</v>
      </c>
      <c r="Y315">
        <f t="shared" si="128"/>
        <v>289054.33694907126</v>
      </c>
      <c r="Z315">
        <f t="shared" si="116"/>
        <v>7650317.2550709844</v>
      </c>
      <c r="AA315">
        <f t="shared" si="117"/>
        <v>7996283.5870963689</v>
      </c>
      <c r="AB315">
        <f t="shared" si="118"/>
        <v>7328958.7136518899</v>
      </c>
      <c r="AC315">
        <f t="shared" si="133"/>
        <v>0.91654562195351053</v>
      </c>
      <c r="AD315">
        <f t="shared" si="119"/>
        <v>7650317.2550709844</v>
      </c>
      <c r="AE315">
        <f t="shared" si="129"/>
        <v>2323.0353330402982</v>
      </c>
      <c r="AF315" s="1"/>
    </row>
    <row r="316" spans="6:32" x14ac:dyDescent="0.35">
      <c r="F316" s="10">
        <f t="shared" si="120"/>
        <v>44170</v>
      </c>
      <c r="G316">
        <v>290</v>
      </c>
      <c r="H316">
        <f t="shared" si="121"/>
        <v>352005.78026205604</v>
      </c>
      <c r="I316">
        <f t="shared" si="109"/>
        <v>32108.040085106797</v>
      </c>
      <c r="J316">
        <f t="shared" si="122"/>
        <v>1</v>
      </c>
      <c r="K316">
        <f t="shared" si="110"/>
        <v>351.54064432735322</v>
      </c>
      <c r="L316">
        <f t="shared" si="123"/>
        <v>27933.994874042914</v>
      </c>
      <c r="M316">
        <f t="shared" si="124"/>
        <v>4174.0452110638835</v>
      </c>
      <c r="N316">
        <f t="shared" si="111"/>
        <v>500</v>
      </c>
      <c r="O316">
        <f t="shared" si="112"/>
        <v>3674.0452110638835</v>
      </c>
      <c r="P316">
        <f t="shared" si="113"/>
        <v>0.11442757643647258</v>
      </c>
      <c r="Q316">
        <f t="shared" si="125"/>
        <v>0.88557242356352739</v>
      </c>
      <c r="R316">
        <f t="shared" si="114"/>
        <v>31756.499440779444</v>
      </c>
      <c r="S316">
        <f t="shared" si="115"/>
        <v>319897.74017694924</v>
      </c>
      <c r="T316">
        <f t="shared" si="130"/>
        <v>2255.6116614863276</v>
      </c>
      <c r="U316">
        <f t="shared" si="126"/>
        <v>26.390656439390032</v>
      </c>
      <c r="V316">
        <f t="shared" si="127"/>
        <v>2229.2210050469375</v>
      </c>
      <c r="W316">
        <f t="shared" si="131"/>
        <v>3742.803560070306</v>
      </c>
      <c r="X316">
        <f t="shared" si="132"/>
        <v>316154.93661687896</v>
      </c>
      <c r="Y316">
        <f t="shared" si="128"/>
        <v>291106.9435610238</v>
      </c>
      <c r="Z316">
        <f t="shared" si="116"/>
        <v>7647994.2197379442</v>
      </c>
      <c r="AA316">
        <f t="shared" si="117"/>
        <v>7996257.1964399293</v>
      </c>
      <c r="AB316">
        <f t="shared" si="118"/>
        <v>7324353.6760009238</v>
      </c>
      <c r="AC316">
        <f t="shared" si="133"/>
        <v>0.91597274775776993</v>
      </c>
      <c r="AD316">
        <f t="shared" si="119"/>
        <v>7647994.2197379442</v>
      </c>
      <c r="AE316">
        <f t="shared" si="129"/>
        <v>2327.047044155107</v>
      </c>
      <c r="AF316" s="1"/>
    </row>
    <row r="317" spans="6:32" x14ac:dyDescent="0.35">
      <c r="F317" s="10">
        <f t="shared" si="120"/>
        <v>44171</v>
      </c>
      <c r="G317">
        <v>291</v>
      </c>
      <c r="H317">
        <f t="shared" si="121"/>
        <v>354332.82730621117</v>
      </c>
      <c r="I317">
        <f t="shared" si="109"/>
        <v>32173.992902368831</v>
      </c>
      <c r="J317">
        <f t="shared" si="122"/>
        <v>1</v>
      </c>
      <c r="K317">
        <f t="shared" si="110"/>
        <v>344.33005351066822</v>
      </c>
      <c r="L317">
        <f t="shared" si="123"/>
        <v>27991.373825060884</v>
      </c>
      <c r="M317">
        <f t="shared" si="124"/>
        <v>4182.6190773079479</v>
      </c>
      <c r="N317">
        <f t="shared" si="111"/>
        <v>500</v>
      </c>
      <c r="O317">
        <f t="shared" si="112"/>
        <v>3682.6190773079479</v>
      </c>
      <c r="P317">
        <f t="shared" si="113"/>
        <v>0.11445949803254954</v>
      </c>
      <c r="Q317">
        <f t="shared" si="125"/>
        <v>0.88554050196745049</v>
      </c>
      <c r="R317">
        <f t="shared" si="114"/>
        <v>31829.662848858163</v>
      </c>
      <c r="S317">
        <f t="shared" si="115"/>
        <v>322158.83440384234</v>
      </c>
      <c r="T317">
        <f t="shared" si="130"/>
        <v>2261.0942268930958</v>
      </c>
      <c r="U317">
        <f t="shared" si="126"/>
        <v>26.454802454649222</v>
      </c>
      <c r="V317">
        <f t="shared" si="127"/>
        <v>2234.6394244384464</v>
      </c>
      <c r="W317">
        <f t="shared" si="131"/>
        <v>3769.2583625249554</v>
      </c>
      <c r="X317">
        <f t="shared" si="132"/>
        <v>318389.57604131743</v>
      </c>
      <c r="Y317">
        <f t="shared" si="128"/>
        <v>293164.53930749651</v>
      </c>
      <c r="Z317">
        <f t="shared" si="116"/>
        <v>7645667.172693789</v>
      </c>
      <c r="AA317">
        <f t="shared" si="117"/>
        <v>7996230.7416374749</v>
      </c>
      <c r="AB317">
        <f t="shared" si="118"/>
        <v>7319739.0799274212</v>
      </c>
      <c r="AC317">
        <f t="shared" si="133"/>
        <v>0.91539868175796024</v>
      </c>
      <c r="AD317">
        <f t="shared" si="119"/>
        <v>7645667.172693789</v>
      </c>
      <c r="AE317">
        <f t="shared" si="129"/>
        <v>2330.9465130116068</v>
      </c>
      <c r="AF317" s="1"/>
    </row>
    <row r="318" spans="6:32" x14ac:dyDescent="0.35">
      <c r="F318" s="10">
        <f t="shared" si="120"/>
        <v>44172</v>
      </c>
      <c r="G318">
        <v>292</v>
      </c>
      <c r="H318">
        <f t="shared" si="121"/>
        <v>356663.77381922276</v>
      </c>
      <c r="I318">
        <f t="shared" si="109"/>
        <v>32238.46095169615</v>
      </c>
      <c r="J318">
        <f t="shared" si="122"/>
        <v>1</v>
      </c>
      <c r="K318">
        <f t="shared" si="110"/>
        <v>337.04763721325435</v>
      </c>
      <c r="L318">
        <f t="shared" si="123"/>
        <v>28047.461027975649</v>
      </c>
      <c r="M318">
        <f t="shared" si="124"/>
        <v>4190.9999237204993</v>
      </c>
      <c r="N318">
        <f t="shared" si="111"/>
        <v>500</v>
      </c>
      <c r="O318">
        <f t="shared" si="112"/>
        <v>3690.9999237204993</v>
      </c>
      <c r="P318">
        <f t="shared" si="113"/>
        <v>0.11449057475947239</v>
      </c>
      <c r="Q318">
        <f t="shared" si="125"/>
        <v>0.88550942524052756</v>
      </c>
      <c r="R318">
        <f t="shared" si="114"/>
        <v>31901.413314482896</v>
      </c>
      <c r="S318">
        <f t="shared" si="115"/>
        <v>324425.31286752661</v>
      </c>
      <c r="T318">
        <f t="shared" si="130"/>
        <v>2266.4784636842669</v>
      </c>
      <c r="U318">
        <f t="shared" si="126"/>
        <v>26.517798025105922</v>
      </c>
      <c r="V318">
        <f t="shared" si="127"/>
        <v>2239.9606656591609</v>
      </c>
      <c r="W318">
        <f t="shared" si="131"/>
        <v>3795.7761605500614</v>
      </c>
      <c r="X318">
        <f t="shared" si="132"/>
        <v>320629.53670697659</v>
      </c>
      <c r="Y318">
        <f t="shared" si="128"/>
        <v>295227.03470944922</v>
      </c>
      <c r="Z318">
        <f t="shared" si="116"/>
        <v>7643336.226180777</v>
      </c>
      <c r="AA318">
        <f t="shared" si="117"/>
        <v>7996204.2238394497</v>
      </c>
      <c r="AB318">
        <f t="shared" si="118"/>
        <v>7315115.1371526998</v>
      </c>
      <c r="AC318">
        <f t="shared" si="133"/>
        <v>0.91482345027454548</v>
      </c>
      <c r="AD318">
        <f t="shared" si="119"/>
        <v>7643336.226180777</v>
      </c>
      <c r="AE318">
        <f t="shared" si="129"/>
        <v>2334.7328797591654</v>
      </c>
      <c r="AF318" s="1"/>
    </row>
    <row r="319" spans="6:32" x14ac:dyDescent="0.35">
      <c r="F319" s="10">
        <f t="shared" si="120"/>
        <v>44173</v>
      </c>
      <c r="G319">
        <v>293</v>
      </c>
      <c r="H319">
        <f t="shared" si="121"/>
        <v>358998.50669898192</v>
      </c>
      <c r="I319">
        <f t="shared" si="109"/>
        <v>32301.430556931475</v>
      </c>
      <c r="J319">
        <f t="shared" si="122"/>
        <v>1</v>
      </c>
      <c r="K319">
        <f t="shared" si="110"/>
        <v>329.69452393427491</v>
      </c>
      <c r="L319">
        <f t="shared" si="123"/>
        <v>28102.244584530385</v>
      </c>
      <c r="M319">
        <f t="shared" si="124"/>
        <v>4199.1859724010919</v>
      </c>
      <c r="N319">
        <f t="shared" si="111"/>
        <v>500</v>
      </c>
      <c r="O319">
        <f t="shared" si="112"/>
        <v>3699.1859724010919</v>
      </c>
      <c r="P319">
        <f t="shared" si="113"/>
        <v>0.11452080940753548</v>
      </c>
      <c r="Q319">
        <f t="shared" si="125"/>
        <v>0.88547919059246449</v>
      </c>
      <c r="R319">
        <f t="shared" si="114"/>
        <v>31971.7360329972</v>
      </c>
      <c r="S319">
        <f t="shared" si="115"/>
        <v>326697.07614205044</v>
      </c>
      <c r="T319">
        <f t="shared" si="130"/>
        <v>2271.763274523837</v>
      </c>
      <c r="U319">
        <f t="shared" si="126"/>
        <v>26.579630311928891</v>
      </c>
      <c r="V319">
        <f t="shared" si="127"/>
        <v>2245.1836442119084</v>
      </c>
      <c r="W319">
        <f t="shared" si="131"/>
        <v>3822.35579086199</v>
      </c>
      <c r="X319">
        <f t="shared" si="132"/>
        <v>322874.7203511885</v>
      </c>
      <c r="Y319">
        <f t="shared" si="128"/>
        <v>297294.33928926592</v>
      </c>
      <c r="Z319">
        <f t="shared" si="116"/>
        <v>7641001.4933010181</v>
      </c>
      <c r="AA319">
        <f t="shared" si="117"/>
        <v>7996177.6442091381</v>
      </c>
      <c r="AB319">
        <f t="shared" si="118"/>
        <v>7310482.0613681059</v>
      </c>
      <c r="AC319">
        <f t="shared" si="133"/>
        <v>0.91424707987351739</v>
      </c>
      <c r="AD319">
        <f t="shared" si="119"/>
        <v>7641001.4933010181</v>
      </c>
      <c r="AE319">
        <f t="shared" si="129"/>
        <v>2338.4053045323685</v>
      </c>
      <c r="AF319" s="1"/>
    </row>
    <row r="320" spans="6:32" x14ac:dyDescent="0.35">
      <c r="F320" s="10">
        <f t="shared" si="120"/>
        <v>44174</v>
      </c>
      <c r="G320">
        <v>294</v>
      </c>
      <c r="H320">
        <f t="shared" si="121"/>
        <v>361336.9120035143</v>
      </c>
      <c r="I320">
        <f t="shared" si="109"/>
        <v>32362.888285179564</v>
      </c>
      <c r="J320">
        <f t="shared" si="122"/>
        <v>1</v>
      </c>
      <c r="K320">
        <f t="shared" si="110"/>
        <v>322.27187162672635</v>
      </c>
      <c r="L320">
        <f t="shared" si="123"/>
        <v>28155.712808106222</v>
      </c>
      <c r="M320">
        <f t="shared" si="124"/>
        <v>4207.1754770733432</v>
      </c>
      <c r="N320">
        <f t="shared" si="111"/>
        <v>500</v>
      </c>
      <c r="O320">
        <f t="shared" si="112"/>
        <v>3707.1754770733432</v>
      </c>
      <c r="P320">
        <f t="shared" si="113"/>
        <v>0.11455020467907455</v>
      </c>
      <c r="Q320">
        <f t="shared" si="125"/>
        <v>0.88544979532092549</v>
      </c>
      <c r="R320">
        <f t="shared" si="114"/>
        <v>32040.616413552838</v>
      </c>
      <c r="S320">
        <f t="shared" si="115"/>
        <v>328974.02371833473</v>
      </c>
      <c r="T320">
        <f t="shared" si="130"/>
        <v>2276.9475762842922</v>
      </c>
      <c r="U320">
        <f t="shared" si="126"/>
        <v>26.640286642526217</v>
      </c>
      <c r="V320">
        <f t="shared" si="127"/>
        <v>2250.3072896417661</v>
      </c>
      <c r="W320">
        <f t="shared" si="131"/>
        <v>3848.9960775045161</v>
      </c>
      <c r="X320">
        <f t="shared" si="132"/>
        <v>325125.02764083026</v>
      </c>
      <c r="Y320">
        <f t="shared" si="128"/>
        <v>299366.36158368463</v>
      </c>
      <c r="Z320">
        <f t="shared" si="116"/>
        <v>7638663.0879964856</v>
      </c>
      <c r="AA320">
        <f t="shared" si="117"/>
        <v>7996151.0039224951</v>
      </c>
      <c r="AB320">
        <f t="shared" si="118"/>
        <v>7305840.068200646</v>
      </c>
      <c r="AC320">
        <f t="shared" si="133"/>
        <v>0.91366959736212849</v>
      </c>
      <c r="AD320">
        <f t="shared" si="119"/>
        <v>7638663.0879964856</v>
      </c>
      <c r="AE320">
        <f t="shared" si="129"/>
        <v>2341.9629678244182</v>
      </c>
      <c r="AF320" s="1"/>
    </row>
    <row r="321" spans="6:32" x14ac:dyDescent="0.35">
      <c r="F321" s="10">
        <f t="shared" si="120"/>
        <v>44175</v>
      </c>
      <c r="G321">
        <v>295</v>
      </c>
      <c r="H321">
        <f t="shared" si="121"/>
        <v>363678.87497133872</v>
      </c>
      <c r="I321">
        <f t="shared" si="109"/>
        <v>32422.8209525196</v>
      </c>
      <c r="J321">
        <f t="shared" si="122"/>
        <v>1</v>
      </c>
      <c r="K321">
        <f t="shared" si="110"/>
        <v>314.78086741280276</v>
      </c>
      <c r="L321">
        <f t="shared" si="123"/>
        <v>28207.854228692053</v>
      </c>
      <c r="M321">
        <f t="shared" si="124"/>
        <v>4214.9667238275479</v>
      </c>
      <c r="N321">
        <f t="shared" si="111"/>
        <v>500</v>
      </c>
      <c r="O321">
        <f t="shared" si="112"/>
        <v>3714.9667238275479</v>
      </c>
      <c r="P321">
        <f t="shared" si="113"/>
        <v>0.11457876318867484</v>
      </c>
      <c r="Q321">
        <f t="shared" si="125"/>
        <v>0.88542123681132512</v>
      </c>
      <c r="R321">
        <f t="shared" si="114"/>
        <v>32108.040085106797</v>
      </c>
      <c r="S321">
        <f t="shared" si="115"/>
        <v>331256.05401881912</v>
      </c>
      <c r="T321">
        <f t="shared" si="130"/>
        <v>2282.0303004843881</v>
      </c>
      <c r="U321">
        <f t="shared" si="126"/>
        <v>26.699754515667344</v>
      </c>
      <c r="V321">
        <f t="shared" si="127"/>
        <v>2255.3305459687208</v>
      </c>
      <c r="W321">
        <f t="shared" si="131"/>
        <v>3875.6958320201834</v>
      </c>
      <c r="X321">
        <f t="shared" si="132"/>
        <v>327380.35818679899</v>
      </c>
      <c r="Y321">
        <f t="shared" si="128"/>
        <v>301443.00915712543</v>
      </c>
      <c r="Z321">
        <f t="shared" si="116"/>
        <v>7636321.1250286615</v>
      </c>
      <c r="AA321">
        <f t="shared" si="117"/>
        <v>7996124.3041679794</v>
      </c>
      <c r="AB321">
        <f t="shared" si="118"/>
        <v>7301189.3751778221</v>
      </c>
      <c r="AC321">
        <f t="shared" si="133"/>
        <v>0.91309102978452672</v>
      </c>
      <c r="AD321">
        <f t="shared" si="119"/>
        <v>7636321.1250286615</v>
      </c>
      <c r="AE321">
        <f t="shared" si="129"/>
        <v>2345.4050708538421</v>
      </c>
      <c r="AF321" s="1"/>
    </row>
    <row r="322" spans="6:32" x14ac:dyDescent="0.35">
      <c r="F322" s="10">
        <f t="shared" si="120"/>
        <v>44176</v>
      </c>
      <c r="G322">
        <v>296</v>
      </c>
      <c r="H322">
        <f t="shared" si="121"/>
        <v>366024.28004219255</v>
      </c>
      <c r="I322">
        <f t="shared" si="109"/>
        <v>32481.215629648941</v>
      </c>
      <c r="J322">
        <f t="shared" si="122"/>
        <v>1</v>
      </c>
      <c r="K322">
        <f t="shared" si="110"/>
        <v>307.22272728011012</v>
      </c>
      <c r="L322">
        <f t="shared" si="123"/>
        <v>28258.657597794579</v>
      </c>
      <c r="M322">
        <f t="shared" si="124"/>
        <v>4222.5580318543625</v>
      </c>
      <c r="N322">
        <f t="shared" si="111"/>
        <v>500</v>
      </c>
      <c r="O322">
        <f t="shared" si="112"/>
        <v>3722.5580318543625</v>
      </c>
      <c r="P322">
        <f t="shared" si="113"/>
        <v>0.11460648746336949</v>
      </c>
      <c r="Q322">
        <f t="shared" si="125"/>
        <v>0.88539351253663057</v>
      </c>
      <c r="R322">
        <f t="shared" si="114"/>
        <v>32173.992902368831</v>
      </c>
      <c r="S322">
        <f t="shared" si="115"/>
        <v>333543.06441254361</v>
      </c>
      <c r="T322">
        <f t="shared" si="130"/>
        <v>2287.0103937244858</v>
      </c>
      <c r="U322">
        <f t="shared" si="126"/>
        <v>26.758021606576481</v>
      </c>
      <c r="V322">
        <f t="shared" si="127"/>
        <v>2260.2523721179091</v>
      </c>
      <c r="W322">
        <f t="shared" si="131"/>
        <v>3902.4538536267601</v>
      </c>
      <c r="X322">
        <f t="shared" si="132"/>
        <v>329640.61055891687</v>
      </c>
      <c r="Y322">
        <f t="shared" si="128"/>
        <v>303524.18861541472</v>
      </c>
      <c r="Z322">
        <f t="shared" si="116"/>
        <v>7633975.7199578071</v>
      </c>
      <c r="AA322">
        <f t="shared" si="117"/>
        <v>7996097.5461463733</v>
      </c>
      <c r="AB322">
        <f t="shared" si="118"/>
        <v>7296530.2016916368</v>
      </c>
      <c r="AC322">
        <f t="shared" si="133"/>
        <v>0.9125114044172854</v>
      </c>
      <c r="AD322">
        <f t="shared" si="119"/>
        <v>7633975.7199578071</v>
      </c>
      <c r="AE322">
        <f t="shared" si="129"/>
        <v>2348.7308359241883</v>
      </c>
      <c r="AF322" s="1"/>
    </row>
    <row r="323" spans="6:32" x14ac:dyDescent="0.35">
      <c r="F323" s="10">
        <f t="shared" si="120"/>
        <v>44177</v>
      </c>
      <c r="G323">
        <v>297</v>
      </c>
      <c r="H323">
        <f t="shared" si="121"/>
        <v>368373.01087811677</v>
      </c>
      <c r="I323">
        <f t="shared" si="109"/>
        <v>32538.059647454531</v>
      </c>
      <c r="J323">
        <f t="shared" si="122"/>
        <v>1</v>
      </c>
      <c r="K323">
        <f t="shared" si="110"/>
        <v>299.59869575838093</v>
      </c>
      <c r="L323">
        <f t="shared" si="123"/>
        <v>28308.111893285441</v>
      </c>
      <c r="M323">
        <f t="shared" si="124"/>
        <v>4229.9477541690894</v>
      </c>
      <c r="N323">
        <f t="shared" si="111"/>
        <v>500</v>
      </c>
      <c r="O323">
        <f t="shared" si="112"/>
        <v>3729.9477541690894</v>
      </c>
      <c r="P323">
        <f t="shared" si="113"/>
        <v>0.11463337994282904</v>
      </c>
      <c r="Q323">
        <f t="shared" si="125"/>
        <v>0.88536662005717093</v>
      </c>
      <c r="R323">
        <f t="shared" si="114"/>
        <v>32238.46095169615</v>
      </c>
      <c r="S323">
        <f t="shared" si="115"/>
        <v>335834.95123066223</v>
      </c>
      <c r="T323">
        <f t="shared" si="130"/>
        <v>2291.8868181186263</v>
      </c>
      <c r="U323">
        <f t="shared" si="126"/>
        <v>26.815075771987928</v>
      </c>
      <c r="V323">
        <f t="shared" si="127"/>
        <v>2265.0717423466385</v>
      </c>
      <c r="W323">
        <f t="shared" si="131"/>
        <v>3929.2689293987478</v>
      </c>
      <c r="X323">
        <f t="shared" si="132"/>
        <v>331905.6823012635</v>
      </c>
      <c r="Y323">
        <f t="shared" si="128"/>
        <v>305609.80561990262</v>
      </c>
      <c r="Z323">
        <f t="shared" si="116"/>
        <v>7631626.9891218832</v>
      </c>
      <c r="AA323">
        <f t="shared" si="117"/>
        <v>7996070.7310706014</v>
      </c>
      <c r="AB323">
        <f t="shared" si="118"/>
        <v>7291862.7689618226</v>
      </c>
      <c r="AC323">
        <f t="shared" si="133"/>
        <v>0.91193074876483848</v>
      </c>
      <c r="AD323">
        <f t="shared" si="119"/>
        <v>7631626.9891218832</v>
      </c>
      <c r="AE323">
        <f t="shared" si="129"/>
        <v>2351.9395067765022</v>
      </c>
      <c r="AF323" s="1"/>
    </row>
    <row r="324" spans="6:32" x14ac:dyDescent="0.35">
      <c r="F324" s="10">
        <f t="shared" si="120"/>
        <v>44178</v>
      </c>
      <c r="G324">
        <v>298</v>
      </c>
      <c r="H324">
        <f t="shared" si="121"/>
        <v>370724.95038489328</v>
      </c>
      <c r="I324">
        <f t="shared" si="109"/>
        <v>32593.340602507582</v>
      </c>
      <c r="J324">
        <f t="shared" si="122"/>
        <v>1</v>
      </c>
      <c r="K324">
        <f t="shared" si="110"/>
        <v>291.91004557610722</v>
      </c>
      <c r="L324">
        <f t="shared" si="123"/>
        <v>28356.206324181596</v>
      </c>
      <c r="M324">
        <f t="shared" si="124"/>
        <v>4237.1342783259861</v>
      </c>
      <c r="N324">
        <f t="shared" si="111"/>
        <v>500</v>
      </c>
      <c r="O324">
        <f t="shared" si="112"/>
        <v>3737.1342783259861</v>
      </c>
      <c r="P324">
        <f t="shared" si="113"/>
        <v>0.1146594429795413</v>
      </c>
      <c r="Q324">
        <f t="shared" si="125"/>
        <v>0.88534055702045866</v>
      </c>
      <c r="R324">
        <f t="shared" si="114"/>
        <v>32301.430556931475</v>
      </c>
      <c r="S324">
        <f t="shared" si="115"/>
        <v>338131.6097823857</v>
      </c>
      <c r="T324">
        <f t="shared" si="130"/>
        <v>2296.6585517234635</v>
      </c>
      <c r="U324">
        <f t="shared" si="126"/>
        <v>26.870905055164521</v>
      </c>
      <c r="V324">
        <f t="shared" si="127"/>
        <v>2269.7876466682987</v>
      </c>
      <c r="W324">
        <f t="shared" si="131"/>
        <v>3956.1398344539125</v>
      </c>
      <c r="X324">
        <f t="shared" si="132"/>
        <v>334175.46994793182</v>
      </c>
      <c r="Y324">
        <f t="shared" si="128"/>
        <v>307699.76490197098</v>
      </c>
      <c r="Z324">
        <f t="shared" si="116"/>
        <v>7629275.0496151065</v>
      </c>
      <c r="AA324">
        <f t="shared" si="117"/>
        <v>7996043.8601655457</v>
      </c>
      <c r="AB324">
        <f t="shared" si="118"/>
        <v>7287187.2999982666</v>
      </c>
      <c r="AC324">
        <f t="shared" si="133"/>
        <v>0.91134909055481306</v>
      </c>
      <c r="AD324">
        <f t="shared" si="119"/>
        <v>7629275.0496151065</v>
      </c>
      <c r="AE324">
        <f t="shared" si="129"/>
        <v>2355.0303489343155</v>
      </c>
      <c r="AF324" s="1"/>
    </row>
    <row r="325" spans="6:32" x14ac:dyDescent="0.35">
      <c r="F325" s="10">
        <f t="shared" si="120"/>
        <v>44179</v>
      </c>
      <c r="G325">
        <v>299</v>
      </c>
      <c r="H325">
        <f t="shared" si="121"/>
        <v>373079.98073382757</v>
      </c>
      <c r="I325">
        <f t="shared" si="109"/>
        <v>32647.046362478344</v>
      </c>
      <c r="J325">
        <f t="shared" si="122"/>
        <v>1</v>
      </c>
      <c r="K325">
        <f t="shared" si="110"/>
        <v>284.15807729877997</v>
      </c>
      <c r="L325">
        <f t="shared" si="123"/>
        <v>28402.930335356159</v>
      </c>
      <c r="M325">
        <f t="shared" si="124"/>
        <v>4244.1160271221852</v>
      </c>
      <c r="N325">
        <f t="shared" si="111"/>
        <v>500</v>
      </c>
      <c r="O325">
        <f t="shared" si="112"/>
        <v>3744.1160271221852</v>
      </c>
      <c r="P325">
        <f t="shared" si="113"/>
        <v>0.11468467883898202</v>
      </c>
      <c r="Q325">
        <f t="shared" si="125"/>
        <v>0.88531532116101797</v>
      </c>
      <c r="R325">
        <f t="shared" si="114"/>
        <v>32362.888285179564</v>
      </c>
      <c r="S325">
        <f t="shared" si="115"/>
        <v>340432.93437134923</v>
      </c>
      <c r="T325">
        <f t="shared" si="130"/>
        <v>2301.3245889635291</v>
      </c>
      <c r="U325">
        <f t="shared" si="126"/>
        <v>26.925497690873289</v>
      </c>
      <c r="V325">
        <f t="shared" si="127"/>
        <v>2274.3990912726558</v>
      </c>
      <c r="W325">
        <f t="shared" si="131"/>
        <v>3983.0653321447858</v>
      </c>
      <c r="X325">
        <f t="shared" si="132"/>
        <v>336449.8690392045</v>
      </c>
      <c r="Y325">
        <f t="shared" si="128"/>
        <v>309793.97027792782</v>
      </c>
      <c r="Z325">
        <f t="shared" si="116"/>
        <v>7626920.0192661723</v>
      </c>
      <c r="AA325">
        <f t="shared" si="117"/>
        <v>7996016.9346678555</v>
      </c>
      <c r="AB325">
        <f t="shared" si="118"/>
        <v>7282504.0195626784</v>
      </c>
      <c r="AC325">
        <f t="shared" si="133"/>
        <v>0.91076645773326947</v>
      </c>
      <c r="AD325">
        <f t="shared" si="119"/>
        <v>7626920.0192661723</v>
      </c>
      <c r="AE325">
        <f t="shared" si="129"/>
        <v>2358.0026500408412</v>
      </c>
      <c r="AF325" s="1"/>
    </row>
    <row r="326" spans="6:32" x14ac:dyDescent="0.35">
      <c r="F326" s="10">
        <f t="shared" si="120"/>
        <v>44180</v>
      </c>
      <c r="G326">
        <v>300</v>
      </c>
      <c r="H326">
        <f t="shared" si="121"/>
        <v>375437.98338386841</v>
      </c>
      <c r="I326">
        <f t="shared" si="109"/>
        <v>32699.165071466472</v>
      </c>
      <c r="J326">
        <f t="shared" si="122"/>
        <v>1</v>
      </c>
      <c r="K326">
        <f t="shared" si="110"/>
        <v>276.34411894687219</v>
      </c>
      <c r="L326">
        <f t="shared" si="123"/>
        <v>28448.273612175832</v>
      </c>
      <c r="M326">
        <f t="shared" si="124"/>
        <v>4250.8914592906413</v>
      </c>
      <c r="N326">
        <f t="shared" si="111"/>
        <v>500</v>
      </c>
      <c r="O326">
        <f t="shared" si="112"/>
        <v>3750.8914592906413</v>
      </c>
      <c r="P326">
        <f t="shared" si="113"/>
        <v>0.11470908969977635</v>
      </c>
      <c r="Q326">
        <f t="shared" si="125"/>
        <v>0.88529091030022367</v>
      </c>
      <c r="R326">
        <f t="shared" si="114"/>
        <v>32422.8209525196</v>
      </c>
      <c r="S326">
        <f t="shared" si="115"/>
        <v>342738.81831240194</v>
      </c>
      <c r="T326">
        <f t="shared" si="130"/>
        <v>2305.8839410527144</v>
      </c>
      <c r="U326">
        <f t="shared" si="126"/>
        <v>26.978842110316759</v>
      </c>
      <c r="V326">
        <f t="shared" si="127"/>
        <v>2278.9050989423977</v>
      </c>
      <c r="W326">
        <f t="shared" si="131"/>
        <v>4010.0441742551025</v>
      </c>
      <c r="X326">
        <f t="shared" si="132"/>
        <v>338728.77413814689</v>
      </c>
      <c r="Y326">
        <f t="shared" si="128"/>
        <v>311892.32466428576</v>
      </c>
      <c r="Z326">
        <f t="shared" si="116"/>
        <v>7624562.0166161312</v>
      </c>
      <c r="AA326">
        <f t="shared" si="117"/>
        <v>7995989.9558257451</v>
      </c>
      <c r="AB326">
        <f t="shared" si="118"/>
        <v>7277813.1541294744</v>
      </c>
      <c r="AC326">
        <f t="shared" si="133"/>
        <v>0.91018287845984358</v>
      </c>
      <c r="AD326">
        <f t="shared" si="119"/>
        <v>7624562.0166161312</v>
      </c>
      <c r="AE326">
        <f t="shared" si="129"/>
        <v>2360.8557201881936</v>
      </c>
      <c r="AF326" s="1"/>
    </row>
    <row r="327" spans="6:32" x14ac:dyDescent="0.35">
      <c r="F327" s="10">
        <f t="shared" si="120"/>
        <v>44181</v>
      </c>
      <c r="G327">
        <v>301</v>
      </c>
      <c r="H327">
        <f t="shared" si="121"/>
        <v>377798.83910405659</v>
      </c>
      <c r="I327">
        <f t="shared" si="109"/>
        <v>32749.685155243264</v>
      </c>
      <c r="J327">
        <f t="shared" si="122"/>
        <v>1</v>
      </c>
      <c r="K327">
        <f t="shared" si="110"/>
        <v>268.46952559432248</v>
      </c>
      <c r="L327">
        <f t="shared" si="123"/>
        <v>28492.22608506164</v>
      </c>
      <c r="M327">
        <f t="shared" si="124"/>
        <v>4257.4590701816242</v>
      </c>
      <c r="N327">
        <f t="shared" si="111"/>
        <v>500</v>
      </c>
      <c r="O327">
        <f t="shared" si="112"/>
        <v>3757.4590701816242</v>
      </c>
      <c r="P327">
        <f t="shared" si="113"/>
        <v>0.11473267765385069</v>
      </c>
      <c r="Q327">
        <f t="shared" si="125"/>
        <v>0.88526732234614935</v>
      </c>
      <c r="R327">
        <f t="shared" si="114"/>
        <v>32481.215629648941</v>
      </c>
      <c r="S327">
        <f t="shared" si="115"/>
        <v>345049.15394881333</v>
      </c>
      <c r="T327">
        <f t="shared" si="130"/>
        <v>2310.3356364113861</v>
      </c>
      <c r="U327">
        <f t="shared" si="126"/>
        <v>27.030926946013217</v>
      </c>
      <c r="V327">
        <f t="shared" si="127"/>
        <v>2283.304709465373</v>
      </c>
      <c r="W327">
        <f t="shared" si="131"/>
        <v>4037.0751012011156</v>
      </c>
      <c r="X327">
        <f t="shared" si="132"/>
        <v>341012.07884761225</v>
      </c>
      <c r="Y327">
        <f t="shared" si="128"/>
        <v>313994.73009342013</v>
      </c>
      <c r="Z327">
        <f t="shared" si="116"/>
        <v>7622201.1608959436</v>
      </c>
      <c r="AA327">
        <f t="shared" si="117"/>
        <v>7995962.9248987986</v>
      </c>
      <c r="AB327">
        <f t="shared" si="118"/>
        <v>7273114.9318459285</v>
      </c>
      <c r="AC327">
        <f t="shared" si="133"/>
        <v>0.90959838110279645</v>
      </c>
      <c r="AD327">
        <f t="shared" si="119"/>
        <v>7622201.1608959436</v>
      </c>
      <c r="AE327">
        <f t="shared" si="129"/>
        <v>2363.5888922383624</v>
      </c>
      <c r="AF327" s="1"/>
    </row>
    <row r="328" spans="6:32" x14ac:dyDescent="0.35">
      <c r="F328" s="10">
        <f t="shared" si="120"/>
        <v>44182</v>
      </c>
      <c r="G328">
        <v>302</v>
      </c>
      <c r="H328">
        <f t="shared" si="121"/>
        <v>380162.42799629498</v>
      </c>
      <c r="I328">
        <f t="shared" si="109"/>
        <v>32798.595326402399</v>
      </c>
      <c r="J328">
        <f t="shared" si="122"/>
        <v>1</v>
      </c>
      <c r="K328">
        <f t="shared" si="110"/>
        <v>260.53567894786829</v>
      </c>
      <c r="L328">
        <f t="shared" si="123"/>
        <v>28534.777933970086</v>
      </c>
      <c r="M328">
        <f t="shared" si="124"/>
        <v>4263.8173924323119</v>
      </c>
      <c r="N328">
        <f t="shared" si="111"/>
        <v>500</v>
      </c>
      <c r="O328">
        <f t="shared" si="112"/>
        <v>3763.8173924323119</v>
      </c>
      <c r="P328">
        <f t="shared" si="113"/>
        <v>0.11475544470657537</v>
      </c>
      <c r="Q328">
        <f t="shared" si="125"/>
        <v>0.88524455529342461</v>
      </c>
      <c r="R328">
        <f t="shared" si="114"/>
        <v>32538.059647454531</v>
      </c>
      <c r="S328">
        <f t="shared" si="115"/>
        <v>347363.83266989258</v>
      </c>
      <c r="T328">
        <f t="shared" si="130"/>
        <v>2314.6787210792536</v>
      </c>
      <c r="U328">
        <f t="shared" si="126"/>
        <v>27.081741036627268</v>
      </c>
      <c r="V328">
        <f t="shared" si="127"/>
        <v>2287.5969800426265</v>
      </c>
      <c r="W328">
        <f t="shared" si="131"/>
        <v>4064.1568422377427</v>
      </c>
      <c r="X328">
        <f t="shared" si="132"/>
        <v>343299.67582765489</v>
      </c>
      <c r="Y328">
        <f t="shared" si="128"/>
        <v>316101.08772960224</v>
      </c>
      <c r="Z328">
        <f t="shared" si="116"/>
        <v>7619837.5720037054</v>
      </c>
      <c r="AA328">
        <f t="shared" si="117"/>
        <v>7995935.8431577627</v>
      </c>
      <c r="AB328">
        <f t="shared" si="118"/>
        <v>7268409.5824915757</v>
      </c>
      <c r="AC328">
        <f t="shared" si="133"/>
        <v>0.90901299423397175</v>
      </c>
      <c r="AD328">
        <f t="shared" si="119"/>
        <v>7619837.5720037054</v>
      </c>
      <c r="AE328">
        <f t="shared" si="129"/>
        <v>2366.2015221356974</v>
      </c>
      <c r="AF328" s="1"/>
    </row>
    <row r="329" spans="6:32" x14ac:dyDescent="0.35">
      <c r="F329" s="10">
        <f t="shared" si="120"/>
        <v>44183</v>
      </c>
      <c r="G329">
        <v>303</v>
      </c>
      <c r="H329">
        <f t="shared" si="121"/>
        <v>382528.62951843068</v>
      </c>
      <c r="I329">
        <f t="shared" si="109"/>
        <v>32845.884589414927</v>
      </c>
      <c r="J329">
        <f t="shared" si="122"/>
        <v>1</v>
      </c>
      <c r="K329">
        <f t="shared" si="110"/>
        <v>252.54398690734524</v>
      </c>
      <c r="L329">
        <f t="shared" si="123"/>
        <v>28575.919592790986</v>
      </c>
      <c r="M329">
        <f t="shared" si="124"/>
        <v>4269.9649966239404</v>
      </c>
      <c r="N329">
        <f t="shared" si="111"/>
        <v>500</v>
      </c>
      <c r="O329">
        <f t="shared" si="112"/>
        <v>3769.9649966239404</v>
      </c>
      <c r="P329">
        <f t="shared" si="113"/>
        <v>0.11477739277689807</v>
      </c>
      <c r="Q329">
        <f t="shared" si="125"/>
        <v>0.88522260722310198</v>
      </c>
      <c r="R329">
        <f t="shared" si="114"/>
        <v>32593.340602507582</v>
      </c>
      <c r="S329">
        <f t="shared" si="115"/>
        <v>349682.74492901575</v>
      </c>
      <c r="T329">
        <f t="shared" si="130"/>
        <v>2318.9122591231717</v>
      </c>
      <c r="U329">
        <f t="shared" si="126"/>
        <v>27.131273431741107</v>
      </c>
      <c r="V329">
        <f t="shared" si="127"/>
        <v>2291.7809856914305</v>
      </c>
      <c r="W329">
        <f t="shared" si="131"/>
        <v>4091.2881156694839</v>
      </c>
      <c r="X329">
        <f t="shared" si="132"/>
        <v>345591.4568133463</v>
      </c>
      <c r="Y329">
        <f t="shared" si="128"/>
        <v>318211.29788540432</v>
      </c>
      <c r="Z329">
        <f t="shared" si="116"/>
        <v>7617471.3704815693</v>
      </c>
      <c r="AA329">
        <f t="shared" si="117"/>
        <v>7995908.711884331</v>
      </c>
      <c r="AB329">
        <f t="shared" si="118"/>
        <v>7263697.3374368846</v>
      </c>
      <c r="AC329">
        <f t="shared" si="133"/>
        <v>0.90842674662366274</v>
      </c>
      <c r="AD329">
        <f t="shared" si="119"/>
        <v>7617471.3704815693</v>
      </c>
      <c r="AE329">
        <f t="shared" si="129"/>
        <v>2368.6929892106318</v>
      </c>
      <c r="AF329" s="1"/>
    </row>
    <row r="330" spans="6:32" x14ac:dyDescent="0.35">
      <c r="F330" s="10">
        <f t="shared" si="120"/>
        <v>44184</v>
      </c>
      <c r="G330">
        <v>304</v>
      </c>
      <c r="H330">
        <f t="shared" si="121"/>
        <v>384897.32250764134</v>
      </c>
      <c r="I330">
        <f t="shared" si="109"/>
        <v>32891.542245585297</v>
      </c>
      <c r="J330">
        <f t="shared" si="122"/>
        <v>1</v>
      </c>
      <c r="K330">
        <f t="shared" si="110"/>
        <v>244.49588310695253</v>
      </c>
      <c r="L330">
        <f t="shared" si="123"/>
        <v>28615.641753659209</v>
      </c>
      <c r="M330">
        <f t="shared" si="124"/>
        <v>4275.9004919260888</v>
      </c>
      <c r="N330">
        <f t="shared" si="111"/>
        <v>500</v>
      </c>
      <c r="O330">
        <f t="shared" si="112"/>
        <v>3775.9004919260888</v>
      </c>
      <c r="P330">
        <f t="shared" si="113"/>
        <v>0.11479852369746786</v>
      </c>
      <c r="Q330">
        <f t="shared" si="125"/>
        <v>0.8852014763025321</v>
      </c>
      <c r="R330">
        <f t="shared" si="114"/>
        <v>32647.046362478344</v>
      </c>
      <c r="S330">
        <f t="shared" si="115"/>
        <v>352005.78026205604</v>
      </c>
      <c r="T330">
        <f t="shared" si="130"/>
        <v>2323.0353330402868</v>
      </c>
      <c r="U330">
        <f t="shared" si="126"/>
        <v>27.179513396571355</v>
      </c>
      <c r="V330">
        <f t="shared" si="127"/>
        <v>2295.8558196437152</v>
      </c>
      <c r="W330">
        <f t="shared" si="131"/>
        <v>4118.4676290660555</v>
      </c>
      <c r="X330">
        <f t="shared" si="132"/>
        <v>347887.31263299001</v>
      </c>
      <c r="Y330">
        <f t="shared" si="128"/>
        <v>320325.26003847102</v>
      </c>
      <c r="Z330">
        <f t="shared" si="116"/>
        <v>7615102.6774923587</v>
      </c>
      <c r="AA330">
        <f t="shared" si="117"/>
        <v>7995881.5323709343</v>
      </c>
      <c r="AB330">
        <f t="shared" si="118"/>
        <v>7258978.4296012372</v>
      </c>
      <c r="AC330">
        <f t="shared" si="133"/>
        <v>0.907839667235391</v>
      </c>
      <c r="AD330">
        <f t="shared" si="119"/>
        <v>7615102.6774923587</v>
      </c>
      <c r="AE330">
        <f t="shared" si="129"/>
        <v>2371.0626964744579</v>
      </c>
      <c r="AF330" s="1"/>
    </row>
    <row r="331" spans="6:32" x14ac:dyDescent="0.35">
      <c r="F331" s="10">
        <f t="shared" si="120"/>
        <v>44185</v>
      </c>
      <c r="G331">
        <v>305</v>
      </c>
      <c r="H331">
        <f t="shared" si="121"/>
        <v>387268.38520411577</v>
      </c>
      <c r="I331">
        <f t="shared" si="109"/>
        <v>32935.557897904597</v>
      </c>
      <c r="J331">
        <f t="shared" si="122"/>
        <v>1</v>
      </c>
      <c r="K331">
        <f t="shared" si="110"/>
        <v>236.39282643812476</v>
      </c>
      <c r="L331">
        <f t="shared" si="123"/>
        <v>28653.935371176998</v>
      </c>
      <c r="M331">
        <f t="shared" si="124"/>
        <v>4281.6225267275977</v>
      </c>
      <c r="N331">
        <f t="shared" si="111"/>
        <v>500</v>
      </c>
      <c r="O331">
        <f t="shared" si="112"/>
        <v>3781.6225267275977</v>
      </c>
      <c r="P331">
        <f t="shared" si="113"/>
        <v>0.11481883921475002</v>
      </c>
      <c r="Q331">
        <f t="shared" si="125"/>
        <v>0.88518116078525</v>
      </c>
      <c r="R331">
        <f t="shared" si="114"/>
        <v>32699.165071466472</v>
      </c>
      <c r="S331">
        <f t="shared" si="115"/>
        <v>354332.82730621117</v>
      </c>
      <c r="T331">
        <f t="shared" si="130"/>
        <v>2327.0470441551297</v>
      </c>
      <c r="U331">
        <f t="shared" si="126"/>
        <v>27.226450416615016</v>
      </c>
      <c r="V331">
        <f t="shared" si="127"/>
        <v>2299.8205937385146</v>
      </c>
      <c r="W331">
        <f t="shared" si="131"/>
        <v>4145.6940794826705</v>
      </c>
      <c r="X331">
        <f t="shared" si="132"/>
        <v>350187.13322672853</v>
      </c>
      <c r="Y331">
        <f t="shared" si="128"/>
        <v>322442.87284865219</v>
      </c>
      <c r="Z331">
        <f t="shared" si="116"/>
        <v>7612731.6147958841</v>
      </c>
      <c r="AA331">
        <f t="shared" si="117"/>
        <v>7995854.3059205171</v>
      </c>
      <c r="AB331">
        <f t="shared" si="118"/>
        <v>7254253.0934101902</v>
      </c>
      <c r="AC331">
        <f t="shared" si="133"/>
        <v>0.90725178522059746</v>
      </c>
      <c r="AD331">
        <f t="shared" si="119"/>
        <v>7612731.6147958841</v>
      </c>
      <c r="AE331">
        <f t="shared" si="129"/>
        <v>2373.3100709048772</v>
      </c>
      <c r="AF331" s="1"/>
    </row>
    <row r="332" spans="6:32" x14ac:dyDescent="0.35">
      <c r="F332" s="10">
        <f t="shared" si="120"/>
        <v>44186</v>
      </c>
      <c r="G332">
        <v>306</v>
      </c>
      <c r="H332">
        <f t="shared" si="121"/>
        <v>389641.69527502067</v>
      </c>
      <c r="I332">
        <f t="shared" si="109"/>
        <v>32977.921455797914</v>
      </c>
      <c r="J332">
        <f t="shared" si="122"/>
        <v>1</v>
      </c>
      <c r="K332">
        <f t="shared" si="110"/>
        <v>228.23630055465037</v>
      </c>
      <c r="L332">
        <f t="shared" si="123"/>
        <v>28690.791666544184</v>
      </c>
      <c r="M332">
        <f t="shared" si="124"/>
        <v>4287.1297892537286</v>
      </c>
      <c r="N332">
        <f t="shared" si="111"/>
        <v>500</v>
      </c>
      <c r="O332">
        <f t="shared" si="112"/>
        <v>3787.1297892537286</v>
      </c>
      <c r="P332">
        <f t="shared" si="113"/>
        <v>0.11483834098913186</v>
      </c>
      <c r="Q332">
        <f t="shared" si="125"/>
        <v>0.88516165901086818</v>
      </c>
      <c r="R332">
        <f t="shared" si="114"/>
        <v>32749.685155243264</v>
      </c>
      <c r="S332">
        <f t="shared" si="115"/>
        <v>356663.77381922276</v>
      </c>
      <c r="T332">
        <f t="shared" si="130"/>
        <v>2330.9465130115859</v>
      </c>
      <c r="U332">
        <f t="shared" si="126"/>
        <v>27.272074202235554</v>
      </c>
      <c r="V332">
        <f t="shared" si="127"/>
        <v>2303.6744388093502</v>
      </c>
      <c r="W332">
        <f t="shared" si="131"/>
        <v>4172.9661536849062</v>
      </c>
      <c r="X332">
        <f t="shared" si="132"/>
        <v>352490.80766553787</v>
      </c>
      <c r="Y332">
        <f t="shared" si="128"/>
        <v>324564.03417549271</v>
      </c>
      <c r="Z332">
        <f t="shared" si="116"/>
        <v>7610358.3047249792</v>
      </c>
      <c r="AA332">
        <f t="shared" si="117"/>
        <v>7995827.033846315</v>
      </c>
      <c r="AB332">
        <f t="shared" si="118"/>
        <v>7249521.5647520712</v>
      </c>
      <c r="AC332">
        <f t="shared" si="133"/>
        <v>0.90666312991324916</v>
      </c>
      <c r="AD332">
        <f t="shared" si="119"/>
        <v>7610358.3047249792</v>
      </c>
      <c r="AE332">
        <f t="shared" si="129"/>
        <v>2375.4345637221063</v>
      </c>
      <c r="AF332" s="1"/>
    </row>
    <row r="333" spans="6:32" x14ac:dyDescent="0.35">
      <c r="F333" s="10">
        <f t="shared" si="120"/>
        <v>44187</v>
      </c>
      <c r="G333">
        <v>307</v>
      </c>
      <c r="H333">
        <f t="shared" si="121"/>
        <v>392017.12983874278</v>
      </c>
      <c r="I333">
        <f t="shared" si="109"/>
        <v>33018.623139760864</v>
      </c>
      <c r="J333">
        <f t="shared" si="122"/>
        <v>1</v>
      </c>
      <c r="K333">
        <f t="shared" si="110"/>
        <v>220.02781335846521</v>
      </c>
      <c r="L333">
        <f t="shared" si="123"/>
        <v>28726.202131591952</v>
      </c>
      <c r="M333">
        <f t="shared" si="124"/>
        <v>4292.4210081689125</v>
      </c>
      <c r="N333">
        <f t="shared" si="111"/>
        <v>500</v>
      </c>
      <c r="O333">
        <f t="shared" si="112"/>
        <v>3792.4210081689125</v>
      </c>
      <c r="P333">
        <f t="shared" si="113"/>
        <v>0.11485703059501889</v>
      </c>
      <c r="Q333">
        <f t="shared" si="125"/>
        <v>0.88514296940498105</v>
      </c>
      <c r="R333">
        <f t="shared" si="114"/>
        <v>32798.595326402399</v>
      </c>
      <c r="S333">
        <f t="shared" si="115"/>
        <v>358998.50669898192</v>
      </c>
      <c r="T333">
        <f t="shared" si="130"/>
        <v>2334.7328797591617</v>
      </c>
      <c r="U333">
        <f t="shared" si="126"/>
        <v>27.316374693182194</v>
      </c>
      <c r="V333">
        <f t="shared" si="127"/>
        <v>2307.4165050659794</v>
      </c>
      <c r="W333">
        <f t="shared" si="131"/>
        <v>4200.2825283780885</v>
      </c>
      <c r="X333">
        <f t="shared" si="132"/>
        <v>354798.22417060385</v>
      </c>
      <c r="Y333">
        <f t="shared" si="128"/>
        <v>326688.64109607355</v>
      </c>
      <c r="Z333">
        <f t="shared" si="116"/>
        <v>7607982.8701612577</v>
      </c>
      <c r="AA333">
        <f t="shared" si="117"/>
        <v>7995799.7174716219</v>
      </c>
      <c r="AB333">
        <f t="shared" si="118"/>
        <v>7244784.0809338978</v>
      </c>
      <c r="AC333">
        <f t="shared" si="133"/>
        <v>0.90607373082436271</v>
      </c>
      <c r="AD333">
        <f t="shared" si="119"/>
        <v>7607982.8701612577</v>
      </c>
      <c r="AE333">
        <f t="shared" si="129"/>
        <v>2377.435650655354</v>
      </c>
      <c r="AF333" s="1"/>
    </row>
    <row r="334" spans="6:32" x14ac:dyDescent="0.35">
      <c r="F334" s="10">
        <f t="shared" si="120"/>
        <v>44188</v>
      </c>
      <c r="G334">
        <v>308</v>
      </c>
      <c r="H334">
        <f t="shared" si="121"/>
        <v>394394.56548939814</v>
      </c>
      <c r="I334">
        <f t="shared" si="109"/>
        <v>33057.653485883842</v>
      </c>
      <c r="J334">
        <f t="shared" si="122"/>
        <v>1</v>
      </c>
      <c r="K334">
        <f t="shared" si="110"/>
        <v>211.76889646891505</v>
      </c>
      <c r="L334">
        <f t="shared" si="123"/>
        <v>28760.158532718942</v>
      </c>
      <c r="M334">
        <f t="shared" si="124"/>
        <v>4297.4949531648999</v>
      </c>
      <c r="N334">
        <f t="shared" si="111"/>
        <v>500</v>
      </c>
      <c r="O334">
        <f t="shared" si="112"/>
        <v>3797.4949531648999</v>
      </c>
      <c r="P334">
        <f t="shared" si="113"/>
        <v>0.11487490952092205</v>
      </c>
      <c r="Q334">
        <f t="shared" si="125"/>
        <v>0.88512509047907795</v>
      </c>
      <c r="R334">
        <f t="shared" si="114"/>
        <v>32845.884589414927</v>
      </c>
      <c r="S334">
        <f t="shared" si="115"/>
        <v>361336.9120035143</v>
      </c>
      <c r="T334">
        <f t="shared" si="130"/>
        <v>2338.4053045323817</v>
      </c>
      <c r="U334">
        <f t="shared" si="126"/>
        <v>27.359342063028866</v>
      </c>
      <c r="V334">
        <f t="shared" si="127"/>
        <v>2311.0459624693526</v>
      </c>
      <c r="W334">
        <f t="shared" si="131"/>
        <v>4227.6418704411171</v>
      </c>
      <c r="X334">
        <f t="shared" si="132"/>
        <v>357109.27013307321</v>
      </c>
      <c r="Y334">
        <f t="shared" si="128"/>
        <v>328816.58992319804</v>
      </c>
      <c r="Z334">
        <f t="shared" si="116"/>
        <v>7605605.4345106017</v>
      </c>
      <c r="AA334">
        <f t="shared" si="117"/>
        <v>7995772.3581295591</v>
      </c>
      <c r="AB334">
        <f t="shared" si="118"/>
        <v>7240040.8806366464</v>
      </c>
      <c r="AC334">
        <f t="shared" si="133"/>
        <v>0.90548361763644558</v>
      </c>
      <c r="AD334">
        <f t="shared" si="119"/>
        <v>7605605.4345106017</v>
      </c>
      <c r="AE334">
        <f t="shared" si="129"/>
        <v>2379.3128321994086</v>
      </c>
      <c r="AF334" s="1"/>
    </row>
    <row r="335" spans="6:32" x14ac:dyDescent="0.35">
      <c r="F335" s="10">
        <f t="shared" si="120"/>
        <v>44189</v>
      </c>
      <c r="G335">
        <v>309</v>
      </c>
      <c r="H335">
        <f t="shared" si="121"/>
        <v>396773.87832159753</v>
      </c>
      <c r="I335">
        <f t="shared" si="109"/>
        <v>33095.003350258805</v>
      </c>
      <c r="J335">
        <f t="shared" si="122"/>
        <v>1</v>
      </c>
      <c r="K335">
        <f t="shared" si="110"/>
        <v>203.46110467350809</v>
      </c>
      <c r="L335">
        <f t="shared" si="123"/>
        <v>28792.65291472516</v>
      </c>
      <c r="M335">
        <f t="shared" si="124"/>
        <v>4302.3504355336445</v>
      </c>
      <c r="N335">
        <f t="shared" si="111"/>
        <v>500</v>
      </c>
      <c r="O335">
        <f t="shared" si="112"/>
        <v>3802.3504355336445</v>
      </c>
      <c r="P335">
        <f t="shared" si="113"/>
        <v>0.11489197916953557</v>
      </c>
      <c r="Q335">
        <f t="shared" si="125"/>
        <v>0.88510802083046447</v>
      </c>
      <c r="R335">
        <f t="shared" si="114"/>
        <v>32891.542245585297</v>
      </c>
      <c r="S335">
        <f t="shared" si="115"/>
        <v>363678.87497133872</v>
      </c>
      <c r="T335">
        <f t="shared" si="130"/>
        <v>2341.9629678244237</v>
      </c>
      <c r="U335">
        <f t="shared" si="126"/>
        <v>27.400966723545757</v>
      </c>
      <c r="V335">
        <f t="shared" si="127"/>
        <v>2314.5620011008778</v>
      </c>
      <c r="W335">
        <f t="shared" si="131"/>
        <v>4255.0428371646631</v>
      </c>
      <c r="X335">
        <f t="shared" si="132"/>
        <v>359423.83213417407</v>
      </c>
      <c r="Y335">
        <f t="shared" si="128"/>
        <v>330947.77622391825</v>
      </c>
      <c r="Z335">
        <f t="shared" si="116"/>
        <v>7603226.1216784026</v>
      </c>
      <c r="AA335">
        <f t="shared" si="117"/>
        <v>7995744.9571628356</v>
      </c>
      <c r="AB335">
        <f t="shared" si="118"/>
        <v>7235292.2038698997</v>
      </c>
      <c r="AC335">
        <f t="shared" si="133"/>
        <v>0.90489282019786055</v>
      </c>
      <c r="AD335">
        <f t="shared" si="119"/>
        <v>7603226.1216784026</v>
      </c>
      <c r="AE335">
        <f t="shared" si="129"/>
        <v>2381.0656338611802</v>
      </c>
      <c r="AF335" s="1"/>
    </row>
    <row r="336" spans="6:32" x14ac:dyDescent="0.35">
      <c r="F336" s="10">
        <f t="shared" si="120"/>
        <v>44190</v>
      </c>
      <c r="G336">
        <v>310</v>
      </c>
      <c r="H336">
        <f t="shared" si="121"/>
        <v>399154.9439554587</v>
      </c>
      <c r="I336">
        <f t="shared" si="109"/>
        <v>33130.663913266151</v>
      </c>
      <c r="J336">
        <f t="shared" si="122"/>
        <v>1</v>
      </c>
      <c r="K336">
        <f t="shared" si="110"/>
        <v>195.10601536155446</v>
      </c>
      <c r="L336">
        <f t="shared" si="123"/>
        <v>28823.67760454155</v>
      </c>
      <c r="M336">
        <f t="shared" si="124"/>
        <v>4306.9863087245994</v>
      </c>
      <c r="N336">
        <f t="shared" si="111"/>
        <v>500</v>
      </c>
      <c r="O336">
        <f t="shared" si="112"/>
        <v>3806.9863087245994</v>
      </c>
      <c r="P336">
        <f t="shared" si="113"/>
        <v>0.11490824085780572</v>
      </c>
      <c r="Q336">
        <f t="shared" si="125"/>
        <v>0.88509175914219429</v>
      </c>
      <c r="R336">
        <f t="shared" si="114"/>
        <v>32935.557897904597</v>
      </c>
      <c r="S336">
        <f t="shared" si="115"/>
        <v>366024.28004219255</v>
      </c>
      <c r="T336">
        <f t="shared" si="130"/>
        <v>2345.4050708538271</v>
      </c>
      <c r="U336">
        <f t="shared" si="126"/>
        <v>27.441239328989774</v>
      </c>
      <c r="V336">
        <f t="shared" si="127"/>
        <v>2317.9638315248371</v>
      </c>
      <c r="W336">
        <f t="shared" si="131"/>
        <v>4282.4840764936525</v>
      </c>
      <c r="X336">
        <f t="shared" si="132"/>
        <v>361741.7959656989</v>
      </c>
      <c r="Y336">
        <f t="shared" si="128"/>
        <v>333082.09483839525</v>
      </c>
      <c r="Z336">
        <f t="shared" si="116"/>
        <v>7600845.0560445413</v>
      </c>
      <c r="AA336">
        <f t="shared" si="117"/>
        <v>7995717.5159235066</v>
      </c>
      <c r="AB336">
        <f t="shared" si="118"/>
        <v>7230538.291925855</v>
      </c>
      <c r="AC336">
        <f t="shared" si="133"/>
        <v>0.90430136851711007</v>
      </c>
      <c r="AD336">
        <f t="shared" si="119"/>
        <v>7600845.0560445413</v>
      </c>
      <c r="AE336">
        <f t="shared" si="129"/>
        <v>2382.6936063959711</v>
      </c>
      <c r="AF336" s="1"/>
    </row>
    <row r="337" spans="6:32" x14ac:dyDescent="0.35">
      <c r="F337" s="10">
        <f t="shared" si="120"/>
        <v>44191</v>
      </c>
      <c r="G337">
        <v>311</v>
      </c>
      <c r="H337">
        <f t="shared" si="121"/>
        <v>401537.63756185467</v>
      </c>
      <c r="I337">
        <f t="shared" si="109"/>
        <v>33164.626683737908</v>
      </c>
      <c r="J337">
        <f t="shared" si="122"/>
        <v>1</v>
      </c>
      <c r="K337">
        <f t="shared" si="110"/>
        <v>186.70522793999407</v>
      </c>
      <c r="L337">
        <f t="shared" si="123"/>
        <v>28853.22521485198</v>
      </c>
      <c r="M337">
        <f t="shared" si="124"/>
        <v>4311.4014688859279</v>
      </c>
      <c r="N337">
        <f t="shared" si="111"/>
        <v>500</v>
      </c>
      <c r="O337">
        <f t="shared" si="112"/>
        <v>3811.4014688859279</v>
      </c>
      <c r="P337">
        <f t="shared" si="113"/>
        <v>0.11492369581699008</v>
      </c>
      <c r="Q337">
        <f t="shared" si="125"/>
        <v>0.88507630418300987</v>
      </c>
      <c r="R337">
        <f t="shared" si="114"/>
        <v>32977.921455797914</v>
      </c>
      <c r="S337">
        <f t="shared" si="115"/>
        <v>368373.01087811677</v>
      </c>
      <c r="T337">
        <f t="shared" si="130"/>
        <v>2348.7308359242161</v>
      </c>
      <c r="U337">
        <f t="shared" si="126"/>
        <v>27.48015078031333</v>
      </c>
      <c r="V337">
        <f t="shared" si="127"/>
        <v>2321.250685143903</v>
      </c>
      <c r="W337">
        <f t="shared" si="131"/>
        <v>4309.9642272739657</v>
      </c>
      <c r="X337">
        <f t="shared" si="132"/>
        <v>364063.04665084282</v>
      </c>
      <c r="Y337">
        <f t="shared" si="128"/>
        <v>335219.43989908625</v>
      </c>
      <c r="Z337">
        <f t="shared" si="116"/>
        <v>7598462.3624381451</v>
      </c>
      <c r="AA337">
        <f t="shared" si="117"/>
        <v>7995690.0357727259</v>
      </c>
      <c r="AB337">
        <f t="shared" si="118"/>
        <v>7225779.3873327542</v>
      </c>
      <c r="AC337">
        <f t="shared" si="133"/>
        <v>0.90370929275704903</v>
      </c>
      <c r="AD337">
        <f t="shared" si="119"/>
        <v>7598462.3624381451</v>
      </c>
      <c r="AE337">
        <f t="shared" si="129"/>
        <v>2384.1963260333318</v>
      </c>
      <c r="AF337" s="1"/>
    </row>
    <row r="338" spans="6:32" x14ac:dyDescent="0.35">
      <c r="F338" s="10">
        <f t="shared" si="120"/>
        <v>44192</v>
      </c>
      <c r="G338">
        <v>312</v>
      </c>
      <c r="H338">
        <f t="shared" si="121"/>
        <v>403921.833887888</v>
      </c>
      <c r="I338">
        <f t="shared" si="109"/>
        <v>33196.883502994722</v>
      </c>
      <c r="J338">
        <f t="shared" si="122"/>
        <v>1</v>
      </c>
      <c r="K338">
        <f t="shared" si="110"/>
        <v>178.26036323385779</v>
      </c>
      <c r="L338">
        <f t="shared" si="123"/>
        <v>28881.288647605408</v>
      </c>
      <c r="M338">
        <f t="shared" si="124"/>
        <v>4315.594855389314</v>
      </c>
      <c r="N338">
        <f t="shared" si="111"/>
        <v>500</v>
      </c>
      <c r="O338">
        <f t="shared" si="112"/>
        <v>3815.594855389314</v>
      </c>
      <c r="P338">
        <f t="shared" si="113"/>
        <v>0.11493834519270779</v>
      </c>
      <c r="Q338">
        <f t="shared" si="125"/>
        <v>0.88506165480729226</v>
      </c>
      <c r="R338">
        <f t="shared" si="114"/>
        <v>33018.623139760864</v>
      </c>
      <c r="S338">
        <f t="shared" si="115"/>
        <v>370724.95038489328</v>
      </c>
      <c r="T338">
        <f t="shared" si="130"/>
        <v>2351.9395067765145</v>
      </c>
      <c r="U338">
        <f t="shared" si="126"/>
        <v>27.517692229285217</v>
      </c>
      <c r="V338">
        <f t="shared" si="127"/>
        <v>2324.4218145472291</v>
      </c>
      <c r="W338">
        <f t="shared" si="131"/>
        <v>4337.4819195032505</v>
      </c>
      <c r="X338">
        <f t="shared" si="132"/>
        <v>366387.46846539003</v>
      </c>
      <c r="Y338">
        <f t="shared" si="128"/>
        <v>337359.70485025289</v>
      </c>
      <c r="Z338">
        <f t="shared" si="116"/>
        <v>7596078.1661121119</v>
      </c>
      <c r="AA338">
        <f t="shared" si="117"/>
        <v>7995662.5180804972</v>
      </c>
      <c r="AB338">
        <f t="shared" si="118"/>
        <v>7221015.7338077156</v>
      </c>
      <c r="AC338">
        <f t="shared" si="133"/>
        <v>0.90311662322902175</v>
      </c>
      <c r="AD338">
        <f t="shared" si="119"/>
        <v>7596078.1661121119</v>
      </c>
      <c r="AE338">
        <f t="shared" si="129"/>
        <v>2385.5733946921978</v>
      </c>
      <c r="AF338" s="1"/>
    </row>
    <row r="339" spans="6:32" x14ac:dyDescent="0.35">
      <c r="F339" s="10">
        <f t="shared" si="120"/>
        <v>44193</v>
      </c>
      <c r="G339">
        <v>313</v>
      </c>
      <c r="H339">
        <f t="shared" si="121"/>
        <v>406307.40728258021</v>
      </c>
      <c r="I339">
        <f t="shared" si="109"/>
        <v>33227.426548752643</v>
      </c>
      <c r="J339">
        <f t="shared" si="122"/>
        <v>1</v>
      </c>
      <c r="K339">
        <f t="shared" si="110"/>
        <v>169.77306286880048</v>
      </c>
      <c r="L339">
        <f t="shared" si="123"/>
        <v>28907.8610974148</v>
      </c>
      <c r="M339">
        <f t="shared" si="124"/>
        <v>4319.565451337844</v>
      </c>
      <c r="N339">
        <f t="shared" si="111"/>
        <v>500</v>
      </c>
      <c r="O339">
        <f t="shared" si="112"/>
        <v>3819.565451337844</v>
      </c>
      <c r="P339">
        <f t="shared" si="113"/>
        <v>0.11495219004498049</v>
      </c>
      <c r="Q339">
        <f t="shared" si="125"/>
        <v>0.88504780995501953</v>
      </c>
      <c r="R339">
        <f t="shared" si="114"/>
        <v>33057.653485883842</v>
      </c>
      <c r="S339">
        <f t="shared" si="115"/>
        <v>373079.98073382757</v>
      </c>
      <c r="T339">
        <f t="shared" si="130"/>
        <v>2355.0303489342914</v>
      </c>
      <c r="U339">
        <f t="shared" si="126"/>
        <v>27.553855082531207</v>
      </c>
      <c r="V339">
        <f t="shared" si="127"/>
        <v>2327.4764938517601</v>
      </c>
      <c r="W339">
        <f t="shared" si="131"/>
        <v>4365.0357745857818</v>
      </c>
      <c r="X339">
        <f t="shared" si="132"/>
        <v>368714.94495924178</v>
      </c>
      <c r="Y339">
        <f t="shared" si="128"/>
        <v>339502.78246778308</v>
      </c>
      <c r="Z339">
        <f t="shared" si="116"/>
        <v>7593692.5927174194</v>
      </c>
      <c r="AA339">
        <f t="shared" si="117"/>
        <v>7995634.9642254142</v>
      </c>
      <c r="AB339">
        <f t="shared" si="118"/>
        <v>7216247.5762090059</v>
      </c>
      <c r="AC339">
        <f t="shared" si="133"/>
        <v>0.90252339038693064</v>
      </c>
      <c r="AD339">
        <f t="shared" si="119"/>
        <v>7593692.5927174194</v>
      </c>
      <c r="AE339">
        <f t="shared" si="129"/>
        <v>2386.824440185298</v>
      </c>
      <c r="AF339" s="1"/>
    </row>
    <row r="340" spans="6:32" x14ac:dyDescent="0.35">
      <c r="F340" s="10">
        <f t="shared" si="120"/>
        <v>44194</v>
      </c>
      <c r="G340">
        <v>314</v>
      </c>
      <c r="H340">
        <f t="shared" si="121"/>
        <v>408694.23172276549</v>
      </c>
      <c r="I340">
        <f t="shared" si="109"/>
        <v>33256.248338897072</v>
      </c>
      <c r="J340">
        <f t="shared" si="122"/>
        <v>1</v>
      </c>
      <c r="K340">
        <f t="shared" si="110"/>
        <v>161.24498863826739</v>
      </c>
      <c r="L340">
        <f t="shared" si="123"/>
        <v>28932.936054840451</v>
      </c>
      <c r="M340">
        <f t="shared" si="124"/>
        <v>4323.3122840566193</v>
      </c>
      <c r="N340">
        <f t="shared" si="111"/>
        <v>500</v>
      </c>
      <c r="O340">
        <f t="shared" si="112"/>
        <v>3823.3122840566193</v>
      </c>
      <c r="P340">
        <f t="shared" si="113"/>
        <v>0.1149652313482639</v>
      </c>
      <c r="Q340">
        <f t="shared" si="125"/>
        <v>0.88503476865173614</v>
      </c>
      <c r="R340">
        <f t="shared" si="114"/>
        <v>33095.003350258805</v>
      </c>
      <c r="S340">
        <f t="shared" si="115"/>
        <v>375437.98338386841</v>
      </c>
      <c r="T340">
        <f t="shared" si="130"/>
        <v>2358.0026500408421</v>
      </c>
      <c r="U340">
        <f t="shared" si="126"/>
        <v>27.588631005477851</v>
      </c>
      <c r="V340">
        <f t="shared" si="127"/>
        <v>2330.4140190353642</v>
      </c>
      <c r="W340">
        <f t="shared" si="131"/>
        <v>4392.6244055912593</v>
      </c>
      <c r="X340">
        <f t="shared" si="132"/>
        <v>371045.35897827713</v>
      </c>
      <c r="Y340">
        <f t="shared" si="128"/>
        <v>341648.56487932027</v>
      </c>
      <c r="Z340">
        <f t="shared" si="116"/>
        <v>7591305.7682772344</v>
      </c>
      <c r="AA340">
        <f t="shared" si="117"/>
        <v>7995607.3755944092</v>
      </c>
      <c r="AB340">
        <f t="shared" si="118"/>
        <v>7211475.1604877748</v>
      </c>
      <c r="AC340">
        <f t="shared" si="133"/>
        <v>0.90192962482123629</v>
      </c>
      <c r="AD340">
        <f t="shared" si="119"/>
        <v>7591305.7682772344</v>
      </c>
      <c r="AE340">
        <f t="shared" si="129"/>
        <v>2387.9491164125184</v>
      </c>
      <c r="AF340" s="1"/>
    </row>
    <row r="341" spans="6:32" x14ac:dyDescent="0.35">
      <c r="F341" s="10">
        <f t="shared" si="120"/>
        <v>44195</v>
      </c>
      <c r="G341">
        <v>315</v>
      </c>
      <c r="H341">
        <f t="shared" si="121"/>
        <v>411082.18083917798</v>
      </c>
      <c r="I341">
        <f t="shared" si="109"/>
        <v>33283.341735121387</v>
      </c>
      <c r="J341">
        <f t="shared" si="122"/>
        <v>1</v>
      </c>
      <c r="K341">
        <f t="shared" si="110"/>
        <v>152.67782185523538</v>
      </c>
      <c r="L341">
        <f t="shared" si="123"/>
        <v>28956.507309555607</v>
      </c>
      <c r="M341">
        <f t="shared" si="124"/>
        <v>4326.8344255657803</v>
      </c>
      <c r="N341">
        <f t="shared" si="111"/>
        <v>500</v>
      </c>
      <c r="O341">
        <f t="shared" si="112"/>
        <v>3826.8344255657803</v>
      </c>
      <c r="P341">
        <f t="shared" si="113"/>
        <v>0.1149774699914706</v>
      </c>
      <c r="Q341">
        <f t="shared" si="125"/>
        <v>0.88502253000852937</v>
      </c>
      <c r="R341">
        <f t="shared" si="114"/>
        <v>33130.663913266151</v>
      </c>
      <c r="S341">
        <f t="shared" si="115"/>
        <v>377798.83910405659</v>
      </c>
      <c r="T341">
        <f t="shared" si="130"/>
        <v>2360.8557201881777</v>
      </c>
      <c r="U341">
        <f t="shared" si="126"/>
        <v>27.622011926201679</v>
      </c>
      <c r="V341">
        <f t="shared" si="127"/>
        <v>2333.2337082619761</v>
      </c>
      <c r="W341">
        <f t="shared" si="131"/>
        <v>4420.2464175174609</v>
      </c>
      <c r="X341">
        <f t="shared" si="132"/>
        <v>373378.59268653911</v>
      </c>
      <c r="Y341">
        <f t="shared" si="128"/>
        <v>343796.9435846915</v>
      </c>
      <c r="Z341">
        <f t="shared" si="116"/>
        <v>7588917.8191608218</v>
      </c>
      <c r="AA341">
        <f t="shared" si="117"/>
        <v>7995579.7535824822</v>
      </c>
      <c r="AB341">
        <f t="shared" si="118"/>
        <v>7206698.7336392477</v>
      </c>
      <c r="AC341">
        <f t="shared" si="133"/>
        <v>0.90133535725289082</v>
      </c>
      <c r="AD341">
        <f t="shared" si="119"/>
        <v>7588917.8191608218</v>
      </c>
      <c r="AE341">
        <f t="shared" si="129"/>
        <v>2388.9471035431366</v>
      </c>
      <c r="AF341" s="1"/>
    </row>
    <row r="342" spans="6:32" x14ac:dyDescent="0.35">
      <c r="F342" s="10">
        <f t="shared" si="120"/>
        <v>44196</v>
      </c>
      <c r="G342">
        <v>316</v>
      </c>
      <c r="H342">
        <f t="shared" si="121"/>
        <v>413471.12794272113</v>
      </c>
      <c r="I342">
        <f t="shared" si="109"/>
        <v>33308.699946426146</v>
      </c>
      <c r="J342">
        <f t="shared" si="122"/>
        <v>1</v>
      </c>
      <c r="K342">
        <f t="shared" si="110"/>
        <v>144.07326268823817</v>
      </c>
      <c r="L342">
        <f t="shared" si="123"/>
        <v>28978.568953390746</v>
      </c>
      <c r="M342">
        <f t="shared" si="124"/>
        <v>4330.1309930353991</v>
      </c>
      <c r="N342">
        <f t="shared" si="111"/>
        <v>500</v>
      </c>
      <c r="O342">
        <f t="shared" si="112"/>
        <v>3830.1309930353991</v>
      </c>
      <c r="P342">
        <f t="shared" si="113"/>
        <v>0.11498890677798287</v>
      </c>
      <c r="Q342">
        <f t="shared" si="125"/>
        <v>0.8850110932220171</v>
      </c>
      <c r="R342">
        <f t="shared" si="114"/>
        <v>33164.626683737908</v>
      </c>
      <c r="S342">
        <f t="shared" si="115"/>
        <v>380162.42799629498</v>
      </c>
      <c r="T342">
        <f t="shared" si="130"/>
        <v>2363.5888922383892</v>
      </c>
      <c r="U342">
        <f t="shared" si="126"/>
        <v>27.653990039189157</v>
      </c>
      <c r="V342">
        <f t="shared" si="127"/>
        <v>2335.9349021992002</v>
      </c>
      <c r="W342">
        <f t="shared" si="131"/>
        <v>4447.90040755665</v>
      </c>
      <c r="X342">
        <f t="shared" si="132"/>
        <v>375714.5275887383</v>
      </c>
      <c r="Y342">
        <f t="shared" si="128"/>
        <v>345947.80947662843</v>
      </c>
      <c r="Z342">
        <f t="shared" si="116"/>
        <v>7586528.8720572786</v>
      </c>
      <c r="AA342">
        <f t="shared" si="117"/>
        <v>7995552.0995924436</v>
      </c>
      <c r="AB342">
        <f t="shared" si="118"/>
        <v>7201918.5436534276</v>
      </c>
      <c r="AC342">
        <f t="shared" si="133"/>
        <v>0.90074061852720966</v>
      </c>
      <c r="AD342">
        <f t="shared" si="119"/>
        <v>7586528.8720572786</v>
      </c>
      <c r="AE342">
        <f t="shared" si="129"/>
        <v>2389.8181081867269</v>
      </c>
      <c r="AF342" s="1"/>
    </row>
    <row r="343" spans="6:32" x14ac:dyDescent="0.35">
      <c r="F343" s="10">
        <f t="shared" si="120"/>
        <v>44197</v>
      </c>
      <c r="G343">
        <v>317</v>
      </c>
      <c r="H343">
        <f t="shared" si="121"/>
        <v>415860.94605090783</v>
      </c>
      <c r="I343">
        <f t="shared" si="109"/>
        <v>33332.316532477154</v>
      </c>
      <c r="J343">
        <f t="shared" si="122"/>
        <v>1</v>
      </c>
      <c r="K343">
        <f t="shared" si="110"/>
        <v>135.43302948243218</v>
      </c>
      <c r="L343">
        <f t="shared" si="123"/>
        <v>28999.115383255124</v>
      </c>
      <c r="M343">
        <f t="shared" si="124"/>
        <v>4333.2011492220299</v>
      </c>
      <c r="N343">
        <f t="shared" si="111"/>
        <v>500</v>
      </c>
      <c r="O343">
        <f t="shared" si="112"/>
        <v>3833.2011492220299</v>
      </c>
      <c r="P343">
        <f t="shared" si="113"/>
        <v>0.11499954242565685</v>
      </c>
      <c r="Q343">
        <f t="shared" si="125"/>
        <v>0.88500045757434309</v>
      </c>
      <c r="R343">
        <f t="shared" si="114"/>
        <v>33196.883502994722</v>
      </c>
      <c r="S343">
        <f t="shared" si="115"/>
        <v>382528.62951843068</v>
      </c>
      <c r="T343">
        <f t="shared" si="130"/>
        <v>2366.2015221356996</v>
      </c>
      <c r="U343">
        <f t="shared" si="126"/>
        <v>27.684557808987687</v>
      </c>
      <c r="V343">
        <f t="shared" si="127"/>
        <v>2338.5169643267118</v>
      </c>
      <c r="W343">
        <f t="shared" si="131"/>
        <v>4475.5849653656378</v>
      </c>
      <c r="X343">
        <f t="shared" si="132"/>
        <v>378053.04455306503</v>
      </c>
      <c r="Y343">
        <f t="shared" si="128"/>
        <v>348101.05286177195</v>
      </c>
      <c r="Z343">
        <f t="shared" si="116"/>
        <v>7584139.0539490925</v>
      </c>
      <c r="AA343">
        <f t="shared" si="117"/>
        <v>7995524.4150346341</v>
      </c>
      <c r="AB343">
        <f t="shared" si="118"/>
        <v>7197134.8394652959</v>
      </c>
      <c r="AC343">
        <f t="shared" si="133"/>
        <v>0.9001454396076809</v>
      </c>
      <c r="AD343">
        <f t="shared" si="119"/>
        <v>7584139.0539490925</v>
      </c>
      <c r="AE343">
        <f t="shared" si="129"/>
        <v>2390.5618635526525</v>
      </c>
      <c r="AF343" s="1"/>
    </row>
    <row r="344" spans="6:32" x14ac:dyDescent="0.35">
      <c r="F344" s="10">
        <f t="shared" si="120"/>
        <v>44198</v>
      </c>
      <c r="G344">
        <v>318</v>
      </c>
      <c r="H344">
        <f t="shared" si="121"/>
        <v>418251.5079144605</v>
      </c>
      <c r="I344">
        <f t="shared" si="109"/>
        <v>33354.185406819161</v>
      </c>
      <c r="J344">
        <f t="shared" si="122"/>
        <v>1</v>
      </c>
      <c r="K344">
        <f t="shared" si="110"/>
        <v>126.75885806651786</v>
      </c>
      <c r="L344">
        <f t="shared" si="123"/>
        <v>29018.141303932669</v>
      </c>
      <c r="M344">
        <f t="shared" si="124"/>
        <v>4336.0441028864907</v>
      </c>
      <c r="N344">
        <f t="shared" si="111"/>
        <v>500</v>
      </c>
      <c r="O344">
        <f t="shared" si="112"/>
        <v>3836.0441028864907</v>
      </c>
      <c r="P344">
        <f t="shared" si="113"/>
        <v>0.11500937756681724</v>
      </c>
      <c r="Q344">
        <f t="shared" si="125"/>
        <v>0.88499062243318272</v>
      </c>
      <c r="R344">
        <f t="shared" si="114"/>
        <v>33227.426548752643</v>
      </c>
      <c r="S344">
        <f t="shared" si="115"/>
        <v>384897.32250764134</v>
      </c>
      <c r="T344">
        <f t="shared" si="130"/>
        <v>2368.6929892106564</v>
      </c>
      <c r="U344">
        <f t="shared" si="126"/>
        <v>27.713707973764681</v>
      </c>
      <c r="V344">
        <f t="shared" si="127"/>
        <v>2340.9792812368919</v>
      </c>
      <c r="W344">
        <f t="shared" si="131"/>
        <v>4503.2986733394027</v>
      </c>
      <c r="X344">
        <f t="shared" si="132"/>
        <v>380394.02383430192</v>
      </c>
      <c r="Y344">
        <f t="shared" si="128"/>
        <v>350256.56348195364</v>
      </c>
      <c r="Z344">
        <f t="shared" si="116"/>
        <v>7581748.4920855397</v>
      </c>
      <c r="AA344">
        <f t="shared" si="117"/>
        <v>7995496.7013266608</v>
      </c>
      <c r="AB344">
        <f t="shared" si="118"/>
        <v>7192347.8709045593</v>
      </c>
      <c r="AC344">
        <f t="shared" si="133"/>
        <v>0.89954985156971701</v>
      </c>
      <c r="AD344">
        <f t="shared" si="119"/>
        <v>7581748.4920855397</v>
      </c>
      <c r="AE344">
        <f t="shared" si="129"/>
        <v>2391.178129597929</v>
      </c>
      <c r="AF344" s="1"/>
    </row>
    <row r="345" spans="6:32" x14ac:dyDescent="0.35">
      <c r="F345" s="10">
        <f t="shared" si="120"/>
        <v>44199</v>
      </c>
      <c r="G345">
        <v>319</v>
      </c>
      <c r="H345">
        <f t="shared" si="121"/>
        <v>420642.68604405841</v>
      </c>
      <c r="I345">
        <f t="shared" si="109"/>
        <v>33374.300839942647</v>
      </c>
      <c r="J345">
        <f t="shared" si="122"/>
        <v>1</v>
      </c>
      <c r="K345">
        <f t="shared" si="110"/>
        <v>118.0525010455749</v>
      </c>
      <c r="L345">
        <f t="shared" si="123"/>
        <v>29035.641730750103</v>
      </c>
      <c r="M345">
        <f t="shared" si="124"/>
        <v>4338.6591091925438</v>
      </c>
      <c r="N345">
        <f t="shared" si="111"/>
        <v>500</v>
      </c>
      <c r="O345">
        <f t="shared" si="112"/>
        <v>3838.6591091925438</v>
      </c>
      <c r="P345">
        <f t="shared" si="113"/>
        <v>0.11501841274824262</v>
      </c>
      <c r="Q345">
        <f t="shared" si="125"/>
        <v>0.88498158725175735</v>
      </c>
      <c r="R345">
        <f t="shared" si="114"/>
        <v>33256.248338897072</v>
      </c>
      <c r="S345">
        <f t="shared" si="115"/>
        <v>387268.38520411577</v>
      </c>
      <c r="T345">
        <f t="shared" si="130"/>
        <v>2371.0626964744297</v>
      </c>
      <c r="U345">
        <f t="shared" si="126"/>
        <v>27.741433548750827</v>
      </c>
      <c r="V345">
        <f t="shared" si="127"/>
        <v>2343.3212629256786</v>
      </c>
      <c r="W345">
        <f t="shared" si="131"/>
        <v>4531.0401068881538</v>
      </c>
      <c r="X345">
        <f t="shared" si="132"/>
        <v>382737.3450972276</v>
      </c>
      <c r="Y345">
        <f t="shared" si="128"/>
        <v>352414.23053574539</v>
      </c>
      <c r="Z345">
        <f t="shared" si="116"/>
        <v>7579357.3139559412</v>
      </c>
      <c r="AA345">
        <f t="shared" si="117"/>
        <v>7995468.9598931121</v>
      </c>
      <c r="AB345">
        <f t="shared" si="118"/>
        <v>7187557.8886449374</v>
      </c>
      <c r="AC345">
        <f t="shared" si="133"/>
        <v>0.89895388559435108</v>
      </c>
      <c r="AD345">
        <f t="shared" si="119"/>
        <v>7579357.3139559412</v>
      </c>
      <c r="AE345">
        <f t="shared" si="129"/>
        <v>2391.6666931633767</v>
      </c>
      <c r="AF345" s="1"/>
    </row>
    <row r="346" spans="6:32" x14ac:dyDescent="0.35">
      <c r="F346" s="10">
        <f t="shared" si="120"/>
        <v>44200</v>
      </c>
      <c r="G346">
        <v>320</v>
      </c>
      <c r="H346">
        <f t="shared" si="121"/>
        <v>423034.35273722181</v>
      </c>
      <c r="I346">
        <f t="shared" si="109"/>
        <v>33392.657462201139</v>
      </c>
      <c r="J346">
        <f t="shared" si="122"/>
        <v>1</v>
      </c>
      <c r="K346">
        <f t="shared" si="110"/>
        <v>109.31572707975283</v>
      </c>
      <c r="L346">
        <f t="shared" si="123"/>
        <v>29051.611992114991</v>
      </c>
      <c r="M346">
        <f t="shared" si="124"/>
        <v>4341.0454700861483</v>
      </c>
      <c r="N346">
        <f t="shared" si="111"/>
        <v>500</v>
      </c>
      <c r="O346">
        <f t="shared" si="112"/>
        <v>3841.0454700861483</v>
      </c>
      <c r="P346">
        <f t="shared" si="113"/>
        <v>0.11502664843114162</v>
      </c>
      <c r="Q346">
        <f t="shared" si="125"/>
        <v>0.88497335156885837</v>
      </c>
      <c r="R346">
        <f t="shared" si="114"/>
        <v>33283.341735121387</v>
      </c>
      <c r="S346">
        <f t="shared" si="115"/>
        <v>389641.69527502067</v>
      </c>
      <c r="T346">
        <f t="shared" si="130"/>
        <v>2373.3100709049031</v>
      </c>
      <c r="U346">
        <f t="shared" si="126"/>
        <v>27.767727829587365</v>
      </c>
      <c r="V346">
        <f t="shared" si="127"/>
        <v>2345.5423430753158</v>
      </c>
      <c r="W346">
        <f t="shared" si="131"/>
        <v>4558.8078347177416</v>
      </c>
      <c r="X346">
        <f t="shared" si="132"/>
        <v>385082.88744030293</v>
      </c>
      <c r="Y346">
        <f t="shared" si="128"/>
        <v>354573.94270026882</v>
      </c>
      <c r="Z346">
        <f t="shared" si="116"/>
        <v>7576965.6472627781</v>
      </c>
      <c r="AA346">
        <f t="shared" si="117"/>
        <v>7995441.1921652826</v>
      </c>
      <c r="AB346">
        <f t="shared" si="118"/>
        <v>7182765.1441530399</v>
      </c>
      <c r="AC346">
        <f t="shared" si="133"/>
        <v>0.89835757296187957</v>
      </c>
      <c r="AD346">
        <f t="shared" si="119"/>
        <v>7576965.6472627781</v>
      </c>
      <c r="AE346">
        <f t="shared" si="129"/>
        <v>2392.0273680979585</v>
      </c>
      <c r="AF346" s="1"/>
    </row>
    <row r="347" spans="6:32" x14ac:dyDescent="0.35">
      <c r="F347" s="10">
        <f t="shared" si="120"/>
        <v>44201</v>
      </c>
      <c r="G347">
        <v>321</v>
      </c>
      <c r="H347">
        <f t="shared" si="121"/>
        <v>425426.38010531978</v>
      </c>
      <c r="I347">
        <f t="shared" ref="I347:I410" si="134">H347-S347</f>
        <v>33409.250266577001</v>
      </c>
      <c r="J347">
        <f t="shared" si="122"/>
        <v>1</v>
      </c>
      <c r="K347">
        <f t="shared" ref="K347:K410" si="135">MAX(I347-R347,0)</f>
        <v>100.55032015085453</v>
      </c>
      <c r="L347">
        <f t="shared" si="123"/>
        <v>29066.04773192199</v>
      </c>
      <c r="M347">
        <f t="shared" si="124"/>
        <v>4343.2025346550099</v>
      </c>
      <c r="N347">
        <f t="shared" ref="N347:N410" si="136">MIN($H$12,M347)</f>
        <v>500</v>
      </c>
      <c r="O347">
        <f t="shared" ref="O347:O410" si="137">ABS(N347-M347)</f>
        <v>3843.2025346550099</v>
      </c>
      <c r="P347">
        <f t="shared" ref="P347:P410" si="138">IFERROR(O347/I347,0)</f>
        <v>0.11503408499111978</v>
      </c>
      <c r="Q347">
        <f t="shared" si="125"/>
        <v>0.88496591500888022</v>
      </c>
      <c r="R347">
        <f t="shared" ref="R347:R410" si="139">IF(G347&gt;$H$5,VLOOKUP(G347-$H$5,G$26:I$567,3,FALSE),0)</f>
        <v>33308.699946426146</v>
      </c>
      <c r="S347">
        <f t="shared" ref="S347:S410" si="140">IF(G347&gt;$H$6,VLOOKUP(G347-$H$6,G$26:H$567,2,FALSE),0)</f>
        <v>392017.12983874278</v>
      </c>
      <c r="T347">
        <f t="shared" si="130"/>
        <v>2375.4345637221122</v>
      </c>
      <c r="U347">
        <f t="shared" si="126"/>
        <v>27.792584395548712</v>
      </c>
      <c r="V347">
        <f t="shared" si="127"/>
        <v>2347.6419793265636</v>
      </c>
      <c r="W347">
        <f t="shared" si="131"/>
        <v>4586.6004191132906</v>
      </c>
      <c r="X347">
        <f t="shared" si="132"/>
        <v>387430.52941962949</v>
      </c>
      <c r="Y347">
        <f t="shared" si="128"/>
        <v>356735.58815325593</v>
      </c>
      <c r="Z347">
        <f t="shared" ref="Z347:Z410" si="141">$H$3-H347</f>
        <v>7574573.6198946806</v>
      </c>
      <c r="AA347">
        <f t="shared" ref="AA347:AA410" si="142">$H$3-W347</f>
        <v>7995413.3995808866</v>
      </c>
      <c r="AB347">
        <f t="shared" ref="AB347:AB410" si="143">AA347-H347-S347</f>
        <v>7177969.8896368239</v>
      </c>
      <c r="AC347">
        <f t="shared" si="133"/>
        <v>0.89776094504545412</v>
      </c>
      <c r="AD347">
        <f t="shared" ref="AD347:AD410" si="144">$H$3-H347</f>
        <v>7574573.6198946806</v>
      </c>
      <c r="AE347">
        <f t="shared" si="129"/>
        <v>2392.2599953711201</v>
      </c>
      <c r="AF347" s="1"/>
    </row>
    <row r="348" spans="6:32" x14ac:dyDescent="0.35">
      <c r="F348" s="10">
        <f t="shared" ref="F348:F411" si="145">$H$14+G348</f>
        <v>44202</v>
      </c>
      <c r="G348">
        <v>322</v>
      </c>
      <c r="H348">
        <f t="shared" ref="H348:H411" si="146">H347+AE347</f>
        <v>427818.64010069089</v>
      </c>
      <c r="I348">
        <f t="shared" si="134"/>
        <v>33424.074611292745</v>
      </c>
      <c r="J348">
        <f t="shared" ref="J348:J411" si="147">IF(I348&gt;1,1,0)</f>
        <v>1</v>
      </c>
      <c r="K348">
        <f t="shared" si="135"/>
        <v>91.758078815590125</v>
      </c>
      <c r="L348">
        <f t="shared" ref="L348:L411" si="148">I348*(1-$H$11)</f>
        <v>29078.944911824688</v>
      </c>
      <c r="M348">
        <f t="shared" ref="M348:M411" si="149">I348*$H$11</f>
        <v>4345.129699468057</v>
      </c>
      <c r="N348">
        <f t="shared" si="136"/>
        <v>500</v>
      </c>
      <c r="O348">
        <f t="shared" si="137"/>
        <v>3845.129699468057</v>
      </c>
      <c r="P348">
        <f t="shared" si="138"/>
        <v>0.11504072271813717</v>
      </c>
      <c r="Q348">
        <f t="shared" ref="Q348:Q411" si="150">1-P348</f>
        <v>0.88495927728186285</v>
      </c>
      <c r="R348">
        <f t="shared" si="139"/>
        <v>33332.316532477154</v>
      </c>
      <c r="S348">
        <f t="shared" si="140"/>
        <v>394394.56548939814</v>
      </c>
      <c r="T348">
        <f t="shared" si="130"/>
        <v>2377.4356506553595</v>
      </c>
      <c r="U348">
        <f t="shared" ref="U348:U411" si="151">MIN(T348*$H$11,$H$12)*$H$9+MAX($H$11*T348-$H$12,0)*$H$10</f>
        <v>27.815997112667709</v>
      </c>
      <c r="V348">
        <f t="shared" ref="V348:V411" si="152">T348-U348</f>
        <v>2349.6196535426916</v>
      </c>
      <c r="W348">
        <f t="shared" si="131"/>
        <v>4614.4164162259585</v>
      </c>
      <c r="X348">
        <f t="shared" si="132"/>
        <v>389780.14907317219</v>
      </c>
      <c r="Y348">
        <f t="shared" ref="Y348:Y412" si="153">S348*(1-$H$9)</f>
        <v>358899.05459535233</v>
      </c>
      <c r="Z348">
        <f t="shared" si="141"/>
        <v>7572181.3598993095</v>
      </c>
      <c r="AA348">
        <f t="shared" si="142"/>
        <v>7995385.583583774</v>
      </c>
      <c r="AB348">
        <f t="shared" si="143"/>
        <v>7173172.3779936852</v>
      </c>
      <c r="AC348">
        <f t="shared" si="133"/>
        <v>0.89716403330462668</v>
      </c>
      <c r="AD348">
        <f t="shared" si="144"/>
        <v>7572181.3598993095</v>
      </c>
      <c r="AE348">
        <f t="shared" ref="AE348:AE411" si="154">R348*IF(F348&lt;=$H$4,$H$7,$H$8)*MAX(AC348,0)</f>
        <v>2392.3644431730954</v>
      </c>
      <c r="AF348" s="1"/>
    </row>
    <row r="349" spans="6:32" x14ac:dyDescent="0.35">
      <c r="F349" s="10">
        <f t="shared" si="145"/>
        <v>44203</v>
      </c>
      <c r="G349">
        <v>323</v>
      </c>
      <c r="H349">
        <f t="shared" si="146"/>
        <v>430211.00454386399</v>
      </c>
      <c r="I349">
        <f t="shared" si="134"/>
        <v>33437.126222266466</v>
      </c>
      <c r="J349">
        <f t="shared" si="147"/>
        <v>1</v>
      </c>
      <c r="K349">
        <f t="shared" si="135"/>
        <v>82.940815447305795</v>
      </c>
      <c r="L349">
        <f t="shared" si="148"/>
        <v>29090.299813371825</v>
      </c>
      <c r="M349">
        <f t="shared" si="149"/>
        <v>4346.8264088946407</v>
      </c>
      <c r="N349">
        <f t="shared" si="136"/>
        <v>500</v>
      </c>
      <c r="O349">
        <f t="shared" si="137"/>
        <v>3846.8264088946407</v>
      </c>
      <c r="P349">
        <f t="shared" si="138"/>
        <v>0.11504656181645659</v>
      </c>
      <c r="Q349">
        <f t="shared" si="150"/>
        <v>0.88495343818354344</v>
      </c>
      <c r="R349">
        <f t="shared" si="139"/>
        <v>33354.185406819161</v>
      </c>
      <c r="S349">
        <f t="shared" si="140"/>
        <v>396773.87832159753</v>
      </c>
      <c r="T349">
        <f t="shared" ref="T349:T412" si="155">S349-S348</f>
        <v>2379.3128321993863</v>
      </c>
      <c r="U349">
        <f t="shared" si="151"/>
        <v>27.837960136732821</v>
      </c>
      <c r="V349">
        <f t="shared" si="152"/>
        <v>2351.4748720626535</v>
      </c>
      <c r="W349">
        <f t="shared" ref="W349:W412" si="156">W348+U349</f>
        <v>4642.2543763626918</v>
      </c>
      <c r="X349">
        <f t="shared" ref="X349:X412" si="157">X348+V349</f>
        <v>392131.62394523487</v>
      </c>
      <c r="Y349">
        <f t="shared" si="153"/>
        <v>361064.22927265376</v>
      </c>
      <c r="Z349">
        <f t="shared" si="141"/>
        <v>7569788.9954561358</v>
      </c>
      <c r="AA349">
        <f t="shared" si="142"/>
        <v>7995357.745623637</v>
      </c>
      <c r="AB349">
        <f t="shared" si="143"/>
        <v>7168372.8627581755</v>
      </c>
      <c r="AC349">
        <f t="shared" si="133"/>
        <v>0.89656686927884843</v>
      </c>
      <c r="AD349">
        <f t="shared" si="144"/>
        <v>7569788.9954561358</v>
      </c>
      <c r="AE349">
        <f t="shared" si="154"/>
        <v>2392.3406070030487</v>
      </c>
      <c r="AF349" s="1"/>
    </row>
    <row r="350" spans="6:32" x14ac:dyDescent="0.35">
      <c r="F350" s="10">
        <f t="shared" si="145"/>
        <v>44204</v>
      </c>
      <c r="G350">
        <v>324</v>
      </c>
      <c r="H350">
        <f t="shared" si="146"/>
        <v>432603.34515086707</v>
      </c>
      <c r="I350">
        <f t="shared" si="134"/>
        <v>33448.401195408369</v>
      </c>
      <c r="J350">
        <f t="shared" si="147"/>
        <v>1</v>
      </c>
      <c r="K350">
        <f t="shared" si="135"/>
        <v>74.100355465721805</v>
      </c>
      <c r="L350">
        <f t="shared" si="148"/>
        <v>29100.109040005282</v>
      </c>
      <c r="M350">
        <f t="shared" si="149"/>
        <v>4348.2921554030881</v>
      </c>
      <c r="N350">
        <f t="shared" si="136"/>
        <v>500</v>
      </c>
      <c r="O350">
        <f t="shared" si="137"/>
        <v>3848.2921554030881</v>
      </c>
      <c r="P350">
        <f t="shared" si="138"/>
        <v>0.11505160240458258</v>
      </c>
      <c r="Q350">
        <f t="shared" si="150"/>
        <v>0.88494839759541744</v>
      </c>
      <c r="R350">
        <f t="shared" si="139"/>
        <v>33374.300839942647</v>
      </c>
      <c r="S350">
        <f t="shared" si="140"/>
        <v>399154.9439554587</v>
      </c>
      <c r="T350">
        <f t="shared" si="155"/>
        <v>2381.0656338611734</v>
      </c>
      <c r="U350">
        <f t="shared" si="151"/>
        <v>27.85846791617573</v>
      </c>
      <c r="V350">
        <f t="shared" si="152"/>
        <v>2353.2071659449975</v>
      </c>
      <c r="W350">
        <f t="shared" si="156"/>
        <v>4670.1128442788677</v>
      </c>
      <c r="X350">
        <f t="shared" si="157"/>
        <v>394484.83111117984</v>
      </c>
      <c r="Y350">
        <f t="shared" si="153"/>
        <v>363230.99899946741</v>
      </c>
      <c r="Z350">
        <f t="shared" si="141"/>
        <v>7567396.6548491325</v>
      </c>
      <c r="AA350">
        <f t="shared" si="142"/>
        <v>7995329.887155721</v>
      </c>
      <c r="AB350">
        <f t="shared" si="143"/>
        <v>7163571.5980493948</v>
      </c>
      <c r="AC350">
        <f t="shared" si="133"/>
        <v>0.89596948458092729</v>
      </c>
      <c r="AD350">
        <f t="shared" si="144"/>
        <v>7567396.6548491325</v>
      </c>
      <c r="AE350">
        <f t="shared" si="154"/>
        <v>2392.1884097449779</v>
      </c>
      <c r="AF350" s="1"/>
    </row>
    <row r="351" spans="6:32" x14ac:dyDescent="0.35">
      <c r="F351" s="10">
        <f t="shared" si="145"/>
        <v>44205</v>
      </c>
      <c r="G351">
        <v>325</v>
      </c>
      <c r="H351">
        <f t="shared" si="146"/>
        <v>434995.53356061206</v>
      </c>
      <c r="I351">
        <f t="shared" si="134"/>
        <v>33457.895998757391</v>
      </c>
      <c r="J351">
        <f t="shared" si="147"/>
        <v>1</v>
      </c>
      <c r="K351">
        <f t="shared" si="135"/>
        <v>65.238536556251347</v>
      </c>
      <c r="L351">
        <f t="shared" si="148"/>
        <v>29108.369518918931</v>
      </c>
      <c r="M351">
        <f t="shared" si="149"/>
        <v>4349.5264798384605</v>
      </c>
      <c r="N351">
        <f t="shared" si="136"/>
        <v>500</v>
      </c>
      <c r="O351">
        <f t="shared" si="137"/>
        <v>3849.5264798384605</v>
      </c>
      <c r="P351">
        <f t="shared" si="138"/>
        <v>0.11505584451519098</v>
      </c>
      <c r="Q351">
        <f t="shared" si="150"/>
        <v>0.88494415548480898</v>
      </c>
      <c r="R351">
        <f t="shared" si="139"/>
        <v>33392.657462201139</v>
      </c>
      <c r="S351">
        <f t="shared" si="140"/>
        <v>401537.63756185467</v>
      </c>
      <c r="T351">
        <f t="shared" si="155"/>
        <v>2382.6936063959729</v>
      </c>
      <c r="U351">
        <f t="shared" si="151"/>
        <v>27.877515194832885</v>
      </c>
      <c r="V351">
        <f t="shared" si="152"/>
        <v>2354.8160912011399</v>
      </c>
      <c r="W351">
        <f t="shared" si="156"/>
        <v>4697.9903594737007</v>
      </c>
      <c r="X351">
        <f t="shared" si="157"/>
        <v>396839.64720238099</v>
      </c>
      <c r="Y351">
        <f t="shared" si="153"/>
        <v>365399.25018128776</v>
      </c>
      <c r="Z351">
        <f t="shared" si="141"/>
        <v>7565004.4664393878</v>
      </c>
      <c r="AA351">
        <f t="shared" si="142"/>
        <v>7995302.009640526</v>
      </c>
      <c r="AB351">
        <f t="shared" si="143"/>
        <v>7158768.8385180589</v>
      </c>
      <c r="AC351">
        <f t="shared" si="133"/>
        <v>0.89537191089044577</v>
      </c>
      <c r="AD351">
        <f t="shared" si="144"/>
        <v>7565004.4664393878</v>
      </c>
      <c r="AE351">
        <f t="shared" si="154"/>
        <v>2391.9078017312909</v>
      </c>
      <c r="AF351" s="1"/>
    </row>
    <row r="352" spans="6:32" x14ac:dyDescent="0.35">
      <c r="F352" s="10">
        <f t="shared" si="145"/>
        <v>44206</v>
      </c>
      <c r="G352">
        <v>326</v>
      </c>
      <c r="H352">
        <f t="shared" si="146"/>
        <v>437387.44136234338</v>
      </c>
      <c r="I352">
        <f t="shared" si="134"/>
        <v>33465.607474455377</v>
      </c>
      <c r="J352">
        <f t="shared" si="147"/>
        <v>1</v>
      </c>
      <c r="K352">
        <f t="shared" si="135"/>
        <v>56.357207878376357</v>
      </c>
      <c r="L352">
        <f t="shared" si="148"/>
        <v>29115.078502776178</v>
      </c>
      <c r="M352">
        <f t="shared" si="149"/>
        <v>4350.5289716791995</v>
      </c>
      <c r="N352">
        <f t="shared" si="136"/>
        <v>500</v>
      </c>
      <c r="O352">
        <f t="shared" si="137"/>
        <v>3850.5289716791995</v>
      </c>
      <c r="P352">
        <f t="shared" si="138"/>
        <v>0.11505928809504939</v>
      </c>
      <c r="Q352">
        <f t="shared" si="150"/>
        <v>0.88494071190495061</v>
      </c>
      <c r="R352">
        <f t="shared" si="139"/>
        <v>33409.250266577001</v>
      </c>
      <c r="S352">
        <f t="shared" si="140"/>
        <v>403921.833887888</v>
      </c>
      <c r="T352">
        <f t="shared" si="155"/>
        <v>2384.1963260333287</v>
      </c>
      <c r="U352">
        <f t="shared" si="151"/>
        <v>27.895097014589943</v>
      </c>
      <c r="V352">
        <f t="shared" si="152"/>
        <v>2356.3012290187389</v>
      </c>
      <c r="W352">
        <f t="shared" si="156"/>
        <v>4725.8854564882904</v>
      </c>
      <c r="X352">
        <f t="shared" si="157"/>
        <v>399195.94843139971</v>
      </c>
      <c r="Y352">
        <f t="shared" si="153"/>
        <v>367568.86883797811</v>
      </c>
      <c r="Z352">
        <f t="shared" si="141"/>
        <v>7562612.5586376563</v>
      </c>
      <c r="AA352">
        <f t="shared" si="142"/>
        <v>7995274.1145435115</v>
      </c>
      <c r="AB352">
        <f t="shared" si="143"/>
        <v>7153964.8392932797</v>
      </c>
      <c r="AC352">
        <f t="shared" si="133"/>
        <v>0.8947741799471417</v>
      </c>
      <c r="AD352">
        <f t="shared" si="144"/>
        <v>7562612.5586376563</v>
      </c>
      <c r="AE352">
        <f t="shared" si="154"/>
        <v>2391.4987607940211</v>
      </c>
      <c r="AF352" s="1"/>
    </row>
    <row r="353" spans="6:32" x14ac:dyDescent="0.35">
      <c r="F353" s="10">
        <f t="shared" si="145"/>
        <v>44207</v>
      </c>
      <c r="G353">
        <v>327</v>
      </c>
      <c r="H353">
        <f t="shared" si="146"/>
        <v>439778.94012313738</v>
      </c>
      <c r="I353">
        <f t="shared" si="134"/>
        <v>33471.532840557164</v>
      </c>
      <c r="J353">
        <f t="shared" si="147"/>
        <v>1</v>
      </c>
      <c r="K353">
        <f t="shared" si="135"/>
        <v>47.45822926441906</v>
      </c>
      <c r="L353">
        <f t="shared" si="148"/>
        <v>29120.233571284731</v>
      </c>
      <c r="M353">
        <f t="shared" si="149"/>
        <v>4351.299269272431</v>
      </c>
      <c r="N353">
        <f t="shared" si="136"/>
        <v>500</v>
      </c>
      <c r="O353">
        <f t="shared" si="137"/>
        <v>3851.299269272431</v>
      </c>
      <c r="P353">
        <f t="shared" si="138"/>
        <v>0.11506193300492785</v>
      </c>
      <c r="Q353">
        <f t="shared" si="150"/>
        <v>0.88493806699507216</v>
      </c>
      <c r="R353">
        <f t="shared" si="139"/>
        <v>33424.074611292745</v>
      </c>
      <c r="S353">
        <f t="shared" si="140"/>
        <v>406307.40728258021</v>
      </c>
      <c r="T353">
        <f t="shared" si="155"/>
        <v>2385.5733946922119</v>
      </c>
      <c r="U353">
        <f t="shared" si="151"/>
        <v>27.911208717898877</v>
      </c>
      <c r="V353">
        <f t="shared" si="152"/>
        <v>2357.6621859743132</v>
      </c>
      <c r="W353">
        <f t="shared" si="156"/>
        <v>4753.7966652061896</v>
      </c>
      <c r="X353">
        <f t="shared" si="157"/>
        <v>401553.61061737401</v>
      </c>
      <c r="Y353">
        <f t="shared" si="153"/>
        <v>369739.74062714801</v>
      </c>
      <c r="Z353">
        <f t="shared" si="141"/>
        <v>7560221.0598768629</v>
      </c>
      <c r="AA353">
        <f t="shared" si="142"/>
        <v>7995246.2033347934</v>
      </c>
      <c r="AB353">
        <f t="shared" si="143"/>
        <v>7149159.8559290757</v>
      </c>
      <c r="AC353">
        <f t="shared" si="133"/>
        <v>0.89417632354425591</v>
      </c>
      <c r="AD353">
        <f t="shared" si="144"/>
        <v>7560221.0598768629</v>
      </c>
      <c r="AE353">
        <f t="shared" si="154"/>
        <v>2390.961292303572</v>
      </c>
      <c r="AF353" s="1"/>
    </row>
    <row r="354" spans="6:32" x14ac:dyDescent="0.35">
      <c r="F354" s="10">
        <f t="shared" si="145"/>
        <v>44208</v>
      </c>
      <c r="G354">
        <v>328</v>
      </c>
      <c r="H354">
        <f t="shared" si="146"/>
        <v>442169.90141544095</v>
      </c>
      <c r="I354">
        <f t="shared" si="134"/>
        <v>33475.669692675467</v>
      </c>
      <c r="J354">
        <f t="shared" si="147"/>
        <v>1</v>
      </c>
      <c r="K354">
        <f t="shared" si="135"/>
        <v>38.543470409000292</v>
      </c>
      <c r="L354">
        <f t="shared" si="148"/>
        <v>29123.832632627655</v>
      </c>
      <c r="M354">
        <f t="shared" si="149"/>
        <v>4351.8370600478111</v>
      </c>
      <c r="N354">
        <f t="shared" si="136"/>
        <v>500</v>
      </c>
      <c r="O354">
        <f t="shared" si="137"/>
        <v>3851.8370600478111</v>
      </c>
      <c r="P354">
        <f t="shared" si="138"/>
        <v>0.11506377901950082</v>
      </c>
      <c r="Q354">
        <f t="shared" si="150"/>
        <v>0.88493622098049918</v>
      </c>
      <c r="R354">
        <f t="shared" si="139"/>
        <v>33437.126222266466</v>
      </c>
      <c r="S354">
        <f t="shared" si="140"/>
        <v>408694.23172276549</v>
      </c>
      <c r="T354">
        <f t="shared" si="155"/>
        <v>2386.8244401852717</v>
      </c>
      <c r="U354">
        <f t="shared" si="151"/>
        <v>27.925845950167677</v>
      </c>
      <c r="V354">
        <f t="shared" si="152"/>
        <v>2358.8985942351042</v>
      </c>
      <c r="W354">
        <f t="shared" si="156"/>
        <v>4781.7225111563575</v>
      </c>
      <c r="X354">
        <f t="shared" si="157"/>
        <v>403912.50921160914</v>
      </c>
      <c r="Y354">
        <f t="shared" si="153"/>
        <v>371911.75086771662</v>
      </c>
      <c r="Z354">
        <f t="shared" si="141"/>
        <v>7557830.0985845588</v>
      </c>
      <c r="AA354">
        <f t="shared" si="142"/>
        <v>7995218.2774888435</v>
      </c>
      <c r="AB354">
        <f t="shared" si="143"/>
        <v>7144354.1443506368</v>
      </c>
      <c r="AC354">
        <f t="shared" ref="AC354:AC366" si="158">AB354/AA354</f>
        <v>0.89357837352184855</v>
      </c>
      <c r="AD354">
        <f t="shared" si="144"/>
        <v>7557830.0985845588</v>
      </c>
      <c r="AE354">
        <f t="shared" si="154"/>
        <v>2390.2954291950095</v>
      </c>
      <c r="AF354" s="1"/>
    </row>
    <row r="355" spans="6:32" x14ac:dyDescent="0.35">
      <c r="F355" s="10">
        <f t="shared" si="145"/>
        <v>44209</v>
      </c>
      <c r="G355">
        <v>329</v>
      </c>
      <c r="H355">
        <f t="shared" si="146"/>
        <v>444560.19684463594</v>
      </c>
      <c r="I355">
        <f t="shared" si="134"/>
        <v>33478.016005457961</v>
      </c>
      <c r="J355">
        <f t="shared" si="147"/>
        <v>1</v>
      </c>
      <c r="K355">
        <f t="shared" si="135"/>
        <v>29.614810049592052</v>
      </c>
      <c r="L355">
        <f t="shared" si="148"/>
        <v>29125.873924748426</v>
      </c>
      <c r="M355">
        <f t="shared" si="149"/>
        <v>4352.1420807095346</v>
      </c>
      <c r="N355">
        <f t="shared" si="136"/>
        <v>500</v>
      </c>
      <c r="O355">
        <f t="shared" si="137"/>
        <v>3852.1420807095346</v>
      </c>
      <c r="P355">
        <f t="shared" si="138"/>
        <v>0.11506482582723884</v>
      </c>
      <c r="Q355">
        <f t="shared" si="150"/>
        <v>0.88493517417276113</v>
      </c>
      <c r="R355">
        <f t="shared" si="139"/>
        <v>33448.401195408369</v>
      </c>
      <c r="S355">
        <f t="shared" si="140"/>
        <v>411082.18083917798</v>
      </c>
      <c r="T355">
        <f t="shared" si="155"/>
        <v>2387.949116412492</v>
      </c>
      <c r="U355">
        <f t="shared" si="151"/>
        <v>27.939004662026157</v>
      </c>
      <c r="V355">
        <f t="shared" si="152"/>
        <v>2360.010111750466</v>
      </c>
      <c r="W355">
        <f t="shared" si="156"/>
        <v>4809.661515818384</v>
      </c>
      <c r="X355">
        <f t="shared" si="157"/>
        <v>406272.51932335959</v>
      </c>
      <c r="Y355">
        <f t="shared" si="153"/>
        <v>374084.78456365195</v>
      </c>
      <c r="Z355">
        <f t="shared" si="141"/>
        <v>7555439.8031553645</v>
      </c>
      <c r="AA355">
        <f t="shared" si="142"/>
        <v>7995190.338484182</v>
      </c>
      <c r="AB355">
        <f t="shared" si="143"/>
        <v>7139547.9608003683</v>
      </c>
      <c r="AC355">
        <f t="shared" si="158"/>
        <v>0.89298036176008844</v>
      </c>
      <c r="AD355">
        <f t="shared" si="144"/>
        <v>7555439.8031553645</v>
      </c>
      <c r="AE355">
        <f t="shared" si="154"/>
        <v>2389.5012319817874</v>
      </c>
      <c r="AF355" s="1"/>
    </row>
    <row r="356" spans="6:32" x14ac:dyDescent="0.35">
      <c r="F356" s="10">
        <f t="shared" si="145"/>
        <v>44210</v>
      </c>
      <c r="G356">
        <v>330</v>
      </c>
      <c r="H356">
        <f t="shared" si="146"/>
        <v>446949.69807661773</v>
      </c>
      <c r="I356">
        <f t="shared" si="134"/>
        <v>33478.570133896603</v>
      </c>
      <c r="J356">
        <f t="shared" si="147"/>
        <v>1</v>
      </c>
      <c r="K356">
        <f t="shared" si="135"/>
        <v>20.674135139212012</v>
      </c>
      <c r="L356">
        <f t="shared" si="148"/>
        <v>29126.356016490045</v>
      </c>
      <c r="M356">
        <f t="shared" si="149"/>
        <v>4352.2141174065582</v>
      </c>
      <c r="N356">
        <f t="shared" si="136"/>
        <v>500</v>
      </c>
      <c r="O356">
        <f t="shared" si="137"/>
        <v>3852.2141174065582</v>
      </c>
      <c r="P356">
        <f t="shared" si="138"/>
        <v>0.11506507303029179</v>
      </c>
      <c r="Q356">
        <f t="shared" si="150"/>
        <v>0.88493492696970821</v>
      </c>
      <c r="R356">
        <f t="shared" si="139"/>
        <v>33457.895998757391</v>
      </c>
      <c r="S356">
        <f t="shared" si="140"/>
        <v>413471.12794272113</v>
      </c>
      <c r="T356">
        <f t="shared" si="155"/>
        <v>2388.9471035431488</v>
      </c>
      <c r="U356">
        <f t="shared" si="151"/>
        <v>27.950681111454841</v>
      </c>
      <c r="V356">
        <f t="shared" si="152"/>
        <v>2360.9964224316941</v>
      </c>
      <c r="W356">
        <f t="shared" si="156"/>
        <v>4837.6121969298392</v>
      </c>
      <c r="X356">
        <f t="shared" si="157"/>
        <v>408633.51574579132</v>
      </c>
      <c r="Y356">
        <f t="shared" si="153"/>
        <v>376258.72642787622</v>
      </c>
      <c r="Z356">
        <f t="shared" si="141"/>
        <v>7553050.3019233821</v>
      </c>
      <c r="AA356">
        <f t="shared" si="142"/>
        <v>7995162.3878030702</v>
      </c>
      <c r="AB356">
        <f t="shared" si="143"/>
        <v>7134741.561783731</v>
      </c>
      <c r="AC356">
        <f t="shared" si="158"/>
        <v>0.89238232017251529</v>
      </c>
      <c r="AD356">
        <f t="shared" si="144"/>
        <v>7553050.3019233821</v>
      </c>
      <c r="AE356">
        <f t="shared" si="154"/>
        <v>2388.5787887569468</v>
      </c>
      <c r="AF356" s="1"/>
    </row>
    <row r="357" spans="6:32" x14ac:dyDescent="0.35">
      <c r="F357" s="10">
        <f t="shared" si="145"/>
        <v>44211</v>
      </c>
      <c r="G357">
        <v>331</v>
      </c>
      <c r="H357">
        <f t="shared" si="146"/>
        <v>449338.2768653747</v>
      </c>
      <c r="I357">
        <f t="shared" si="134"/>
        <v>33477.33081446687</v>
      </c>
      <c r="J357">
        <f t="shared" si="147"/>
        <v>1</v>
      </c>
      <c r="K357">
        <f t="shared" si="135"/>
        <v>11.723340011492837</v>
      </c>
      <c r="L357">
        <f t="shared" si="148"/>
        <v>29125.277808586176</v>
      </c>
      <c r="M357">
        <f t="shared" si="149"/>
        <v>4352.0530058806935</v>
      </c>
      <c r="N357">
        <f t="shared" si="136"/>
        <v>500</v>
      </c>
      <c r="O357">
        <f t="shared" si="137"/>
        <v>3852.0530058806935</v>
      </c>
      <c r="P357">
        <f t="shared" si="138"/>
        <v>0.11506452014436198</v>
      </c>
      <c r="Q357">
        <f t="shared" si="150"/>
        <v>0.88493547985563803</v>
      </c>
      <c r="R357">
        <f t="shared" si="139"/>
        <v>33465.607474455377</v>
      </c>
      <c r="S357">
        <f t="shared" si="140"/>
        <v>415860.94605090783</v>
      </c>
      <c r="T357">
        <f t="shared" si="155"/>
        <v>2389.8181081867078</v>
      </c>
      <c r="U357">
        <f t="shared" si="151"/>
        <v>27.96087186578448</v>
      </c>
      <c r="V357">
        <f t="shared" si="152"/>
        <v>2361.8572363209232</v>
      </c>
      <c r="W357">
        <f t="shared" si="156"/>
        <v>4865.5730687956238</v>
      </c>
      <c r="X357">
        <f t="shared" si="157"/>
        <v>410995.37298211223</v>
      </c>
      <c r="Y357">
        <f t="shared" si="153"/>
        <v>378433.46090632613</v>
      </c>
      <c r="Z357">
        <f t="shared" si="141"/>
        <v>7550661.7231346257</v>
      </c>
      <c r="AA357">
        <f t="shared" si="142"/>
        <v>7995134.4269312043</v>
      </c>
      <c r="AB357">
        <f t="shared" si="143"/>
        <v>7129935.2040149225</v>
      </c>
      <c r="AC357">
        <f t="shared" si="158"/>
        <v>0.8917842806992835</v>
      </c>
      <c r="AD357">
        <f t="shared" si="144"/>
        <v>7550661.7231346257</v>
      </c>
      <c r="AE357">
        <f t="shared" si="154"/>
        <v>2387.5282151817405</v>
      </c>
      <c r="AF357" s="1"/>
    </row>
    <row r="358" spans="6:32" x14ac:dyDescent="0.35">
      <c r="F358" s="10">
        <f t="shared" si="145"/>
        <v>44212</v>
      </c>
      <c r="G358">
        <v>332</v>
      </c>
      <c r="H358">
        <f t="shared" si="146"/>
        <v>451725.80508055643</v>
      </c>
      <c r="I358">
        <f t="shared" si="134"/>
        <v>33474.29716609593</v>
      </c>
      <c r="J358">
        <f t="shared" si="147"/>
        <v>1</v>
      </c>
      <c r="K358">
        <f t="shared" si="135"/>
        <v>2.7643255387665704</v>
      </c>
      <c r="L358">
        <f t="shared" si="148"/>
        <v>29122.638534503458</v>
      </c>
      <c r="M358">
        <f t="shared" si="149"/>
        <v>4351.6586315924715</v>
      </c>
      <c r="N358">
        <f t="shared" si="136"/>
        <v>500</v>
      </c>
      <c r="O358">
        <f t="shared" si="137"/>
        <v>3851.6586315924715</v>
      </c>
      <c r="P358">
        <f t="shared" si="138"/>
        <v>0.11506316659856808</v>
      </c>
      <c r="Q358">
        <f t="shared" si="150"/>
        <v>0.88493683340143192</v>
      </c>
      <c r="R358">
        <f t="shared" si="139"/>
        <v>33471.532840557164</v>
      </c>
      <c r="S358">
        <f t="shared" si="140"/>
        <v>418251.5079144605</v>
      </c>
      <c r="T358">
        <f t="shared" si="155"/>
        <v>2390.5618635526625</v>
      </c>
      <c r="U358">
        <f t="shared" si="151"/>
        <v>27.969573803566149</v>
      </c>
      <c r="V358">
        <f t="shared" si="152"/>
        <v>2362.5922897490964</v>
      </c>
      <c r="W358">
        <f t="shared" si="156"/>
        <v>4893.54264259919</v>
      </c>
      <c r="X358">
        <f t="shared" si="157"/>
        <v>413357.96527186129</v>
      </c>
      <c r="Y358">
        <f t="shared" si="153"/>
        <v>380608.87220215908</v>
      </c>
      <c r="Z358">
        <f t="shared" si="141"/>
        <v>7548274.1949194437</v>
      </c>
      <c r="AA358">
        <f t="shared" si="142"/>
        <v>7995106.457357401</v>
      </c>
      <c r="AB358">
        <f t="shared" si="143"/>
        <v>7125129.1443623845</v>
      </c>
      <c r="AC358">
        <f t="shared" si="158"/>
        <v>0.89118627530038319</v>
      </c>
      <c r="AD358">
        <f t="shared" si="144"/>
        <v>7548274.1949194437</v>
      </c>
      <c r="AE358">
        <f t="shared" si="154"/>
        <v>2386.3496544616478</v>
      </c>
      <c r="AF358" s="1"/>
    </row>
    <row r="359" spans="6:32" x14ac:dyDescent="0.35">
      <c r="F359" s="10">
        <f t="shared" si="145"/>
        <v>44213</v>
      </c>
      <c r="G359">
        <v>333</v>
      </c>
      <c r="H359">
        <f t="shared" si="146"/>
        <v>454112.15473501809</v>
      </c>
      <c r="I359">
        <f t="shared" si="134"/>
        <v>33469.468690959678</v>
      </c>
      <c r="J359">
        <f t="shared" si="147"/>
        <v>1</v>
      </c>
      <c r="K359">
        <f t="shared" si="135"/>
        <v>0</v>
      </c>
      <c r="L359">
        <f t="shared" si="148"/>
        <v>29118.437761134919</v>
      </c>
      <c r="M359">
        <f t="shared" si="149"/>
        <v>4351.0309298247585</v>
      </c>
      <c r="N359">
        <f t="shared" si="136"/>
        <v>500</v>
      </c>
      <c r="O359">
        <f t="shared" si="137"/>
        <v>3851.0309298247585</v>
      </c>
      <c r="P359">
        <f t="shared" si="138"/>
        <v>0.11506101173529973</v>
      </c>
      <c r="Q359">
        <f t="shared" si="150"/>
        <v>0.8849389882647003</v>
      </c>
      <c r="R359">
        <f t="shared" si="139"/>
        <v>33475.669692675467</v>
      </c>
      <c r="S359">
        <f t="shared" si="140"/>
        <v>420642.68604405841</v>
      </c>
      <c r="T359">
        <f t="shared" si="155"/>
        <v>2391.1781295979163</v>
      </c>
      <c r="U359">
        <f t="shared" si="151"/>
        <v>27.976784116295619</v>
      </c>
      <c r="V359">
        <f t="shared" si="152"/>
        <v>2363.2013454816206</v>
      </c>
      <c r="W359">
        <f t="shared" si="156"/>
        <v>4921.5194267154857</v>
      </c>
      <c r="X359">
        <f t="shared" si="157"/>
        <v>415721.16661734291</v>
      </c>
      <c r="Y359">
        <f t="shared" si="153"/>
        <v>382784.84430009319</v>
      </c>
      <c r="Z359">
        <f t="shared" si="141"/>
        <v>7545887.8452649815</v>
      </c>
      <c r="AA359">
        <f t="shared" si="142"/>
        <v>7995078.4805732844</v>
      </c>
      <c r="AB359">
        <f t="shared" si="143"/>
        <v>7120323.6397942072</v>
      </c>
      <c r="AC359">
        <f t="shared" si="158"/>
        <v>0.89058833594884823</v>
      </c>
      <c r="AD359">
        <f t="shared" si="144"/>
        <v>7545887.8452649815</v>
      </c>
      <c r="AE359">
        <f t="shared" si="154"/>
        <v>2385.043277309851</v>
      </c>
      <c r="AF359" s="1"/>
    </row>
    <row r="360" spans="6:32" x14ac:dyDescent="0.35">
      <c r="F360" s="10">
        <f t="shared" si="145"/>
        <v>44214</v>
      </c>
      <c r="G360">
        <v>334</v>
      </c>
      <c r="H360">
        <f t="shared" si="146"/>
        <v>456497.19801232795</v>
      </c>
      <c r="I360">
        <f t="shared" si="134"/>
        <v>33462.845275106141</v>
      </c>
      <c r="J360">
        <f t="shared" si="147"/>
        <v>1</v>
      </c>
      <c r="K360">
        <f t="shared" si="135"/>
        <v>0</v>
      </c>
      <c r="L360">
        <f t="shared" si="148"/>
        <v>29112.675389342341</v>
      </c>
      <c r="M360">
        <f t="shared" si="149"/>
        <v>4350.1698857637984</v>
      </c>
      <c r="N360">
        <f t="shared" si="136"/>
        <v>500</v>
      </c>
      <c r="O360">
        <f t="shared" si="137"/>
        <v>3850.1698857637984</v>
      </c>
      <c r="P360">
        <f t="shared" si="138"/>
        <v>0.11505805481006236</v>
      </c>
      <c r="Q360">
        <f t="shared" si="150"/>
        <v>0.88494194518993763</v>
      </c>
      <c r="R360">
        <f t="shared" si="139"/>
        <v>33478.016005457961</v>
      </c>
      <c r="S360">
        <f t="shared" si="140"/>
        <v>423034.35273722181</v>
      </c>
      <c r="T360">
        <f t="shared" si="155"/>
        <v>2391.6666931633954</v>
      </c>
      <c r="U360">
        <f t="shared" si="151"/>
        <v>27.982500310011723</v>
      </c>
      <c r="V360">
        <f t="shared" si="152"/>
        <v>2363.6841928533836</v>
      </c>
      <c r="W360">
        <f t="shared" si="156"/>
        <v>4949.501927025497</v>
      </c>
      <c r="X360">
        <f t="shared" si="157"/>
        <v>418084.85081019631</v>
      </c>
      <c r="Y360">
        <f t="shared" si="153"/>
        <v>384961.26099087187</v>
      </c>
      <c r="Z360">
        <f t="shared" si="141"/>
        <v>7543502.8019876722</v>
      </c>
      <c r="AA360">
        <f t="shared" si="142"/>
        <v>7995050.4980729744</v>
      </c>
      <c r="AB360">
        <f t="shared" si="143"/>
        <v>7115518.9473234247</v>
      </c>
      <c r="AC360">
        <f t="shared" si="158"/>
        <v>0.88999049462395008</v>
      </c>
      <c r="AD360">
        <f t="shared" si="144"/>
        <v>7543502.8019876722</v>
      </c>
      <c r="AE360">
        <f t="shared" si="154"/>
        <v>2383.6092818980837</v>
      </c>
      <c r="AF360" s="1"/>
    </row>
    <row r="361" spans="6:32" x14ac:dyDescent="0.35">
      <c r="F361" s="10">
        <f t="shared" si="145"/>
        <v>44215</v>
      </c>
      <c r="G361">
        <v>335</v>
      </c>
      <c r="H361">
        <f t="shared" si="146"/>
        <v>458880.80729422602</v>
      </c>
      <c r="I361">
        <f t="shared" si="134"/>
        <v>33454.427188906237</v>
      </c>
      <c r="J361">
        <f t="shared" si="147"/>
        <v>1</v>
      </c>
      <c r="K361">
        <f t="shared" si="135"/>
        <v>0</v>
      </c>
      <c r="L361">
        <f t="shared" si="148"/>
        <v>29105.351654348426</v>
      </c>
      <c r="M361">
        <f t="shared" si="149"/>
        <v>4349.0755345578109</v>
      </c>
      <c r="N361">
        <f t="shared" si="136"/>
        <v>500</v>
      </c>
      <c r="O361">
        <f t="shared" si="137"/>
        <v>3849.0755345578109</v>
      </c>
      <c r="P361">
        <f t="shared" si="138"/>
        <v>0.11505429499131271</v>
      </c>
      <c r="Q361">
        <f t="shared" si="150"/>
        <v>0.8849457050086873</v>
      </c>
      <c r="R361">
        <f t="shared" si="139"/>
        <v>33478.570133896603</v>
      </c>
      <c r="S361">
        <f t="shared" si="140"/>
        <v>425426.38010531978</v>
      </c>
      <c r="T361">
        <f t="shared" si="155"/>
        <v>2392.0273680979735</v>
      </c>
      <c r="U361">
        <f t="shared" si="151"/>
        <v>27.986720206746291</v>
      </c>
      <c r="V361">
        <f t="shared" si="152"/>
        <v>2364.0406478912273</v>
      </c>
      <c r="W361">
        <f t="shared" si="156"/>
        <v>4977.4886472322432</v>
      </c>
      <c r="X361">
        <f t="shared" si="157"/>
        <v>420448.89145808754</v>
      </c>
      <c r="Y361">
        <f t="shared" si="153"/>
        <v>387138.00589584099</v>
      </c>
      <c r="Z361">
        <f t="shared" si="141"/>
        <v>7541119.1927057737</v>
      </c>
      <c r="AA361">
        <f t="shared" si="142"/>
        <v>7995022.5113527682</v>
      </c>
      <c r="AB361">
        <f t="shared" si="143"/>
        <v>7110715.3239532225</v>
      </c>
      <c r="AC361">
        <f t="shared" si="158"/>
        <v>0.88939278330438121</v>
      </c>
      <c r="AD361">
        <f t="shared" si="144"/>
        <v>7541119.1927057737</v>
      </c>
      <c r="AE361">
        <f t="shared" si="154"/>
        <v>2382.0478937949783</v>
      </c>
      <c r="AF361" s="1"/>
    </row>
    <row r="362" spans="6:32" x14ac:dyDescent="0.35">
      <c r="F362" s="10">
        <f t="shared" si="145"/>
        <v>44216</v>
      </c>
      <c r="G362">
        <v>336</v>
      </c>
      <c r="H362">
        <f t="shared" si="146"/>
        <v>461262.85518802097</v>
      </c>
      <c r="I362">
        <f t="shared" si="134"/>
        <v>33444.215087330085</v>
      </c>
      <c r="J362">
        <f t="shared" si="147"/>
        <v>1</v>
      </c>
      <c r="K362">
        <f t="shared" si="135"/>
        <v>0</v>
      </c>
      <c r="L362">
        <f t="shared" si="148"/>
        <v>29096.467125977175</v>
      </c>
      <c r="M362">
        <f t="shared" si="149"/>
        <v>4347.7479613529113</v>
      </c>
      <c r="N362">
        <f t="shared" si="136"/>
        <v>500</v>
      </c>
      <c r="O362">
        <f t="shared" si="137"/>
        <v>3847.7479613529113</v>
      </c>
      <c r="P362">
        <f t="shared" si="138"/>
        <v>0.11504973136028483</v>
      </c>
      <c r="Q362">
        <f t="shared" si="150"/>
        <v>0.88495026863971515</v>
      </c>
      <c r="R362">
        <f t="shared" si="139"/>
        <v>33477.33081446687</v>
      </c>
      <c r="S362">
        <f t="shared" si="140"/>
        <v>427818.64010069089</v>
      </c>
      <c r="T362">
        <f t="shared" si="155"/>
        <v>2392.2599953711033</v>
      </c>
      <c r="U362">
        <f t="shared" si="151"/>
        <v>27.989441945841907</v>
      </c>
      <c r="V362">
        <f t="shared" si="152"/>
        <v>2364.2705534252614</v>
      </c>
      <c r="W362">
        <f t="shared" si="156"/>
        <v>5005.4780891780847</v>
      </c>
      <c r="X362">
        <f t="shared" si="157"/>
        <v>422813.16201151279</v>
      </c>
      <c r="Y362">
        <f t="shared" si="153"/>
        <v>389314.96249162871</v>
      </c>
      <c r="Z362">
        <f t="shared" si="141"/>
        <v>7538737.1448119786</v>
      </c>
      <c r="AA362">
        <f t="shared" si="142"/>
        <v>7994994.521910822</v>
      </c>
      <c r="AB362">
        <f t="shared" si="143"/>
        <v>7105913.02662211</v>
      </c>
      <c r="AC362">
        <f t="shared" si="158"/>
        <v>0.88879523396143367</v>
      </c>
      <c r="AD362">
        <f t="shared" si="144"/>
        <v>7538737.1448119786</v>
      </c>
      <c r="AE362">
        <f t="shared" si="154"/>
        <v>2380.3593658918717</v>
      </c>
      <c r="AF362" s="1"/>
    </row>
    <row r="363" spans="6:32" x14ac:dyDescent="0.35">
      <c r="F363" s="10">
        <f t="shared" si="145"/>
        <v>44217</v>
      </c>
      <c r="G363">
        <v>337</v>
      </c>
      <c r="H363">
        <f t="shared" si="146"/>
        <v>463643.21455391287</v>
      </c>
      <c r="I363">
        <f t="shared" si="134"/>
        <v>33432.210010048875</v>
      </c>
      <c r="J363">
        <f t="shared" si="147"/>
        <v>1</v>
      </c>
      <c r="K363">
        <f t="shared" si="135"/>
        <v>0</v>
      </c>
      <c r="L363">
        <f t="shared" si="148"/>
        <v>29086.022708742523</v>
      </c>
      <c r="M363">
        <f t="shared" si="149"/>
        <v>4346.1873013063541</v>
      </c>
      <c r="N363">
        <f t="shared" si="136"/>
        <v>500</v>
      </c>
      <c r="O363">
        <f t="shared" si="137"/>
        <v>3846.1873013063541</v>
      </c>
      <c r="P363">
        <f t="shared" si="138"/>
        <v>0.1150443629108063</v>
      </c>
      <c r="Q363">
        <f t="shared" si="150"/>
        <v>0.88495563708919367</v>
      </c>
      <c r="R363">
        <f t="shared" si="139"/>
        <v>33474.29716609593</v>
      </c>
      <c r="S363">
        <f t="shared" si="140"/>
        <v>430211.00454386399</v>
      </c>
      <c r="T363">
        <f t="shared" si="155"/>
        <v>2392.3644431731082</v>
      </c>
      <c r="U363">
        <f t="shared" si="151"/>
        <v>27.990663985125366</v>
      </c>
      <c r="V363">
        <f t="shared" si="152"/>
        <v>2364.373779187983</v>
      </c>
      <c r="W363">
        <f t="shared" si="156"/>
        <v>5033.4687531632098</v>
      </c>
      <c r="X363">
        <f t="shared" si="157"/>
        <v>425177.53579070076</v>
      </c>
      <c r="Y363">
        <f t="shared" si="153"/>
        <v>391492.01413491624</v>
      </c>
      <c r="Z363">
        <f t="shared" si="141"/>
        <v>7536356.7854460869</v>
      </c>
      <c r="AA363">
        <f t="shared" si="142"/>
        <v>7994966.5312468372</v>
      </c>
      <c r="AB363">
        <f t="shared" si="143"/>
        <v>7101112.31214906</v>
      </c>
      <c r="AC363">
        <f t="shared" si="158"/>
        <v>0.88819787855217225</v>
      </c>
      <c r="AD363">
        <f t="shared" si="144"/>
        <v>7536356.7854460869</v>
      </c>
      <c r="AE363">
        <f t="shared" si="154"/>
        <v>2378.5439783161119</v>
      </c>
      <c r="AF363" s="1"/>
    </row>
    <row r="364" spans="6:32" x14ac:dyDescent="0.35">
      <c r="F364" s="10">
        <f t="shared" si="145"/>
        <v>44218</v>
      </c>
      <c r="G364">
        <v>338</v>
      </c>
      <c r="H364">
        <f t="shared" si="146"/>
        <v>466021.758532229</v>
      </c>
      <c r="I364">
        <f t="shared" si="134"/>
        <v>33418.413381361926</v>
      </c>
      <c r="J364">
        <f t="shared" si="147"/>
        <v>1</v>
      </c>
      <c r="K364">
        <f t="shared" si="135"/>
        <v>0</v>
      </c>
      <c r="L364">
        <f t="shared" si="148"/>
        <v>29074.019641784875</v>
      </c>
      <c r="M364">
        <f t="shared" si="149"/>
        <v>4344.3937395770508</v>
      </c>
      <c r="N364">
        <f t="shared" si="136"/>
        <v>500</v>
      </c>
      <c r="O364">
        <f t="shared" si="137"/>
        <v>3844.3937395770508</v>
      </c>
      <c r="P364">
        <f t="shared" si="138"/>
        <v>0.11503818854910512</v>
      </c>
      <c r="Q364">
        <f t="shared" si="150"/>
        <v>0.88496181145089492</v>
      </c>
      <c r="R364">
        <f t="shared" si="139"/>
        <v>33469.468690959678</v>
      </c>
      <c r="S364">
        <f t="shared" si="140"/>
        <v>432603.34515086707</v>
      </c>
      <c r="T364">
        <f t="shared" si="155"/>
        <v>2392.340607003076</v>
      </c>
      <c r="U364">
        <f t="shared" si="151"/>
        <v>27.990385101935988</v>
      </c>
      <c r="V364">
        <f t="shared" si="152"/>
        <v>2364.3502219011402</v>
      </c>
      <c r="W364">
        <f t="shared" si="156"/>
        <v>5061.4591382651461</v>
      </c>
      <c r="X364">
        <f t="shared" si="157"/>
        <v>427541.8860126019</v>
      </c>
      <c r="Y364">
        <f t="shared" si="153"/>
        <v>393669.04408728908</v>
      </c>
      <c r="Z364">
        <f t="shared" si="141"/>
        <v>7533978.2414677711</v>
      </c>
      <c r="AA364">
        <f t="shared" si="142"/>
        <v>7994938.5408617351</v>
      </c>
      <c r="AB364">
        <f t="shared" si="143"/>
        <v>7096313.4371786388</v>
      </c>
      <c r="AC364">
        <f t="shared" si="158"/>
        <v>0.88760074901260744</v>
      </c>
      <c r="AD364">
        <f t="shared" si="144"/>
        <v>7533978.2414677711</v>
      </c>
      <c r="AE364">
        <f t="shared" si="154"/>
        <v>2376.602038331986</v>
      </c>
      <c r="AF364" s="1"/>
    </row>
    <row r="365" spans="6:32" x14ac:dyDescent="0.35">
      <c r="F365" s="10">
        <f t="shared" si="145"/>
        <v>44219</v>
      </c>
      <c r="G365">
        <v>339</v>
      </c>
      <c r="H365">
        <f t="shared" si="146"/>
        <v>468398.36057056097</v>
      </c>
      <c r="I365">
        <f t="shared" si="134"/>
        <v>33402.827009948902</v>
      </c>
      <c r="J365">
        <f t="shared" si="147"/>
        <v>1</v>
      </c>
      <c r="K365">
        <f t="shared" si="135"/>
        <v>0</v>
      </c>
      <c r="L365">
        <f t="shared" si="148"/>
        <v>29060.459498655546</v>
      </c>
      <c r="M365">
        <f t="shared" si="149"/>
        <v>4342.367511293357</v>
      </c>
      <c r="N365">
        <f t="shared" si="136"/>
        <v>500</v>
      </c>
      <c r="O365">
        <f t="shared" si="137"/>
        <v>3842.367511293357</v>
      </c>
      <c r="P365">
        <f t="shared" si="138"/>
        <v>0.11503120709360685</v>
      </c>
      <c r="Q365">
        <f t="shared" si="150"/>
        <v>0.88496879290639319</v>
      </c>
      <c r="R365">
        <f t="shared" si="139"/>
        <v>33462.845275106141</v>
      </c>
      <c r="S365">
        <f t="shared" si="140"/>
        <v>434995.53356061206</v>
      </c>
      <c r="T365">
        <f t="shared" si="155"/>
        <v>2392.1884097449947</v>
      </c>
      <c r="U365">
        <f t="shared" si="151"/>
        <v>27.988604394016438</v>
      </c>
      <c r="V365">
        <f t="shared" si="152"/>
        <v>2364.1998053509783</v>
      </c>
      <c r="W365">
        <f t="shared" si="156"/>
        <v>5089.4477426591629</v>
      </c>
      <c r="X365">
        <f t="shared" si="157"/>
        <v>429906.08581795287</v>
      </c>
      <c r="Y365">
        <f t="shared" si="153"/>
        <v>395845.93554015702</v>
      </c>
      <c r="Z365">
        <f t="shared" si="141"/>
        <v>7531601.6394294389</v>
      </c>
      <c r="AA365">
        <f t="shared" si="142"/>
        <v>7994910.5522573404</v>
      </c>
      <c r="AB365">
        <f t="shared" si="143"/>
        <v>7091516.658126167</v>
      </c>
      <c r="AC365">
        <f t="shared" si="158"/>
        <v>0.88700387725087149</v>
      </c>
      <c r="AD365">
        <f t="shared" si="144"/>
        <v>7531601.6394294389</v>
      </c>
      <c r="AE365">
        <f t="shared" si="154"/>
        <v>2374.5338802292126</v>
      </c>
      <c r="AF365" s="1"/>
    </row>
    <row r="366" spans="6:32" x14ac:dyDescent="0.35">
      <c r="F366" s="10">
        <f t="shared" si="145"/>
        <v>44220</v>
      </c>
      <c r="G366">
        <v>340</v>
      </c>
      <c r="H366">
        <f t="shared" si="146"/>
        <v>470772.89445079019</v>
      </c>
      <c r="I366">
        <f t="shared" si="134"/>
        <v>33385.453088446811</v>
      </c>
      <c r="J366">
        <f t="shared" si="147"/>
        <v>1</v>
      </c>
      <c r="K366">
        <f t="shared" si="135"/>
        <v>0</v>
      </c>
      <c r="L366">
        <f t="shared" si="148"/>
        <v>29045.344186948725</v>
      </c>
      <c r="M366">
        <f t="shared" si="149"/>
        <v>4340.1089014980853</v>
      </c>
      <c r="N366">
        <f t="shared" si="136"/>
        <v>500</v>
      </c>
      <c r="O366">
        <f t="shared" si="137"/>
        <v>3840.1089014980853</v>
      </c>
      <c r="P366">
        <f t="shared" si="138"/>
        <v>0.11502341727472234</v>
      </c>
      <c r="Q366">
        <f t="shared" si="150"/>
        <v>0.88497658272527768</v>
      </c>
      <c r="R366">
        <f t="shared" si="139"/>
        <v>33454.427188906237</v>
      </c>
      <c r="S366">
        <f t="shared" si="140"/>
        <v>437387.44136234338</v>
      </c>
      <c r="T366">
        <f t="shared" si="155"/>
        <v>2391.907801731315</v>
      </c>
      <c r="U366">
        <f t="shared" si="151"/>
        <v>27.985321280256386</v>
      </c>
      <c r="V366">
        <f t="shared" si="152"/>
        <v>2363.9224804510586</v>
      </c>
      <c r="W366">
        <f t="shared" si="156"/>
        <v>5117.4330639394193</v>
      </c>
      <c r="X366">
        <f t="shared" si="157"/>
        <v>432270.00829840393</v>
      </c>
      <c r="Y366">
        <f t="shared" si="153"/>
        <v>398022.57163973252</v>
      </c>
      <c r="Z366">
        <f t="shared" si="141"/>
        <v>7529227.1055492098</v>
      </c>
      <c r="AA366">
        <f t="shared" si="142"/>
        <v>7994882.5669360608</v>
      </c>
      <c r="AB366">
        <f t="shared" si="143"/>
        <v>7086722.2311229268</v>
      </c>
      <c r="AC366">
        <f t="shared" si="158"/>
        <v>0.8864072951403994</v>
      </c>
      <c r="AD366">
        <f t="shared" si="144"/>
        <v>7529227.1055492098</v>
      </c>
      <c r="AE366">
        <f t="shared" si="154"/>
        <v>2372.3398651991852</v>
      </c>
      <c r="AF366" s="1"/>
    </row>
    <row r="367" spans="6:32" x14ac:dyDescent="0.35">
      <c r="F367" s="10">
        <f t="shared" si="145"/>
        <v>44221</v>
      </c>
      <c r="G367">
        <v>341</v>
      </c>
      <c r="H367">
        <f t="shared" si="146"/>
        <v>473145.23431598936</v>
      </c>
      <c r="I367">
        <f t="shared" si="134"/>
        <v>33366.294192851987</v>
      </c>
      <c r="J367">
        <f t="shared" si="147"/>
        <v>1</v>
      </c>
      <c r="K367">
        <f t="shared" si="135"/>
        <v>0</v>
      </c>
      <c r="L367">
        <f t="shared" si="148"/>
        <v>29028.675947781227</v>
      </c>
      <c r="M367">
        <f t="shared" si="149"/>
        <v>4337.6182450707583</v>
      </c>
      <c r="N367">
        <f t="shared" si="136"/>
        <v>500</v>
      </c>
      <c r="O367">
        <f t="shared" si="137"/>
        <v>3837.6182450707583</v>
      </c>
      <c r="P367">
        <f t="shared" si="138"/>
        <v>0.11501481773462531</v>
      </c>
      <c r="Q367">
        <f t="shared" si="150"/>
        <v>0.8849851822653747</v>
      </c>
      <c r="R367">
        <f t="shared" si="139"/>
        <v>33444.215087330085</v>
      </c>
      <c r="S367">
        <f t="shared" si="140"/>
        <v>439778.94012313738</v>
      </c>
      <c r="T367">
        <f t="shared" si="155"/>
        <v>2391.4987607939984</v>
      </c>
      <c r="U367">
        <f t="shared" si="151"/>
        <v>27.980535501289783</v>
      </c>
      <c r="V367">
        <f t="shared" si="152"/>
        <v>2363.5182252927084</v>
      </c>
      <c r="W367">
        <f t="shared" si="156"/>
        <v>5145.4135994407088</v>
      </c>
      <c r="X367">
        <f t="shared" si="157"/>
        <v>434633.52652369667</v>
      </c>
      <c r="Y367">
        <f t="shared" si="153"/>
        <v>400198.83551205503</v>
      </c>
      <c r="Z367">
        <f t="shared" si="141"/>
        <v>7526854.7656840105</v>
      </c>
      <c r="AA367">
        <f t="shared" si="142"/>
        <v>7994854.5864005592</v>
      </c>
      <c r="AB367">
        <f t="shared" si="143"/>
        <v>7081930.4119614325</v>
      </c>
      <c r="AC367">
        <f t="shared" ref="AC367:AC404" si="159">AB367/AA367</f>
        <v>0.88581103451311893</v>
      </c>
      <c r="AD367">
        <f t="shared" si="144"/>
        <v>7526854.7656840105</v>
      </c>
      <c r="AE367">
        <f t="shared" si="154"/>
        <v>2370.02038119897</v>
      </c>
      <c r="AF367" s="1"/>
    </row>
    <row r="368" spans="6:32" x14ac:dyDescent="0.35">
      <c r="F368" s="10">
        <f t="shared" si="145"/>
        <v>44222</v>
      </c>
      <c r="G368">
        <v>342</v>
      </c>
      <c r="H368">
        <f t="shared" si="146"/>
        <v>475515.25469718833</v>
      </c>
      <c r="I368">
        <f t="shared" si="134"/>
        <v>33345.353281747375</v>
      </c>
      <c r="J368">
        <f t="shared" si="147"/>
        <v>1</v>
      </c>
      <c r="K368">
        <f t="shared" si="135"/>
        <v>0</v>
      </c>
      <c r="L368">
        <f t="shared" si="148"/>
        <v>29010.457355120216</v>
      </c>
      <c r="M368">
        <f t="shared" si="149"/>
        <v>4334.8959266271586</v>
      </c>
      <c r="N368">
        <f t="shared" si="136"/>
        <v>500</v>
      </c>
      <c r="O368">
        <f t="shared" si="137"/>
        <v>3834.8959266271586</v>
      </c>
      <c r="P368">
        <f t="shared" si="138"/>
        <v>0.11500540702702074</v>
      </c>
      <c r="Q368">
        <f t="shared" si="150"/>
        <v>0.88499459297297922</v>
      </c>
      <c r="R368">
        <f t="shared" si="139"/>
        <v>33432.210010048875</v>
      </c>
      <c r="S368">
        <f t="shared" si="140"/>
        <v>442169.90141544095</v>
      </c>
      <c r="T368">
        <f t="shared" si="155"/>
        <v>2390.9612923035747</v>
      </c>
      <c r="U368">
        <f t="shared" si="151"/>
        <v>27.974247119951823</v>
      </c>
      <c r="V368">
        <f t="shared" si="152"/>
        <v>2362.9870451836227</v>
      </c>
      <c r="W368">
        <f t="shared" si="156"/>
        <v>5173.3878465606604</v>
      </c>
      <c r="X368">
        <f t="shared" si="157"/>
        <v>436996.51356888027</v>
      </c>
      <c r="Y368">
        <f t="shared" si="153"/>
        <v>402374.61028805131</v>
      </c>
      <c r="Z368">
        <f t="shared" si="141"/>
        <v>7524484.7453028113</v>
      </c>
      <c r="AA368">
        <f t="shared" si="142"/>
        <v>7994826.6121534398</v>
      </c>
      <c r="AB368">
        <f t="shared" si="143"/>
        <v>7077141.4560408099</v>
      </c>
      <c r="AC368">
        <f t="shared" si="159"/>
        <v>0.8852151271526516</v>
      </c>
      <c r="AD368">
        <f t="shared" si="144"/>
        <v>7524484.7453028113</v>
      </c>
      <c r="AE368">
        <f t="shared" si="154"/>
        <v>2367.5758428031654</v>
      </c>
      <c r="AF368" s="1"/>
    </row>
    <row r="369" spans="6:32" x14ac:dyDescent="0.35">
      <c r="F369" s="10">
        <f t="shared" si="145"/>
        <v>44223</v>
      </c>
      <c r="G369">
        <v>343</v>
      </c>
      <c r="H369">
        <f t="shared" si="146"/>
        <v>477882.8305399915</v>
      </c>
      <c r="I369">
        <f t="shared" si="134"/>
        <v>33322.633695355558</v>
      </c>
      <c r="J369">
        <f t="shared" si="147"/>
        <v>1</v>
      </c>
      <c r="K369">
        <f t="shared" si="135"/>
        <v>0</v>
      </c>
      <c r="L369">
        <f t="shared" si="148"/>
        <v>28990.691314959335</v>
      </c>
      <c r="M369">
        <f t="shared" si="149"/>
        <v>4331.9423803962227</v>
      </c>
      <c r="N369">
        <f t="shared" si="136"/>
        <v>500</v>
      </c>
      <c r="O369">
        <f t="shared" si="137"/>
        <v>3831.9423803962227</v>
      </c>
      <c r="P369">
        <f t="shared" si="138"/>
        <v>0.11499518361690333</v>
      </c>
      <c r="Q369">
        <f t="shared" si="150"/>
        <v>0.88500481638309669</v>
      </c>
      <c r="R369">
        <f t="shared" si="139"/>
        <v>33418.413381361926</v>
      </c>
      <c r="S369">
        <f t="shared" si="140"/>
        <v>444560.19684463594</v>
      </c>
      <c r="T369">
        <f t="shared" si="155"/>
        <v>2390.2954291949864</v>
      </c>
      <c r="U369">
        <f t="shared" si="151"/>
        <v>27.966456521581339</v>
      </c>
      <c r="V369">
        <f t="shared" si="152"/>
        <v>2362.3289726734051</v>
      </c>
      <c r="W369">
        <f t="shared" si="156"/>
        <v>5201.354303082242</v>
      </c>
      <c r="X369">
        <f t="shared" si="157"/>
        <v>439358.84254155366</v>
      </c>
      <c r="Y369">
        <f t="shared" si="153"/>
        <v>404549.77912861871</v>
      </c>
      <c r="Z369">
        <f t="shared" si="141"/>
        <v>7522117.1694600089</v>
      </c>
      <c r="AA369">
        <f t="shared" si="142"/>
        <v>7994798.6456969175</v>
      </c>
      <c r="AB369">
        <f t="shared" si="143"/>
        <v>7072355.6183122909</v>
      </c>
      <c r="AC369">
        <f t="shared" si="159"/>
        <v>0.88461960478753043</v>
      </c>
      <c r="AD369">
        <f t="shared" si="144"/>
        <v>7522117.1694600089</v>
      </c>
      <c r="AE369">
        <f t="shared" si="154"/>
        <v>2365.0066910437363</v>
      </c>
      <c r="AF369" s="1"/>
    </row>
    <row r="370" spans="6:32" x14ac:dyDescent="0.35">
      <c r="F370" s="10">
        <f t="shared" si="145"/>
        <v>44224</v>
      </c>
      <c r="G370">
        <v>344</v>
      </c>
      <c r="H370">
        <f t="shared" si="146"/>
        <v>480247.83723103523</v>
      </c>
      <c r="I370">
        <f t="shared" si="134"/>
        <v>33298.139154417499</v>
      </c>
      <c r="J370">
        <f t="shared" si="147"/>
        <v>1</v>
      </c>
      <c r="K370">
        <f t="shared" si="135"/>
        <v>0</v>
      </c>
      <c r="L370">
        <f t="shared" si="148"/>
        <v>28969.381064343223</v>
      </c>
      <c r="M370">
        <f t="shared" si="149"/>
        <v>4328.7580900742751</v>
      </c>
      <c r="N370">
        <f t="shared" si="136"/>
        <v>500</v>
      </c>
      <c r="O370">
        <f t="shared" si="137"/>
        <v>3828.7580900742751</v>
      </c>
      <c r="P370">
        <f t="shared" si="138"/>
        <v>0.11498414588030613</v>
      </c>
      <c r="Q370">
        <f t="shared" si="150"/>
        <v>0.88501585411969386</v>
      </c>
      <c r="R370">
        <f t="shared" si="139"/>
        <v>33402.827009948902</v>
      </c>
      <c r="S370">
        <f t="shared" si="140"/>
        <v>446949.69807661773</v>
      </c>
      <c r="T370">
        <f t="shared" si="155"/>
        <v>2389.5012319817906</v>
      </c>
      <c r="U370">
        <f t="shared" si="151"/>
        <v>27.957164414186952</v>
      </c>
      <c r="V370">
        <f t="shared" si="152"/>
        <v>2361.5440675676036</v>
      </c>
      <c r="W370">
        <f t="shared" si="156"/>
        <v>5229.311467496429</v>
      </c>
      <c r="X370">
        <f t="shared" si="157"/>
        <v>441720.38660912128</v>
      </c>
      <c r="Y370">
        <f t="shared" si="153"/>
        <v>406724.22524972213</v>
      </c>
      <c r="Z370">
        <f t="shared" si="141"/>
        <v>7519752.1627689647</v>
      </c>
      <c r="AA370">
        <f t="shared" si="142"/>
        <v>7994770.6885325033</v>
      </c>
      <c r="AB370">
        <f t="shared" si="143"/>
        <v>7067573.1532248501</v>
      </c>
      <c r="AC370">
        <f t="shared" si="159"/>
        <v>0.88402449908443259</v>
      </c>
      <c r="AD370">
        <f t="shared" si="144"/>
        <v>7519752.1627689647</v>
      </c>
      <c r="AE370">
        <f t="shared" si="154"/>
        <v>2362.3133932379228</v>
      </c>
      <c r="AF370" s="1"/>
    </row>
    <row r="371" spans="6:32" x14ac:dyDescent="0.35">
      <c r="F371" s="10">
        <f t="shared" si="145"/>
        <v>44225</v>
      </c>
      <c r="G371">
        <v>345</v>
      </c>
      <c r="H371">
        <f t="shared" si="146"/>
        <v>482610.15062427317</v>
      </c>
      <c r="I371">
        <f t="shared" si="134"/>
        <v>33271.873758898466</v>
      </c>
      <c r="J371">
        <f t="shared" si="147"/>
        <v>1</v>
      </c>
      <c r="K371">
        <f t="shared" si="135"/>
        <v>0</v>
      </c>
      <c r="L371">
        <f t="shared" si="148"/>
        <v>28946.530170241665</v>
      </c>
      <c r="M371">
        <f t="shared" si="149"/>
        <v>4325.3435886568004</v>
      </c>
      <c r="N371">
        <f t="shared" si="136"/>
        <v>500</v>
      </c>
      <c r="O371">
        <f t="shared" si="137"/>
        <v>3825.3435886568004</v>
      </c>
      <c r="P371">
        <f t="shared" si="138"/>
        <v>0.11497229210403948</v>
      </c>
      <c r="Q371">
        <f t="shared" si="150"/>
        <v>0.88502770789596052</v>
      </c>
      <c r="R371">
        <f t="shared" si="139"/>
        <v>33385.453088446811</v>
      </c>
      <c r="S371">
        <f t="shared" si="140"/>
        <v>449338.2768653747</v>
      </c>
      <c r="T371">
        <f t="shared" si="155"/>
        <v>2388.578788756975</v>
      </c>
      <c r="U371">
        <f t="shared" si="151"/>
        <v>27.946371828456609</v>
      </c>
      <c r="V371">
        <f t="shared" si="152"/>
        <v>2360.6324169285185</v>
      </c>
      <c r="W371">
        <f t="shared" si="156"/>
        <v>5257.2578393248859</v>
      </c>
      <c r="X371">
        <f t="shared" si="157"/>
        <v>444081.01902604982</v>
      </c>
      <c r="Y371">
        <f t="shared" si="153"/>
        <v>408897.83194749098</v>
      </c>
      <c r="Z371">
        <f t="shared" si="141"/>
        <v>7517389.8493757267</v>
      </c>
      <c r="AA371">
        <f t="shared" si="142"/>
        <v>7994742.7421606751</v>
      </c>
      <c r="AB371">
        <f t="shared" si="143"/>
        <v>7062794.3146710275</v>
      </c>
      <c r="AC371">
        <f t="shared" si="159"/>
        <v>0.88342984164143634</v>
      </c>
      <c r="AD371">
        <f t="shared" si="144"/>
        <v>7517389.8493757267</v>
      </c>
      <c r="AE371">
        <f t="shared" si="154"/>
        <v>2359.4964428043336</v>
      </c>
      <c r="AF371" s="1"/>
    </row>
    <row r="372" spans="6:32" x14ac:dyDescent="0.35">
      <c r="F372" s="10">
        <f t="shared" si="145"/>
        <v>44226</v>
      </c>
      <c r="G372">
        <v>346</v>
      </c>
      <c r="H372">
        <f t="shared" si="146"/>
        <v>484969.64706707752</v>
      </c>
      <c r="I372">
        <f t="shared" si="134"/>
        <v>33243.841986521089</v>
      </c>
      <c r="J372">
        <f t="shared" si="147"/>
        <v>1</v>
      </c>
      <c r="K372">
        <f t="shared" si="135"/>
        <v>0</v>
      </c>
      <c r="L372">
        <f t="shared" si="148"/>
        <v>28922.142528273347</v>
      </c>
      <c r="M372">
        <f t="shared" si="149"/>
        <v>4321.6994582477419</v>
      </c>
      <c r="N372">
        <f t="shared" si="136"/>
        <v>500</v>
      </c>
      <c r="O372">
        <f t="shared" si="137"/>
        <v>3821.6994582477419</v>
      </c>
      <c r="P372">
        <f t="shared" si="138"/>
        <v>0.1149596204854202</v>
      </c>
      <c r="Q372">
        <f t="shared" si="150"/>
        <v>0.88504037951457981</v>
      </c>
      <c r="R372">
        <f t="shared" si="139"/>
        <v>33366.294192851987</v>
      </c>
      <c r="S372">
        <f t="shared" si="140"/>
        <v>451725.80508055643</v>
      </c>
      <c r="T372">
        <f t="shared" si="155"/>
        <v>2387.5282151817228</v>
      </c>
      <c r="U372">
        <f t="shared" si="151"/>
        <v>27.934080117626156</v>
      </c>
      <c r="V372">
        <f t="shared" si="152"/>
        <v>2359.5941350640965</v>
      </c>
      <c r="W372">
        <f t="shared" si="156"/>
        <v>5285.1919194425118</v>
      </c>
      <c r="X372">
        <f t="shared" si="157"/>
        <v>446440.61316111393</v>
      </c>
      <c r="Y372">
        <f t="shared" si="153"/>
        <v>411070.48262330634</v>
      </c>
      <c r="Z372">
        <f t="shared" si="141"/>
        <v>7515030.3529329225</v>
      </c>
      <c r="AA372">
        <f t="shared" si="142"/>
        <v>7994714.8080805577</v>
      </c>
      <c r="AB372">
        <f t="shared" si="143"/>
        <v>7058019.355932924</v>
      </c>
      <c r="AC372">
        <f t="shared" si="159"/>
        <v>0.8828356639812992</v>
      </c>
      <c r="AD372">
        <f t="shared" si="144"/>
        <v>7515030.3529329225</v>
      </c>
      <c r="AE372">
        <f t="shared" si="154"/>
        <v>2356.5563590673482</v>
      </c>
      <c r="AF372" s="1"/>
    </row>
    <row r="373" spans="6:32" x14ac:dyDescent="0.35">
      <c r="F373" s="10">
        <f t="shared" si="145"/>
        <v>44227</v>
      </c>
      <c r="G373">
        <v>347</v>
      </c>
      <c r="H373">
        <f t="shared" si="146"/>
        <v>487326.20342614484</v>
      </c>
      <c r="I373">
        <f t="shared" si="134"/>
        <v>33214.048691126751</v>
      </c>
      <c r="J373">
        <f t="shared" si="147"/>
        <v>1</v>
      </c>
      <c r="K373">
        <f t="shared" si="135"/>
        <v>0</v>
      </c>
      <c r="L373">
        <f t="shared" si="148"/>
        <v>28896.222361280274</v>
      </c>
      <c r="M373">
        <f t="shared" si="149"/>
        <v>4317.8263298464781</v>
      </c>
      <c r="N373">
        <f t="shared" si="136"/>
        <v>500</v>
      </c>
      <c r="O373">
        <f t="shared" si="137"/>
        <v>3817.8263298464781</v>
      </c>
      <c r="P373">
        <f t="shared" si="138"/>
        <v>0.11494612913199058</v>
      </c>
      <c r="Q373">
        <f t="shared" si="150"/>
        <v>0.88505387086800946</v>
      </c>
      <c r="R373">
        <f t="shared" si="139"/>
        <v>33345.353281747375</v>
      </c>
      <c r="S373">
        <f t="shared" si="140"/>
        <v>454112.15473501809</v>
      </c>
      <c r="T373">
        <f t="shared" si="155"/>
        <v>2386.3496544616646</v>
      </c>
      <c r="U373">
        <f t="shared" si="151"/>
        <v>27.920290957201473</v>
      </c>
      <c r="V373">
        <f t="shared" si="152"/>
        <v>2358.4293635044633</v>
      </c>
      <c r="W373">
        <f t="shared" si="156"/>
        <v>5313.1122103997131</v>
      </c>
      <c r="X373">
        <f t="shared" si="157"/>
        <v>448799.04252461839</v>
      </c>
      <c r="Y373">
        <f t="shared" si="153"/>
        <v>413242.06080886646</v>
      </c>
      <c r="Z373">
        <f t="shared" si="141"/>
        <v>7512673.796573855</v>
      </c>
      <c r="AA373">
        <f t="shared" si="142"/>
        <v>7994686.8877896005</v>
      </c>
      <c r="AB373">
        <f t="shared" si="143"/>
        <v>7053248.529628437</v>
      </c>
      <c r="AC373">
        <f t="shared" si="159"/>
        <v>0.88224199754476496</v>
      </c>
      <c r="AD373">
        <f t="shared" si="144"/>
        <v>7512673.796573855</v>
      </c>
      <c r="AE373">
        <f t="shared" si="154"/>
        <v>2353.4936870499751</v>
      </c>
      <c r="AF373" s="1"/>
    </row>
    <row r="374" spans="6:32" x14ac:dyDescent="0.35">
      <c r="F374" s="10">
        <f t="shared" si="145"/>
        <v>44228</v>
      </c>
      <c r="G374">
        <v>348</v>
      </c>
      <c r="H374">
        <f t="shared" si="146"/>
        <v>489679.69711319479</v>
      </c>
      <c r="I374">
        <f t="shared" si="134"/>
        <v>33182.499100866844</v>
      </c>
      <c r="J374">
        <f t="shared" si="147"/>
        <v>1</v>
      </c>
      <c r="K374">
        <f t="shared" si="135"/>
        <v>0</v>
      </c>
      <c r="L374">
        <f t="shared" si="148"/>
        <v>28868.774217754155</v>
      </c>
      <c r="M374">
        <f t="shared" si="149"/>
        <v>4313.7248831126899</v>
      </c>
      <c r="N374">
        <f t="shared" si="136"/>
        <v>500</v>
      </c>
      <c r="O374">
        <f t="shared" si="137"/>
        <v>3813.7248831126899</v>
      </c>
      <c r="P374">
        <f t="shared" si="138"/>
        <v>0.11493181606122795</v>
      </c>
      <c r="Q374">
        <f t="shared" si="150"/>
        <v>0.88506818393877207</v>
      </c>
      <c r="R374">
        <f t="shared" si="139"/>
        <v>33322.633695355558</v>
      </c>
      <c r="S374">
        <f t="shared" si="140"/>
        <v>456497.19801232795</v>
      </c>
      <c r="T374">
        <f t="shared" si="155"/>
        <v>2385.0432773098582</v>
      </c>
      <c r="U374">
        <f t="shared" si="151"/>
        <v>27.905006344525344</v>
      </c>
      <c r="V374">
        <f t="shared" si="152"/>
        <v>2357.138270965333</v>
      </c>
      <c r="W374">
        <f t="shared" si="156"/>
        <v>5341.0172167442388</v>
      </c>
      <c r="X374">
        <f t="shared" si="157"/>
        <v>451156.1807955837</v>
      </c>
      <c r="Y374">
        <f t="shared" si="153"/>
        <v>415412.45019121846</v>
      </c>
      <c r="Z374">
        <f t="shared" si="141"/>
        <v>7510320.3028868055</v>
      </c>
      <c r="AA374">
        <f t="shared" si="142"/>
        <v>7994658.9827832561</v>
      </c>
      <c r="AB374">
        <f t="shared" si="143"/>
        <v>7048482.0876577338</v>
      </c>
      <c r="AC374">
        <f t="shared" si="159"/>
        <v>0.88164887368390032</v>
      </c>
      <c r="AD374">
        <f t="shared" si="144"/>
        <v>7510320.3028868055</v>
      </c>
      <c r="AE374">
        <f t="shared" si="154"/>
        <v>2350.308997255313</v>
      </c>
      <c r="AF374" s="1"/>
    </row>
    <row r="375" spans="6:32" x14ac:dyDescent="0.35">
      <c r="F375" s="10">
        <f t="shared" si="145"/>
        <v>44229</v>
      </c>
      <c r="G375">
        <v>349</v>
      </c>
      <c r="H375">
        <f t="shared" si="146"/>
        <v>492030.00611045008</v>
      </c>
      <c r="I375">
        <f t="shared" si="134"/>
        <v>33149.19881622406</v>
      </c>
      <c r="J375">
        <f t="shared" si="147"/>
        <v>1</v>
      </c>
      <c r="K375">
        <f t="shared" si="135"/>
        <v>0</v>
      </c>
      <c r="L375">
        <f t="shared" si="148"/>
        <v>28839.802970114932</v>
      </c>
      <c r="M375">
        <f t="shared" si="149"/>
        <v>4309.3958461091279</v>
      </c>
      <c r="N375">
        <f t="shared" si="136"/>
        <v>500</v>
      </c>
      <c r="O375">
        <f t="shared" si="137"/>
        <v>3809.3958461091279</v>
      </c>
      <c r="P375">
        <f t="shared" si="138"/>
        <v>0.11491667920024398</v>
      </c>
      <c r="Q375">
        <f t="shared" si="150"/>
        <v>0.88508332079975605</v>
      </c>
      <c r="R375">
        <f t="shared" si="139"/>
        <v>33298.139154417499</v>
      </c>
      <c r="S375">
        <f t="shared" si="140"/>
        <v>458880.80729422602</v>
      </c>
      <c r="T375">
        <f t="shared" si="155"/>
        <v>2383.6092818980687</v>
      </c>
      <c r="U375">
        <f t="shared" si="151"/>
        <v>27.888228598207402</v>
      </c>
      <c r="V375">
        <f t="shared" si="152"/>
        <v>2355.7210532998615</v>
      </c>
      <c r="W375">
        <f t="shared" si="156"/>
        <v>5368.905445342446</v>
      </c>
      <c r="X375">
        <f t="shared" si="157"/>
        <v>453511.90184888354</v>
      </c>
      <c r="Y375">
        <f t="shared" si="153"/>
        <v>417581.5346377457</v>
      </c>
      <c r="Z375">
        <f t="shared" si="141"/>
        <v>7507969.9938895497</v>
      </c>
      <c r="AA375">
        <f t="shared" si="142"/>
        <v>7994631.0945546571</v>
      </c>
      <c r="AB375">
        <f t="shared" si="143"/>
        <v>7043720.2811499806</v>
      </c>
      <c r="AC375">
        <f t="shared" si="159"/>
        <v>0.88105632365546349</v>
      </c>
      <c r="AD375">
        <f t="shared" si="144"/>
        <v>7507969.9938895497</v>
      </c>
      <c r="AE375">
        <f t="shared" si="154"/>
        <v>2347.0028854367301</v>
      </c>
      <c r="AF375" s="1"/>
    </row>
    <row r="376" spans="6:32" x14ac:dyDescent="0.35">
      <c r="F376" s="10">
        <f t="shared" si="145"/>
        <v>44230</v>
      </c>
      <c r="G376">
        <v>350</v>
      </c>
      <c r="H376">
        <f t="shared" si="146"/>
        <v>494377.00899588683</v>
      </c>
      <c r="I376">
        <f t="shared" si="134"/>
        <v>33114.153807865863</v>
      </c>
      <c r="J376">
        <f t="shared" si="147"/>
        <v>1</v>
      </c>
      <c r="K376">
        <f t="shared" si="135"/>
        <v>0</v>
      </c>
      <c r="L376">
        <f t="shared" si="148"/>
        <v>28809.313812843302</v>
      </c>
      <c r="M376">
        <f t="shared" si="149"/>
        <v>4304.8399950225621</v>
      </c>
      <c r="N376">
        <f t="shared" si="136"/>
        <v>500</v>
      </c>
      <c r="O376">
        <f t="shared" si="137"/>
        <v>3804.8399950225621</v>
      </c>
      <c r="P376">
        <f t="shared" si="138"/>
        <v>0.11490071638547408</v>
      </c>
      <c r="Q376">
        <f t="shared" si="150"/>
        <v>0.88509928361452594</v>
      </c>
      <c r="R376">
        <f t="shared" si="139"/>
        <v>33271.873758898466</v>
      </c>
      <c r="S376">
        <f t="shared" si="140"/>
        <v>461262.85518802097</v>
      </c>
      <c r="T376">
        <f t="shared" si="155"/>
        <v>2382.047893794952</v>
      </c>
      <c r="U376">
        <f t="shared" si="151"/>
        <v>27.869960357400942</v>
      </c>
      <c r="V376">
        <f t="shared" si="152"/>
        <v>2354.177933437551</v>
      </c>
      <c r="W376">
        <f t="shared" si="156"/>
        <v>5396.7754056998474</v>
      </c>
      <c r="X376">
        <f t="shared" si="157"/>
        <v>455866.07978232112</v>
      </c>
      <c r="Y376">
        <f t="shared" si="153"/>
        <v>419749.1982210991</v>
      </c>
      <c r="Z376">
        <f t="shared" si="141"/>
        <v>7505622.9910041131</v>
      </c>
      <c r="AA376">
        <f t="shared" si="142"/>
        <v>7994603.2245943006</v>
      </c>
      <c r="AB376">
        <f t="shared" si="143"/>
        <v>7038963.3604103923</v>
      </c>
      <c r="AC376">
        <f t="shared" si="159"/>
        <v>0.88046437861431159</v>
      </c>
      <c r="AD376">
        <f t="shared" si="144"/>
        <v>7505622.9910041131</v>
      </c>
      <c r="AE376">
        <f t="shared" si="154"/>
        <v>2343.5759723569886</v>
      </c>
      <c r="AF376" s="1"/>
    </row>
    <row r="377" spans="6:32" x14ac:dyDescent="0.35">
      <c r="F377" s="10">
        <f t="shared" si="145"/>
        <v>44231</v>
      </c>
      <c r="G377">
        <v>351</v>
      </c>
      <c r="H377">
        <f t="shared" si="146"/>
        <v>496720.58496824384</v>
      </c>
      <c r="I377">
        <f t="shared" si="134"/>
        <v>33077.370414330973</v>
      </c>
      <c r="J377">
        <f t="shared" si="147"/>
        <v>1</v>
      </c>
      <c r="K377">
        <f t="shared" si="135"/>
        <v>0</v>
      </c>
      <c r="L377">
        <f t="shared" si="148"/>
        <v>28777.312260467948</v>
      </c>
      <c r="M377">
        <f t="shared" si="149"/>
        <v>4300.0581538630267</v>
      </c>
      <c r="N377">
        <f t="shared" si="136"/>
        <v>500</v>
      </c>
      <c r="O377">
        <f t="shared" si="137"/>
        <v>3800.0581538630267</v>
      </c>
      <c r="P377">
        <f t="shared" si="138"/>
        <v>0.11488392536235674</v>
      </c>
      <c r="Q377">
        <f t="shared" si="150"/>
        <v>0.8851160746376433</v>
      </c>
      <c r="R377">
        <f t="shared" si="139"/>
        <v>33243.841986521089</v>
      </c>
      <c r="S377">
        <f t="shared" si="140"/>
        <v>463643.21455391287</v>
      </c>
      <c r="T377">
        <f t="shared" si="155"/>
        <v>2380.3593658918981</v>
      </c>
      <c r="U377">
        <f t="shared" si="151"/>
        <v>27.850204580935205</v>
      </c>
      <c r="V377">
        <f t="shared" si="152"/>
        <v>2352.509161310963</v>
      </c>
      <c r="W377">
        <f t="shared" si="156"/>
        <v>5424.6256102807829</v>
      </c>
      <c r="X377">
        <f t="shared" si="157"/>
        <v>458218.58894363209</v>
      </c>
      <c r="Y377">
        <f t="shared" si="153"/>
        <v>421915.32524406072</v>
      </c>
      <c r="Z377">
        <f t="shared" si="141"/>
        <v>7503279.4150317563</v>
      </c>
      <c r="AA377">
        <f t="shared" si="142"/>
        <v>7994575.3743897192</v>
      </c>
      <c r="AB377">
        <f t="shared" si="143"/>
        <v>7034211.5748675624</v>
      </c>
      <c r="AC377">
        <f t="shared" si="159"/>
        <v>0.87987306960684353</v>
      </c>
      <c r="AD377">
        <f t="shared" si="144"/>
        <v>7503279.4150317563</v>
      </c>
      <c r="AE377">
        <f t="shared" si="154"/>
        <v>2340.0289035364144</v>
      </c>
      <c r="AF377" s="1"/>
    </row>
    <row r="378" spans="6:32" x14ac:dyDescent="0.35">
      <c r="F378" s="10">
        <f t="shared" si="145"/>
        <v>44232</v>
      </c>
      <c r="G378">
        <v>352</v>
      </c>
      <c r="H378">
        <f t="shared" si="146"/>
        <v>499060.61387178028</v>
      </c>
      <c r="I378">
        <f t="shared" si="134"/>
        <v>33038.855339551286</v>
      </c>
      <c r="J378">
        <f t="shared" si="147"/>
        <v>1</v>
      </c>
      <c r="K378">
        <f t="shared" si="135"/>
        <v>0</v>
      </c>
      <c r="L378">
        <f t="shared" si="148"/>
        <v>28743.80414540962</v>
      </c>
      <c r="M378">
        <f t="shared" si="149"/>
        <v>4295.0511941416671</v>
      </c>
      <c r="N378">
        <f t="shared" si="136"/>
        <v>500</v>
      </c>
      <c r="O378">
        <f t="shared" si="137"/>
        <v>3795.0511941416671</v>
      </c>
      <c r="P378">
        <f t="shared" si="138"/>
        <v>0.11486630378500302</v>
      </c>
      <c r="Q378">
        <f t="shared" si="150"/>
        <v>0.88513369621499693</v>
      </c>
      <c r="R378">
        <f t="shared" si="139"/>
        <v>33214.048691126751</v>
      </c>
      <c r="S378">
        <f t="shared" si="140"/>
        <v>466021.758532229</v>
      </c>
      <c r="T378">
        <f t="shared" si="155"/>
        <v>2378.5439783161273</v>
      </c>
      <c r="U378">
        <f t="shared" si="151"/>
        <v>27.828964546298693</v>
      </c>
      <c r="V378">
        <f t="shared" si="152"/>
        <v>2350.7150137698286</v>
      </c>
      <c r="W378">
        <f t="shared" si="156"/>
        <v>5452.4545748270812</v>
      </c>
      <c r="X378">
        <f t="shared" si="157"/>
        <v>460569.30395740189</v>
      </c>
      <c r="Y378">
        <f t="shared" si="153"/>
        <v>424079.80026432843</v>
      </c>
      <c r="Z378">
        <f t="shared" si="141"/>
        <v>7500939.3861282198</v>
      </c>
      <c r="AA378">
        <f t="shared" si="142"/>
        <v>7994547.5454251729</v>
      </c>
      <c r="AB378">
        <f t="shared" si="143"/>
        <v>7029465.1730211638</v>
      </c>
      <c r="AC378">
        <f t="shared" si="159"/>
        <v>0.87928242756448782</v>
      </c>
      <c r="AD378">
        <f t="shared" si="144"/>
        <v>7500939.3861282198</v>
      </c>
      <c r="AE378">
        <f t="shared" si="154"/>
        <v>2336.3623489903221</v>
      </c>
      <c r="AF378" s="1"/>
    </row>
    <row r="379" spans="6:32" x14ac:dyDescent="0.35">
      <c r="F379" s="10">
        <f t="shared" si="145"/>
        <v>44233</v>
      </c>
      <c r="G379">
        <v>353</v>
      </c>
      <c r="H379">
        <f t="shared" si="146"/>
        <v>501396.97622077062</v>
      </c>
      <c r="I379">
        <f t="shared" si="134"/>
        <v>32998.615650209656</v>
      </c>
      <c r="J379">
        <f t="shared" si="147"/>
        <v>1</v>
      </c>
      <c r="K379">
        <f t="shared" si="135"/>
        <v>0</v>
      </c>
      <c r="L379">
        <f t="shared" si="148"/>
        <v>28708.7956156824</v>
      </c>
      <c r="M379">
        <f t="shared" si="149"/>
        <v>4289.8200345272553</v>
      </c>
      <c r="N379">
        <f t="shared" si="136"/>
        <v>500</v>
      </c>
      <c r="O379">
        <f t="shared" si="137"/>
        <v>3789.8200345272553</v>
      </c>
      <c r="P379">
        <f t="shared" si="138"/>
        <v>0.11484784921585572</v>
      </c>
      <c r="Q379">
        <f t="shared" si="150"/>
        <v>0.88515215078414422</v>
      </c>
      <c r="R379">
        <f t="shared" si="139"/>
        <v>33182.499100866844</v>
      </c>
      <c r="S379">
        <f t="shared" si="140"/>
        <v>468398.36057056097</v>
      </c>
      <c r="T379">
        <f t="shared" si="155"/>
        <v>2376.6020383319701</v>
      </c>
      <c r="U379">
        <f t="shared" si="151"/>
        <v>27.806243848484051</v>
      </c>
      <c r="V379">
        <f t="shared" si="152"/>
        <v>2348.7957944834861</v>
      </c>
      <c r="W379">
        <f t="shared" si="156"/>
        <v>5480.2608186755651</v>
      </c>
      <c r="X379">
        <f t="shared" si="157"/>
        <v>462918.0997518854</v>
      </c>
      <c r="Y379">
        <f t="shared" si="153"/>
        <v>426242.50811921048</v>
      </c>
      <c r="Z379">
        <f t="shared" si="141"/>
        <v>7498603.0237792293</v>
      </c>
      <c r="AA379">
        <f t="shared" si="142"/>
        <v>7994519.7391813248</v>
      </c>
      <c r="AB379">
        <f t="shared" si="143"/>
        <v>7024724.402389993</v>
      </c>
      <c r="AC379">
        <f t="shared" si="159"/>
        <v>0.87869248329723393</v>
      </c>
      <c r="AD379">
        <f t="shared" si="144"/>
        <v>7498603.0237792293</v>
      </c>
      <c r="AE379">
        <f t="shared" si="154"/>
        <v>2332.5770029559135</v>
      </c>
      <c r="AF379" s="1"/>
    </row>
    <row r="380" spans="6:32" x14ac:dyDescent="0.35">
      <c r="F380" s="10">
        <f t="shared" si="145"/>
        <v>44234</v>
      </c>
      <c r="G380">
        <v>354</v>
      </c>
      <c r="H380">
        <f t="shared" si="146"/>
        <v>503729.55322372651</v>
      </c>
      <c r="I380">
        <f t="shared" si="134"/>
        <v>32956.658772936324</v>
      </c>
      <c r="J380">
        <f t="shared" si="147"/>
        <v>1</v>
      </c>
      <c r="K380">
        <f t="shared" si="135"/>
        <v>0</v>
      </c>
      <c r="L380">
        <f t="shared" si="148"/>
        <v>28672.293132454601</v>
      </c>
      <c r="M380">
        <f t="shared" si="149"/>
        <v>4284.365640481722</v>
      </c>
      <c r="N380">
        <f t="shared" si="136"/>
        <v>500</v>
      </c>
      <c r="O380">
        <f t="shared" si="137"/>
        <v>3784.365640481722</v>
      </c>
      <c r="P380">
        <f t="shared" si="138"/>
        <v>0.11482855912533843</v>
      </c>
      <c r="Q380">
        <f t="shared" si="150"/>
        <v>0.8851714408746616</v>
      </c>
      <c r="R380">
        <f t="shared" si="139"/>
        <v>33149.19881622406</v>
      </c>
      <c r="S380">
        <f t="shared" si="140"/>
        <v>470772.89445079019</v>
      </c>
      <c r="T380">
        <f t="shared" si="155"/>
        <v>2374.5338802292245</v>
      </c>
      <c r="U380">
        <f t="shared" si="151"/>
        <v>27.782046398681928</v>
      </c>
      <c r="V380">
        <f t="shared" si="152"/>
        <v>2346.7518338305426</v>
      </c>
      <c r="W380">
        <f t="shared" si="156"/>
        <v>5508.0428650742469</v>
      </c>
      <c r="X380">
        <f t="shared" si="157"/>
        <v>465264.85158571595</v>
      </c>
      <c r="Y380">
        <f t="shared" si="153"/>
        <v>428403.33395021909</v>
      </c>
      <c r="Z380">
        <f t="shared" si="141"/>
        <v>7496270.4467762737</v>
      </c>
      <c r="AA380">
        <f t="shared" si="142"/>
        <v>7994491.9571349258</v>
      </c>
      <c r="AB380">
        <f t="shared" si="143"/>
        <v>7019989.5094604092</v>
      </c>
      <c r="AC380">
        <f t="shared" si="159"/>
        <v>0.87810326748721135</v>
      </c>
      <c r="AD380">
        <f t="shared" si="144"/>
        <v>7496270.4467762737</v>
      </c>
      <c r="AE380">
        <f t="shared" si="154"/>
        <v>2328.6735836087637</v>
      </c>
      <c r="AF380" s="1"/>
    </row>
    <row r="381" spans="6:32" x14ac:dyDescent="0.35">
      <c r="F381" s="10">
        <f t="shared" si="145"/>
        <v>44235</v>
      </c>
      <c r="G381">
        <v>355</v>
      </c>
      <c r="H381">
        <f t="shared" si="146"/>
        <v>506058.22680733528</v>
      </c>
      <c r="I381">
        <f t="shared" si="134"/>
        <v>32912.992491345911</v>
      </c>
      <c r="J381">
        <f t="shared" si="147"/>
        <v>1</v>
      </c>
      <c r="K381">
        <f t="shared" si="135"/>
        <v>0</v>
      </c>
      <c r="L381">
        <f t="shared" si="148"/>
        <v>28634.303467470942</v>
      </c>
      <c r="M381">
        <f t="shared" si="149"/>
        <v>4278.6890238749684</v>
      </c>
      <c r="N381">
        <f t="shared" si="136"/>
        <v>500</v>
      </c>
      <c r="O381">
        <f t="shared" si="137"/>
        <v>3778.6890238749684</v>
      </c>
      <c r="P381">
        <f t="shared" si="138"/>
        <v>0.11480843089149462</v>
      </c>
      <c r="Q381">
        <f t="shared" si="150"/>
        <v>0.88519156910850538</v>
      </c>
      <c r="R381">
        <f t="shared" si="139"/>
        <v>33114.153807865863</v>
      </c>
      <c r="S381">
        <f t="shared" si="140"/>
        <v>473145.23431598936</v>
      </c>
      <c r="T381">
        <f t="shared" si="155"/>
        <v>2372.3398651991738</v>
      </c>
      <c r="U381">
        <f t="shared" si="151"/>
        <v>27.756376422830332</v>
      </c>
      <c r="V381">
        <f t="shared" si="152"/>
        <v>2344.5834887763435</v>
      </c>
      <c r="W381">
        <f t="shared" si="156"/>
        <v>5535.7992414970777</v>
      </c>
      <c r="X381">
        <f t="shared" si="157"/>
        <v>467609.4350744923</v>
      </c>
      <c r="Y381">
        <f t="shared" si="153"/>
        <v>430562.16322755034</v>
      </c>
      <c r="Z381">
        <f t="shared" si="141"/>
        <v>7493941.7731926646</v>
      </c>
      <c r="AA381">
        <f t="shared" si="142"/>
        <v>7994464.2007585028</v>
      </c>
      <c r="AB381">
        <f t="shared" si="143"/>
        <v>7015260.7396351779</v>
      </c>
      <c r="AC381">
        <f t="shared" si="159"/>
        <v>0.8775148106823194</v>
      </c>
      <c r="AD381">
        <f t="shared" si="144"/>
        <v>7493941.7731926646</v>
      </c>
      <c r="AE381">
        <f t="shared" si="154"/>
        <v>2324.6528327691694</v>
      </c>
      <c r="AF381" s="1"/>
    </row>
    <row r="382" spans="6:32" x14ac:dyDescent="0.35">
      <c r="F382" s="10">
        <f t="shared" si="145"/>
        <v>44236</v>
      </c>
      <c r="G382">
        <v>356</v>
      </c>
      <c r="H382">
        <f t="shared" si="146"/>
        <v>508382.87964010442</v>
      </c>
      <c r="I382">
        <f t="shared" si="134"/>
        <v>32867.624942916096</v>
      </c>
      <c r="J382">
        <f t="shared" si="147"/>
        <v>1</v>
      </c>
      <c r="K382">
        <f t="shared" si="135"/>
        <v>0</v>
      </c>
      <c r="L382">
        <f t="shared" si="148"/>
        <v>28594.833700337003</v>
      </c>
      <c r="M382">
        <f t="shared" si="149"/>
        <v>4272.7912425790928</v>
      </c>
      <c r="N382">
        <f t="shared" si="136"/>
        <v>500</v>
      </c>
      <c r="O382">
        <f t="shared" si="137"/>
        <v>3772.7912425790928</v>
      </c>
      <c r="P382">
        <f t="shared" si="138"/>
        <v>0.11478746179961616</v>
      </c>
      <c r="Q382">
        <f t="shared" si="150"/>
        <v>0.88521253820038381</v>
      </c>
      <c r="R382">
        <f t="shared" si="139"/>
        <v>33077.370414330973</v>
      </c>
      <c r="S382">
        <f t="shared" si="140"/>
        <v>475515.25469718833</v>
      </c>
      <c r="T382">
        <f t="shared" si="155"/>
        <v>2370.0203811989632</v>
      </c>
      <c r="U382">
        <f t="shared" si="151"/>
        <v>27.729238460027872</v>
      </c>
      <c r="V382">
        <f t="shared" si="152"/>
        <v>2342.2911427389354</v>
      </c>
      <c r="W382">
        <f t="shared" si="156"/>
        <v>5563.5284799571054</v>
      </c>
      <c r="X382">
        <f t="shared" si="157"/>
        <v>469951.72621723125</v>
      </c>
      <c r="Y382">
        <f t="shared" si="153"/>
        <v>432718.8817744414</v>
      </c>
      <c r="Z382">
        <f t="shared" si="141"/>
        <v>7491617.1203598958</v>
      </c>
      <c r="AA382">
        <f t="shared" si="142"/>
        <v>7994436.471520043</v>
      </c>
      <c r="AB382">
        <f t="shared" si="143"/>
        <v>7010538.33718275</v>
      </c>
      <c r="AC382">
        <f t="shared" si="159"/>
        <v>0.87692714328991139</v>
      </c>
      <c r="AD382">
        <f t="shared" si="144"/>
        <v>7491617.1203598958</v>
      </c>
      <c r="AE382">
        <f t="shared" si="154"/>
        <v>2320.5155155985194</v>
      </c>
      <c r="AF382" s="1"/>
    </row>
    <row r="383" spans="6:32" x14ac:dyDescent="0.35">
      <c r="F383" s="10">
        <f t="shared" si="145"/>
        <v>44237</v>
      </c>
      <c r="G383">
        <v>357</v>
      </c>
      <c r="H383">
        <f t="shared" si="146"/>
        <v>510703.39515570295</v>
      </c>
      <c r="I383">
        <f t="shared" si="134"/>
        <v>32820.564615711453</v>
      </c>
      <c r="J383">
        <f t="shared" si="147"/>
        <v>1</v>
      </c>
      <c r="K383">
        <f t="shared" si="135"/>
        <v>0</v>
      </c>
      <c r="L383">
        <f t="shared" si="148"/>
        <v>28553.891215668966</v>
      </c>
      <c r="M383">
        <f t="shared" si="149"/>
        <v>4266.6734000424894</v>
      </c>
      <c r="N383">
        <f t="shared" si="136"/>
        <v>500</v>
      </c>
      <c r="O383">
        <f t="shared" si="137"/>
        <v>3766.6734000424894</v>
      </c>
      <c r="P383">
        <f t="shared" si="138"/>
        <v>0.11476564904186183</v>
      </c>
      <c r="Q383">
        <f t="shared" si="150"/>
        <v>0.88523435095813818</v>
      </c>
      <c r="R383">
        <f t="shared" si="139"/>
        <v>33038.855339551286</v>
      </c>
      <c r="S383">
        <f t="shared" si="140"/>
        <v>477882.8305399915</v>
      </c>
      <c r="T383">
        <f t="shared" si="155"/>
        <v>2367.5758428031695</v>
      </c>
      <c r="U383">
        <f t="shared" si="151"/>
        <v>27.700637360797081</v>
      </c>
      <c r="V383">
        <f t="shared" si="152"/>
        <v>2339.8752054423726</v>
      </c>
      <c r="W383">
        <f t="shared" si="156"/>
        <v>5591.2291173179028</v>
      </c>
      <c r="X383">
        <f t="shared" si="157"/>
        <v>472291.60142267362</v>
      </c>
      <c r="Y383">
        <f t="shared" si="153"/>
        <v>434873.37579139229</v>
      </c>
      <c r="Z383">
        <f t="shared" si="141"/>
        <v>7489296.6048442973</v>
      </c>
      <c r="AA383">
        <f t="shared" si="142"/>
        <v>7994408.7708826819</v>
      </c>
      <c r="AB383">
        <f t="shared" si="143"/>
        <v>7005822.5451869881</v>
      </c>
      <c r="AC383">
        <f t="shared" si="159"/>
        <v>0.87634029557053261</v>
      </c>
      <c r="AD383">
        <f t="shared" si="144"/>
        <v>7489296.6048442973</v>
      </c>
      <c r="AE383">
        <f t="shared" si="154"/>
        <v>2316.2624202859556</v>
      </c>
      <c r="AF383" s="1"/>
    </row>
    <row r="384" spans="6:32" x14ac:dyDescent="0.35">
      <c r="F384" s="10">
        <f t="shared" si="145"/>
        <v>44238</v>
      </c>
      <c r="G384">
        <v>358</v>
      </c>
      <c r="H384">
        <f t="shared" si="146"/>
        <v>513019.65757598891</v>
      </c>
      <c r="I384">
        <f t="shared" si="134"/>
        <v>32771.820344953681</v>
      </c>
      <c r="J384">
        <f t="shared" si="147"/>
        <v>1</v>
      </c>
      <c r="K384">
        <f t="shared" si="135"/>
        <v>0</v>
      </c>
      <c r="L384">
        <f t="shared" si="148"/>
        <v>28511.483700109704</v>
      </c>
      <c r="M384">
        <f t="shared" si="149"/>
        <v>4260.3366448439783</v>
      </c>
      <c r="N384">
        <f t="shared" si="136"/>
        <v>500</v>
      </c>
      <c r="O384">
        <f t="shared" si="137"/>
        <v>3760.3366448439783</v>
      </c>
      <c r="P384">
        <f t="shared" si="138"/>
        <v>0.11474298971686533</v>
      </c>
      <c r="Q384">
        <f t="shared" si="150"/>
        <v>0.88525701028313464</v>
      </c>
      <c r="R384">
        <f t="shared" si="139"/>
        <v>32998.615650209656</v>
      </c>
      <c r="S384">
        <f t="shared" si="140"/>
        <v>480247.83723103523</v>
      </c>
      <c r="T384">
        <f t="shared" si="155"/>
        <v>2365.0066910437308</v>
      </c>
      <c r="U384">
        <f t="shared" si="151"/>
        <v>27.670578285211651</v>
      </c>
      <c r="V384">
        <f t="shared" si="152"/>
        <v>2337.336112758519</v>
      </c>
      <c r="W384">
        <f t="shared" si="156"/>
        <v>5618.8996956031142</v>
      </c>
      <c r="X384">
        <f t="shared" si="157"/>
        <v>474628.93753543211</v>
      </c>
      <c r="Y384">
        <f t="shared" si="153"/>
        <v>437025.53188024205</v>
      </c>
      <c r="Z384">
        <f t="shared" si="141"/>
        <v>7486980.3424240109</v>
      </c>
      <c r="AA384">
        <f t="shared" si="142"/>
        <v>7994381.1003043968</v>
      </c>
      <c r="AB384">
        <f t="shared" si="143"/>
        <v>7001113.6054973723</v>
      </c>
      <c r="AC384">
        <f t="shared" si="159"/>
        <v>0.87575429763171975</v>
      </c>
      <c r="AD384">
        <f t="shared" si="144"/>
        <v>7486980.3424240109</v>
      </c>
      <c r="AE384">
        <f t="shared" si="154"/>
        <v>2311.8943577254745</v>
      </c>
      <c r="AF384" s="1"/>
    </row>
    <row r="385" spans="6:32" x14ac:dyDescent="0.35">
      <c r="F385" s="10">
        <f t="shared" si="145"/>
        <v>44239</v>
      </c>
      <c r="G385">
        <v>359</v>
      </c>
      <c r="H385">
        <f t="shared" si="146"/>
        <v>515331.55193371436</v>
      </c>
      <c r="I385">
        <f t="shared" si="134"/>
        <v>32721.401309441193</v>
      </c>
      <c r="J385">
        <f t="shared" si="147"/>
        <v>1</v>
      </c>
      <c r="K385">
        <f t="shared" si="135"/>
        <v>0</v>
      </c>
      <c r="L385">
        <f t="shared" si="148"/>
        <v>28467.619139213839</v>
      </c>
      <c r="M385">
        <f t="shared" si="149"/>
        <v>4253.782170227355</v>
      </c>
      <c r="N385">
        <f t="shared" si="136"/>
        <v>500</v>
      </c>
      <c r="O385">
        <f t="shared" si="137"/>
        <v>3753.782170227355</v>
      </c>
      <c r="P385">
        <f t="shared" si="138"/>
        <v>0.11471948082933313</v>
      </c>
      <c r="Q385">
        <f t="shared" si="150"/>
        <v>0.88528051917066686</v>
      </c>
      <c r="R385">
        <f t="shared" si="139"/>
        <v>32956.658772936324</v>
      </c>
      <c r="S385">
        <f t="shared" si="140"/>
        <v>482610.15062427317</v>
      </c>
      <c r="T385">
        <f t="shared" si="155"/>
        <v>2362.3133932379424</v>
      </c>
      <c r="U385">
        <f t="shared" si="151"/>
        <v>27.639066700883927</v>
      </c>
      <c r="V385">
        <f t="shared" si="152"/>
        <v>2334.6743265370583</v>
      </c>
      <c r="W385">
        <f t="shared" si="156"/>
        <v>5646.5387623039978</v>
      </c>
      <c r="X385">
        <f t="shared" si="157"/>
        <v>476963.61186196917</v>
      </c>
      <c r="Y385">
        <f t="shared" si="153"/>
        <v>439175.23706808861</v>
      </c>
      <c r="Z385">
        <f t="shared" si="141"/>
        <v>7484668.4480662858</v>
      </c>
      <c r="AA385">
        <f t="shared" si="142"/>
        <v>7994353.461237696</v>
      </c>
      <c r="AB385">
        <f t="shared" si="143"/>
        <v>6996411.7586797085</v>
      </c>
      <c r="AC385">
        <f t="shared" si="159"/>
        <v>0.87516917942186101</v>
      </c>
      <c r="AD385">
        <f t="shared" si="144"/>
        <v>7484668.4480662858</v>
      </c>
      <c r="AE385">
        <f t="shared" si="154"/>
        <v>2307.4121611837568</v>
      </c>
      <c r="AF385" s="1"/>
    </row>
    <row r="386" spans="6:32" x14ac:dyDescent="0.35">
      <c r="F386" s="10">
        <f t="shared" si="145"/>
        <v>44240</v>
      </c>
      <c r="G386">
        <v>360</v>
      </c>
      <c r="H386">
        <f t="shared" si="146"/>
        <v>517638.96409489814</v>
      </c>
      <c r="I386">
        <f t="shared" si="134"/>
        <v>32669.317027820623</v>
      </c>
      <c r="J386">
        <f t="shared" si="147"/>
        <v>1</v>
      </c>
      <c r="K386">
        <f t="shared" si="135"/>
        <v>0</v>
      </c>
      <c r="L386">
        <f t="shared" si="148"/>
        <v>28422.305814203941</v>
      </c>
      <c r="M386">
        <f t="shared" si="149"/>
        <v>4247.0112136166808</v>
      </c>
      <c r="N386">
        <f t="shared" si="136"/>
        <v>500</v>
      </c>
      <c r="O386">
        <f t="shared" si="137"/>
        <v>3747.0112136166808</v>
      </c>
      <c r="P386">
        <f t="shared" si="138"/>
        <v>0.11469511928963165</v>
      </c>
      <c r="Q386">
        <f t="shared" si="150"/>
        <v>0.88530488071036839</v>
      </c>
      <c r="R386">
        <f t="shared" si="139"/>
        <v>32912.992491345911</v>
      </c>
      <c r="S386">
        <f t="shared" si="140"/>
        <v>484969.64706707752</v>
      </c>
      <c r="T386">
        <f t="shared" si="155"/>
        <v>2359.4964428043459</v>
      </c>
      <c r="U386">
        <f t="shared" si="151"/>
        <v>27.606108380810845</v>
      </c>
      <c r="V386">
        <f t="shared" si="152"/>
        <v>2331.890334423535</v>
      </c>
      <c r="W386">
        <f t="shared" si="156"/>
        <v>5674.1448706848087</v>
      </c>
      <c r="X386">
        <f t="shared" si="157"/>
        <v>479295.50219639268</v>
      </c>
      <c r="Y386">
        <f t="shared" si="153"/>
        <v>441322.37883104058</v>
      </c>
      <c r="Z386">
        <f t="shared" si="141"/>
        <v>7482361.0359051023</v>
      </c>
      <c r="AA386">
        <f t="shared" si="142"/>
        <v>7994325.8551293155</v>
      </c>
      <c r="AB386">
        <f t="shared" si="143"/>
        <v>6991717.2439673403</v>
      </c>
      <c r="AC386">
        <f t="shared" si="159"/>
        <v>0.874584970724119</v>
      </c>
      <c r="AD386">
        <f t="shared" si="144"/>
        <v>7482361.0359051023</v>
      </c>
      <c r="AE386">
        <f t="shared" si="154"/>
        <v>2302.8166859589528</v>
      </c>
      <c r="AF386" s="1"/>
    </row>
    <row r="387" spans="6:32" x14ac:dyDescent="0.35">
      <c r="F387" s="10">
        <f t="shared" si="145"/>
        <v>44241</v>
      </c>
      <c r="G387">
        <v>361</v>
      </c>
      <c r="H387">
        <f t="shared" si="146"/>
        <v>519941.78078085708</v>
      </c>
      <c r="I387">
        <f t="shared" si="134"/>
        <v>32615.577354712237</v>
      </c>
      <c r="J387">
        <f t="shared" si="147"/>
        <v>1</v>
      </c>
      <c r="K387">
        <f t="shared" si="135"/>
        <v>0</v>
      </c>
      <c r="L387">
        <f t="shared" si="148"/>
        <v>28375.552298599647</v>
      </c>
      <c r="M387">
        <f t="shared" si="149"/>
        <v>4240.0250561125913</v>
      </c>
      <c r="N387">
        <f t="shared" si="136"/>
        <v>500</v>
      </c>
      <c r="O387">
        <f t="shared" si="137"/>
        <v>3740.0250561125913</v>
      </c>
      <c r="P387">
        <f t="shared" si="138"/>
        <v>0.1146699019133641</v>
      </c>
      <c r="Q387">
        <f t="shared" si="150"/>
        <v>0.88533009808663587</v>
      </c>
      <c r="R387">
        <f t="shared" si="139"/>
        <v>32867.624942916096</v>
      </c>
      <c r="S387">
        <f t="shared" si="140"/>
        <v>487326.20342614484</v>
      </c>
      <c r="T387">
        <f t="shared" si="155"/>
        <v>2356.5563590673264</v>
      </c>
      <c r="U387">
        <f t="shared" si="151"/>
        <v>27.57170940108772</v>
      </c>
      <c r="V387">
        <f t="shared" si="152"/>
        <v>2328.9846496662385</v>
      </c>
      <c r="W387">
        <f t="shared" si="156"/>
        <v>5701.7165800858966</v>
      </c>
      <c r="X387">
        <f t="shared" si="157"/>
        <v>481624.48684605892</v>
      </c>
      <c r="Y387">
        <f t="shared" si="153"/>
        <v>443466.84511779185</v>
      </c>
      <c r="Z387">
        <f t="shared" si="141"/>
        <v>7480058.2192191426</v>
      </c>
      <c r="AA387">
        <f t="shared" si="142"/>
        <v>7994298.2834199145</v>
      </c>
      <c r="AB387">
        <f t="shared" si="143"/>
        <v>6987030.2992129121</v>
      </c>
      <c r="AC387">
        <f t="shared" si="159"/>
        <v>0.87400170115042308</v>
      </c>
      <c r="AD387">
        <f t="shared" si="144"/>
        <v>7480058.2192191426</v>
      </c>
      <c r="AE387">
        <f t="shared" si="154"/>
        <v>2298.1088090306198</v>
      </c>
      <c r="AF387" s="1"/>
    </row>
    <row r="388" spans="6:32" x14ac:dyDescent="0.35">
      <c r="F388" s="10">
        <f t="shared" si="145"/>
        <v>44242</v>
      </c>
      <c r="G388">
        <v>362</v>
      </c>
      <c r="H388">
        <f t="shared" si="146"/>
        <v>522239.88958988769</v>
      </c>
      <c r="I388">
        <f t="shared" si="134"/>
        <v>32560.192476692901</v>
      </c>
      <c r="J388">
        <f t="shared" si="147"/>
        <v>1</v>
      </c>
      <c r="K388">
        <f t="shared" si="135"/>
        <v>0</v>
      </c>
      <c r="L388">
        <f t="shared" si="148"/>
        <v>28327.367454722822</v>
      </c>
      <c r="M388">
        <f t="shared" si="149"/>
        <v>4232.8250219700776</v>
      </c>
      <c r="N388">
        <f t="shared" si="136"/>
        <v>500</v>
      </c>
      <c r="O388">
        <f t="shared" si="137"/>
        <v>3732.8250219700776</v>
      </c>
      <c r="P388">
        <f t="shared" si="138"/>
        <v>0.11464382542093671</v>
      </c>
      <c r="Q388">
        <f t="shared" si="150"/>
        <v>0.88535617457906324</v>
      </c>
      <c r="R388">
        <f t="shared" si="139"/>
        <v>32820.564615711453</v>
      </c>
      <c r="S388">
        <f t="shared" si="140"/>
        <v>489679.69711319479</v>
      </c>
      <c r="T388">
        <f t="shared" si="155"/>
        <v>2353.4936870499514</v>
      </c>
      <c r="U388">
        <f t="shared" si="151"/>
        <v>27.535876138484433</v>
      </c>
      <c r="V388">
        <f t="shared" si="152"/>
        <v>2325.9578109114668</v>
      </c>
      <c r="W388">
        <f t="shared" si="156"/>
        <v>5729.2524562243807</v>
      </c>
      <c r="X388">
        <f t="shared" si="157"/>
        <v>483950.44465697039</v>
      </c>
      <c r="Y388">
        <f t="shared" si="153"/>
        <v>445608.5243730073</v>
      </c>
      <c r="Z388">
        <f t="shared" si="141"/>
        <v>7477760.110410112</v>
      </c>
      <c r="AA388">
        <f t="shared" si="142"/>
        <v>7994270.7475437755</v>
      </c>
      <c r="AB388">
        <f t="shared" si="143"/>
        <v>6982351.1608406929</v>
      </c>
      <c r="AC388">
        <f t="shared" si="159"/>
        <v>0.87341940013552921</v>
      </c>
      <c r="AD388">
        <f t="shared" si="144"/>
        <v>7477760.110410112</v>
      </c>
      <c r="AE388">
        <f t="shared" si="154"/>
        <v>2293.2894287011259</v>
      </c>
      <c r="AF388" s="1"/>
    </row>
    <row r="389" spans="6:32" x14ac:dyDescent="0.35">
      <c r="F389" s="10">
        <f t="shared" si="145"/>
        <v>44243</v>
      </c>
      <c r="G389">
        <v>363</v>
      </c>
      <c r="H389">
        <f t="shared" si="146"/>
        <v>524533.17901858885</v>
      </c>
      <c r="I389">
        <f t="shared" si="134"/>
        <v>32503.172908138775</v>
      </c>
      <c r="J389">
        <f t="shared" si="147"/>
        <v>1</v>
      </c>
      <c r="K389">
        <f t="shared" si="135"/>
        <v>0</v>
      </c>
      <c r="L389">
        <f t="shared" si="148"/>
        <v>28277.760430080732</v>
      </c>
      <c r="M389">
        <f t="shared" si="149"/>
        <v>4225.4124780580405</v>
      </c>
      <c r="N389">
        <f t="shared" si="136"/>
        <v>500</v>
      </c>
      <c r="O389">
        <f t="shared" si="137"/>
        <v>3725.4124780580405</v>
      </c>
      <c r="P389">
        <f t="shared" si="138"/>
        <v>0.11461688643711455</v>
      </c>
      <c r="Q389">
        <f t="shared" si="150"/>
        <v>0.88538311356288546</v>
      </c>
      <c r="R389">
        <f t="shared" si="139"/>
        <v>32771.820344953681</v>
      </c>
      <c r="S389">
        <f t="shared" si="140"/>
        <v>492030.00611045008</v>
      </c>
      <c r="T389">
        <f t="shared" si="155"/>
        <v>2350.3089972552843</v>
      </c>
      <c r="U389">
        <f t="shared" si="151"/>
        <v>27.498615267886827</v>
      </c>
      <c r="V389">
        <f t="shared" si="152"/>
        <v>2322.8103819873977</v>
      </c>
      <c r="W389">
        <f t="shared" si="156"/>
        <v>5756.7510714922673</v>
      </c>
      <c r="X389">
        <f t="shared" si="157"/>
        <v>486273.25503895781</v>
      </c>
      <c r="Y389">
        <f t="shared" si="153"/>
        <v>447747.30556050956</v>
      </c>
      <c r="Z389">
        <f t="shared" si="141"/>
        <v>7475466.8209814113</v>
      </c>
      <c r="AA389">
        <f t="shared" si="142"/>
        <v>7994243.2489285078</v>
      </c>
      <c r="AB389">
        <f t="shared" si="143"/>
        <v>6977680.0637994688</v>
      </c>
      <c r="AC389">
        <f t="shared" si="159"/>
        <v>0.87283809693115211</v>
      </c>
      <c r="AD389">
        <f t="shared" si="144"/>
        <v>7475466.8209814113</v>
      </c>
      <c r="AE389">
        <f t="shared" si="154"/>
        <v>2288.3594642287189</v>
      </c>
      <c r="AF389" s="1"/>
    </row>
    <row r="390" spans="6:32" x14ac:dyDescent="0.35">
      <c r="F390" s="10">
        <f t="shared" si="145"/>
        <v>44244</v>
      </c>
      <c r="G390">
        <v>364</v>
      </c>
      <c r="H390">
        <f t="shared" si="146"/>
        <v>526821.53848281759</v>
      </c>
      <c r="I390">
        <f t="shared" si="134"/>
        <v>32444.529486930755</v>
      </c>
      <c r="J390">
        <f t="shared" si="147"/>
        <v>1</v>
      </c>
      <c r="K390">
        <f t="shared" si="135"/>
        <v>0</v>
      </c>
      <c r="L390">
        <f t="shared" si="148"/>
        <v>28226.740653629757</v>
      </c>
      <c r="M390">
        <f t="shared" si="149"/>
        <v>4217.7888333009978</v>
      </c>
      <c r="N390">
        <f t="shared" si="136"/>
        <v>500</v>
      </c>
      <c r="O390">
        <f t="shared" si="137"/>
        <v>3717.7888333009978</v>
      </c>
      <c r="P390">
        <f t="shared" si="138"/>
        <v>0.11458908149056656</v>
      </c>
      <c r="Q390">
        <f t="shared" si="150"/>
        <v>0.88541091850943343</v>
      </c>
      <c r="R390">
        <f t="shared" si="139"/>
        <v>32721.401309441193</v>
      </c>
      <c r="S390">
        <f t="shared" si="140"/>
        <v>494377.00899588683</v>
      </c>
      <c r="T390">
        <f t="shared" si="155"/>
        <v>2347.0028854367556</v>
      </c>
      <c r="U390">
        <f t="shared" si="151"/>
        <v>27.459933759610042</v>
      </c>
      <c r="V390">
        <f t="shared" si="152"/>
        <v>2319.5429516771455</v>
      </c>
      <c r="W390">
        <f t="shared" si="156"/>
        <v>5784.2110052518774</v>
      </c>
      <c r="X390">
        <f t="shared" si="157"/>
        <v>488592.79799063498</v>
      </c>
      <c r="Y390">
        <f t="shared" si="153"/>
        <v>449883.07818625704</v>
      </c>
      <c r="Z390">
        <f t="shared" si="141"/>
        <v>7473178.4615171822</v>
      </c>
      <c r="AA390">
        <f t="shared" si="142"/>
        <v>7994215.7889947481</v>
      </c>
      <c r="AB390">
        <f t="shared" si="143"/>
        <v>6973017.2415160434</v>
      </c>
      <c r="AC390">
        <f t="shared" si="159"/>
        <v>0.87225782060017198</v>
      </c>
      <c r="AD390">
        <f t="shared" si="144"/>
        <v>7473178.4615171822</v>
      </c>
      <c r="AE390">
        <f t="shared" si="154"/>
        <v>2283.3198554525434</v>
      </c>
      <c r="AF390" s="1"/>
    </row>
    <row r="391" spans="6:32" x14ac:dyDescent="0.35">
      <c r="F391" s="10">
        <f t="shared" si="145"/>
        <v>44245</v>
      </c>
      <c r="G391">
        <v>365</v>
      </c>
      <c r="H391">
        <f t="shared" si="146"/>
        <v>529104.8583382701</v>
      </c>
      <c r="I391">
        <f t="shared" si="134"/>
        <v>32384.273370026262</v>
      </c>
      <c r="J391">
        <f t="shared" si="147"/>
        <v>1</v>
      </c>
      <c r="K391">
        <f t="shared" si="135"/>
        <v>0</v>
      </c>
      <c r="L391">
        <f t="shared" si="148"/>
        <v>28174.317831922846</v>
      </c>
      <c r="M391">
        <f t="shared" si="149"/>
        <v>4209.9555381034143</v>
      </c>
      <c r="N391">
        <f t="shared" si="136"/>
        <v>500</v>
      </c>
      <c r="O391">
        <f t="shared" si="137"/>
        <v>3709.9555381034143</v>
      </c>
      <c r="P391">
        <f t="shared" si="138"/>
        <v>0.11456040701339984</v>
      </c>
      <c r="Q391">
        <f t="shared" si="150"/>
        <v>0.88543959298660013</v>
      </c>
      <c r="R391">
        <f t="shared" si="139"/>
        <v>32669.317027820623</v>
      </c>
      <c r="S391">
        <f t="shared" si="140"/>
        <v>496720.58496824384</v>
      </c>
      <c r="T391">
        <f t="shared" si="155"/>
        <v>2343.5759723570081</v>
      </c>
      <c r="U391">
        <f t="shared" si="151"/>
        <v>27.419838876576993</v>
      </c>
      <c r="V391">
        <f t="shared" si="152"/>
        <v>2316.156133480431</v>
      </c>
      <c r="W391">
        <f t="shared" si="156"/>
        <v>5811.6308441284546</v>
      </c>
      <c r="X391">
        <f t="shared" si="157"/>
        <v>490908.95412411541</v>
      </c>
      <c r="Y391">
        <f t="shared" si="153"/>
        <v>452015.73232110194</v>
      </c>
      <c r="Z391">
        <f t="shared" si="141"/>
        <v>7470895.1416617297</v>
      </c>
      <c r="AA391">
        <f t="shared" si="142"/>
        <v>7994188.3691558717</v>
      </c>
      <c r="AB391">
        <f t="shared" si="143"/>
        <v>6968362.9258493576</v>
      </c>
      <c r="AC391">
        <f t="shared" si="159"/>
        <v>0.87167860001091846</v>
      </c>
      <c r="AD391">
        <f t="shared" si="144"/>
        <v>7470895.1416617297</v>
      </c>
      <c r="AE391">
        <f t="shared" si="154"/>
        <v>2278.1715624098833</v>
      </c>
      <c r="AF391" s="1"/>
    </row>
    <row r="392" spans="6:32" x14ac:dyDescent="0.35">
      <c r="F392" s="10">
        <f t="shared" si="145"/>
        <v>44246</v>
      </c>
      <c r="G392">
        <v>366</v>
      </c>
      <c r="H392">
        <f t="shared" si="146"/>
        <v>531383.02990067995</v>
      </c>
      <c r="I392">
        <f t="shared" si="134"/>
        <v>32322.416028899665</v>
      </c>
      <c r="J392">
        <f t="shared" si="147"/>
        <v>1</v>
      </c>
      <c r="K392">
        <f t="shared" si="135"/>
        <v>0</v>
      </c>
      <c r="L392">
        <f t="shared" si="148"/>
        <v>28120.501945142707</v>
      </c>
      <c r="M392">
        <f t="shared" si="149"/>
        <v>4201.9140837569566</v>
      </c>
      <c r="N392">
        <f t="shared" si="136"/>
        <v>500</v>
      </c>
      <c r="O392">
        <f t="shared" si="137"/>
        <v>3701.9140837569566</v>
      </c>
      <c r="P392">
        <f t="shared" si="138"/>
        <v>0.11453085934068336</v>
      </c>
      <c r="Q392">
        <f t="shared" si="150"/>
        <v>0.8854691406593167</v>
      </c>
      <c r="R392">
        <f t="shared" si="139"/>
        <v>32615.577354712237</v>
      </c>
      <c r="S392">
        <f t="shared" si="140"/>
        <v>499060.61387178028</v>
      </c>
      <c r="T392">
        <f t="shared" si="155"/>
        <v>2340.0289035364403</v>
      </c>
      <c r="U392">
        <f t="shared" si="151"/>
        <v>27.378338171376349</v>
      </c>
      <c r="V392">
        <f t="shared" si="152"/>
        <v>2312.6505653650638</v>
      </c>
      <c r="W392">
        <f t="shared" si="156"/>
        <v>5839.0091822998311</v>
      </c>
      <c r="X392">
        <f t="shared" si="157"/>
        <v>493221.60468948045</v>
      </c>
      <c r="Y392">
        <f t="shared" si="153"/>
        <v>454145.15862332005</v>
      </c>
      <c r="Z392">
        <f t="shared" si="141"/>
        <v>7468616.9700993197</v>
      </c>
      <c r="AA392">
        <f t="shared" si="142"/>
        <v>7994160.9908177005</v>
      </c>
      <c r="AB392">
        <f t="shared" si="143"/>
        <v>6963717.34704524</v>
      </c>
      <c r="AC392">
        <f t="shared" si="159"/>
        <v>0.87110046383153217</v>
      </c>
      <c r="AD392">
        <f t="shared" si="144"/>
        <v>7468616.9700993197</v>
      </c>
      <c r="AE392">
        <f t="shared" si="154"/>
        <v>2272.9155649458435</v>
      </c>
      <c r="AF392" s="1"/>
    </row>
    <row r="393" spans="6:32" x14ac:dyDescent="0.35">
      <c r="F393" s="10">
        <f t="shared" si="145"/>
        <v>44247</v>
      </c>
      <c r="G393">
        <v>367</v>
      </c>
      <c r="H393">
        <f t="shared" si="146"/>
        <v>533655.94546562585</v>
      </c>
      <c r="I393">
        <f t="shared" si="134"/>
        <v>32258.969244855223</v>
      </c>
      <c r="J393">
        <f t="shared" si="147"/>
        <v>1</v>
      </c>
      <c r="K393">
        <f t="shared" si="135"/>
        <v>0</v>
      </c>
      <c r="L393">
        <f t="shared" si="148"/>
        <v>28065.303243024046</v>
      </c>
      <c r="M393">
        <f t="shared" si="149"/>
        <v>4193.6660018311795</v>
      </c>
      <c r="N393">
        <f t="shared" si="136"/>
        <v>500</v>
      </c>
      <c r="O393">
        <f t="shared" si="137"/>
        <v>3693.6660018311795</v>
      </c>
      <c r="P393">
        <f t="shared" si="138"/>
        <v>0.11450043470996082</v>
      </c>
      <c r="Q393">
        <f t="shared" si="150"/>
        <v>0.88549956529003915</v>
      </c>
      <c r="R393">
        <f t="shared" si="139"/>
        <v>32560.192476692901</v>
      </c>
      <c r="S393">
        <f t="shared" si="140"/>
        <v>501396.97622077062</v>
      </c>
      <c r="T393">
        <f t="shared" si="155"/>
        <v>2336.3623489903403</v>
      </c>
      <c r="U393">
        <f t="shared" si="151"/>
        <v>27.335439483186978</v>
      </c>
      <c r="V393">
        <f t="shared" si="152"/>
        <v>2309.0269095071531</v>
      </c>
      <c r="W393">
        <f t="shared" si="156"/>
        <v>5866.3446217830178</v>
      </c>
      <c r="X393">
        <f t="shared" si="157"/>
        <v>495530.63159898762</v>
      </c>
      <c r="Y393">
        <f t="shared" si="153"/>
        <v>456271.24836090126</v>
      </c>
      <c r="Z393">
        <f t="shared" si="141"/>
        <v>7466344.0545343738</v>
      </c>
      <c r="AA393">
        <f t="shared" si="142"/>
        <v>7994133.6553782169</v>
      </c>
      <c r="AB393">
        <f t="shared" si="143"/>
        <v>6959080.7336918199</v>
      </c>
      <c r="AC393">
        <f t="shared" si="159"/>
        <v>0.87052344052440955</v>
      </c>
      <c r="AD393">
        <f t="shared" si="144"/>
        <v>7466344.0545343738</v>
      </c>
      <c r="AE393">
        <f t="shared" si="154"/>
        <v>2267.5528623158161</v>
      </c>
      <c r="AF393" s="1"/>
    </row>
    <row r="394" spans="6:32" x14ac:dyDescent="0.35">
      <c r="F394" s="10">
        <f t="shared" si="145"/>
        <v>44248</v>
      </c>
      <c r="G394">
        <v>368</v>
      </c>
      <c r="H394">
        <f t="shared" si="146"/>
        <v>535923.49832794163</v>
      </c>
      <c r="I394">
        <f t="shared" si="134"/>
        <v>32193.945104215119</v>
      </c>
      <c r="J394">
        <f t="shared" si="147"/>
        <v>1</v>
      </c>
      <c r="K394">
        <f t="shared" si="135"/>
        <v>0</v>
      </c>
      <c r="L394">
        <f t="shared" si="148"/>
        <v>28008.732240667156</v>
      </c>
      <c r="M394">
        <f t="shared" si="149"/>
        <v>4185.2128635479658</v>
      </c>
      <c r="N394">
        <f t="shared" si="136"/>
        <v>500</v>
      </c>
      <c r="O394">
        <f t="shared" si="137"/>
        <v>3685.2128635479658</v>
      </c>
      <c r="P394">
        <f t="shared" si="138"/>
        <v>0.11446912926075235</v>
      </c>
      <c r="Q394">
        <f t="shared" si="150"/>
        <v>0.88553087073924763</v>
      </c>
      <c r="R394">
        <f t="shared" si="139"/>
        <v>32503.172908138775</v>
      </c>
      <c r="S394">
        <f t="shared" si="140"/>
        <v>503729.55322372651</v>
      </c>
      <c r="T394">
        <f t="shared" si="155"/>
        <v>2332.5770029558917</v>
      </c>
      <c r="U394">
        <f t="shared" si="151"/>
        <v>27.291150934583932</v>
      </c>
      <c r="V394">
        <f t="shared" si="152"/>
        <v>2305.2858520213076</v>
      </c>
      <c r="W394">
        <f t="shared" si="156"/>
        <v>5893.6357727176019</v>
      </c>
      <c r="X394">
        <f t="shared" si="157"/>
        <v>497835.91745100892</v>
      </c>
      <c r="Y394">
        <f t="shared" si="153"/>
        <v>458393.89343359112</v>
      </c>
      <c r="Z394">
        <f t="shared" si="141"/>
        <v>7464076.5016720584</v>
      </c>
      <c r="AA394">
        <f t="shared" si="142"/>
        <v>7994106.3642272828</v>
      </c>
      <c r="AB394">
        <f t="shared" si="143"/>
        <v>6954453.3126756148</v>
      </c>
      <c r="AC394">
        <f t="shared" si="159"/>
        <v>0.86994755834073001</v>
      </c>
      <c r="AD394">
        <f t="shared" si="144"/>
        <v>7464076.5016720584</v>
      </c>
      <c r="AE394">
        <f t="shared" si="154"/>
        <v>2262.0844727809513</v>
      </c>
      <c r="AF394" s="1"/>
    </row>
    <row r="395" spans="6:32" x14ac:dyDescent="0.35">
      <c r="F395" s="10">
        <f t="shared" si="145"/>
        <v>44249</v>
      </c>
      <c r="G395">
        <v>369</v>
      </c>
      <c r="H395">
        <f t="shared" si="146"/>
        <v>538185.58280072256</v>
      </c>
      <c r="I395">
        <f t="shared" si="134"/>
        <v>32127.355993387289</v>
      </c>
      <c r="J395">
        <f t="shared" si="147"/>
        <v>1</v>
      </c>
      <c r="K395">
        <f t="shared" si="135"/>
        <v>0</v>
      </c>
      <c r="L395">
        <f t="shared" si="148"/>
        <v>27950.799714246943</v>
      </c>
      <c r="M395">
        <f t="shared" si="149"/>
        <v>4176.5562791403481</v>
      </c>
      <c r="N395">
        <f t="shared" si="136"/>
        <v>500</v>
      </c>
      <c r="O395">
        <f t="shared" si="137"/>
        <v>3676.5562791403481</v>
      </c>
      <c r="P395">
        <f t="shared" si="138"/>
        <v>0.11443693903404582</v>
      </c>
      <c r="Q395">
        <f t="shared" si="150"/>
        <v>0.88556306096595416</v>
      </c>
      <c r="R395">
        <f t="shared" si="139"/>
        <v>32444.529486930755</v>
      </c>
      <c r="S395">
        <f t="shared" si="140"/>
        <v>506058.22680733528</v>
      </c>
      <c r="T395">
        <f t="shared" si="155"/>
        <v>2328.673583608761</v>
      </c>
      <c r="U395">
        <f t="shared" si="151"/>
        <v>27.245480928222502</v>
      </c>
      <c r="V395">
        <f t="shared" si="152"/>
        <v>2301.4281026805384</v>
      </c>
      <c r="W395">
        <f t="shared" si="156"/>
        <v>5920.8812536458245</v>
      </c>
      <c r="X395">
        <f t="shared" si="157"/>
        <v>500137.34555368946</v>
      </c>
      <c r="Y395">
        <f t="shared" si="153"/>
        <v>460512.9863946751</v>
      </c>
      <c r="Z395">
        <f t="shared" si="141"/>
        <v>7461814.4171992773</v>
      </c>
      <c r="AA395">
        <f t="shared" si="142"/>
        <v>7994079.1187463542</v>
      </c>
      <c r="AB395">
        <f t="shared" si="143"/>
        <v>6949835.3091382962</v>
      </c>
      <c r="AC395">
        <f t="shared" si="159"/>
        <v>0.86937284531506887</v>
      </c>
      <c r="AD395">
        <f t="shared" si="144"/>
        <v>7461814.4171992773</v>
      </c>
      <c r="AE395">
        <f t="shared" si="154"/>
        <v>2256.5114331969312</v>
      </c>
      <c r="AF395" s="1"/>
    </row>
    <row r="396" spans="6:32" x14ac:dyDescent="0.35">
      <c r="F396" s="10">
        <f t="shared" si="145"/>
        <v>44250</v>
      </c>
      <c r="G396">
        <v>370</v>
      </c>
      <c r="H396">
        <f t="shared" si="146"/>
        <v>540442.09423391952</v>
      </c>
      <c r="I396">
        <f t="shared" si="134"/>
        <v>32059.214593815093</v>
      </c>
      <c r="J396">
        <f t="shared" si="147"/>
        <v>1</v>
      </c>
      <c r="K396">
        <f t="shared" si="135"/>
        <v>0</v>
      </c>
      <c r="L396">
        <f t="shared" si="148"/>
        <v>27891.516696619132</v>
      </c>
      <c r="M396">
        <f t="shared" si="149"/>
        <v>4167.6978971959625</v>
      </c>
      <c r="N396">
        <f t="shared" si="136"/>
        <v>500</v>
      </c>
      <c r="O396">
        <f t="shared" si="137"/>
        <v>3667.6978971959625</v>
      </c>
      <c r="P396">
        <f t="shared" si="138"/>
        <v>0.11440385997177671</v>
      </c>
      <c r="Q396">
        <f t="shared" si="150"/>
        <v>0.88559614002822329</v>
      </c>
      <c r="R396">
        <f t="shared" si="139"/>
        <v>32384.273370026262</v>
      </c>
      <c r="S396">
        <f t="shared" si="140"/>
        <v>508382.87964010442</v>
      </c>
      <c r="T396">
        <f t="shared" si="155"/>
        <v>2324.6528327691485</v>
      </c>
      <c r="U396">
        <f t="shared" si="151"/>
        <v>27.198438143399038</v>
      </c>
      <c r="V396">
        <f t="shared" si="152"/>
        <v>2297.4543946257495</v>
      </c>
      <c r="W396">
        <f t="shared" si="156"/>
        <v>5948.0796917892239</v>
      </c>
      <c r="X396">
        <f t="shared" si="157"/>
        <v>502434.79994831519</v>
      </c>
      <c r="Y396">
        <f t="shared" si="153"/>
        <v>462628.42047249503</v>
      </c>
      <c r="Z396">
        <f t="shared" si="141"/>
        <v>7459557.9057660801</v>
      </c>
      <c r="AA396">
        <f t="shared" si="142"/>
        <v>7994051.9203082109</v>
      </c>
      <c r="AB396">
        <f t="shared" si="143"/>
        <v>6945226.9464341868</v>
      </c>
      <c r="AC396">
        <f t="shared" si="159"/>
        <v>0.86879932926009984</v>
      </c>
      <c r="AD396">
        <f t="shared" si="144"/>
        <v>7459557.9057660801</v>
      </c>
      <c r="AE396">
        <f t="shared" si="154"/>
        <v>2250.8347985963624</v>
      </c>
      <c r="AF396" s="1"/>
    </row>
    <row r="397" spans="6:32" x14ac:dyDescent="0.35">
      <c r="F397" s="10">
        <f t="shared" si="145"/>
        <v>44251</v>
      </c>
      <c r="G397">
        <v>371</v>
      </c>
      <c r="H397">
        <f t="shared" si="146"/>
        <v>542692.92903251585</v>
      </c>
      <c r="I397">
        <f t="shared" si="134"/>
        <v>31989.5338768129</v>
      </c>
      <c r="J397">
        <f t="shared" si="147"/>
        <v>1</v>
      </c>
      <c r="K397">
        <f t="shared" si="135"/>
        <v>0</v>
      </c>
      <c r="L397">
        <f t="shared" si="148"/>
        <v>27830.894472827222</v>
      </c>
      <c r="M397">
        <f t="shared" si="149"/>
        <v>4158.6394039856768</v>
      </c>
      <c r="N397">
        <f t="shared" si="136"/>
        <v>500</v>
      </c>
      <c r="O397">
        <f t="shared" si="137"/>
        <v>3658.6394039856768</v>
      </c>
      <c r="P397">
        <f t="shared" si="138"/>
        <v>0.11436988791629699</v>
      </c>
      <c r="Q397">
        <f t="shared" si="150"/>
        <v>0.88563011208370301</v>
      </c>
      <c r="R397">
        <f t="shared" si="139"/>
        <v>32322.416028899665</v>
      </c>
      <c r="S397">
        <f t="shared" si="140"/>
        <v>510703.39515570295</v>
      </c>
      <c r="T397">
        <f t="shared" si="155"/>
        <v>2320.5155155985267</v>
      </c>
      <c r="U397">
        <f t="shared" si="151"/>
        <v>27.150031532502762</v>
      </c>
      <c r="V397">
        <f t="shared" si="152"/>
        <v>2293.3654840660238</v>
      </c>
      <c r="W397">
        <f t="shared" si="156"/>
        <v>5975.2297233217269</v>
      </c>
      <c r="X397">
        <f t="shared" si="157"/>
        <v>504728.16543238121</v>
      </c>
      <c r="Y397">
        <f t="shared" si="153"/>
        <v>464740.0895916897</v>
      </c>
      <c r="Z397">
        <f t="shared" si="141"/>
        <v>7457307.0709674843</v>
      </c>
      <c r="AA397">
        <f t="shared" si="142"/>
        <v>7994024.7702766787</v>
      </c>
      <c r="AB397">
        <f t="shared" si="143"/>
        <v>6940628.4460884603</v>
      </c>
      <c r="AC397">
        <f t="shared" si="159"/>
        <v>0.86822703776138543</v>
      </c>
      <c r="AD397">
        <f t="shared" si="144"/>
        <v>7457307.0709674843</v>
      </c>
      <c r="AE397">
        <f t="shared" si="154"/>
        <v>2245.0556417650141</v>
      </c>
      <c r="AF397" s="1"/>
    </row>
    <row r="398" spans="6:32" x14ac:dyDescent="0.35">
      <c r="F398" s="10">
        <f t="shared" si="145"/>
        <v>44252</v>
      </c>
      <c r="G398">
        <v>372</v>
      </c>
      <c r="H398">
        <f t="shared" si="146"/>
        <v>544937.98467428086</v>
      </c>
      <c r="I398">
        <f t="shared" si="134"/>
        <v>31918.327098291949</v>
      </c>
      <c r="J398">
        <f t="shared" si="147"/>
        <v>1</v>
      </c>
      <c r="K398">
        <f t="shared" si="135"/>
        <v>0</v>
      </c>
      <c r="L398">
        <f t="shared" si="148"/>
        <v>27768.944575513997</v>
      </c>
      <c r="M398">
        <f t="shared" si="149"/>
        <v>4149.3825227779535</v>
      </c>
      <c r="N398">
        <f t="shared" si="136"/>
        <v>500</v>
      </c>
      <c r="O398">
        <f t="shared" si="137"/>
        <v>3649.3825227779535</v>
      </c>
      <c r="P398">
        <f t="shared" si="138"/>
        <v>0.11433501860983321</v>
      </c>
      <c r="Q398">
        <f t="shared" si="150"/>
        <v>0.88566498139016681</v>
      </c>
      <c r="R398">
        <f t="shared" si="139"/>
        <v>32258.969244855223</v>
      </c>
      <c r="S398">
        <f t="shared" si="140"/>
        <v>513019.65757598891</v>
      </c>
      <c r="T398">
        <f t="shared" si="155"/>
        <v>2316.2624202859588</v>
      </c>
      <c r="U398">
        <f t="shared" si="151"/>
        <v>27.100270317345721</v>
      </c>
      <c r="V398">
        <f t="shared" si="152"/>
        <v>2289.162149968613</v>
      </c>
      <c r="W398">
        <f t="shared" si="156"/>
        <v>6002.3299936390722</v>
      </c>
      <c r="X398">
        <f t="shared" si="157"/>
        <v>507017.32758234983</v>
      </c>
      <c r="Y398">
        <f t="shared" si="153"/>
        <v>466847.88839414995</v>
      </c>
      <c r="Z398">
        <f t="shared" si="141"/>
        <v>7455062.0153257195</v>
      </c>
      <c r="AA398">
        <f t="shared" si="142"/>
        <v>7993997.6700063609</v>
      </c>
      <c r="AB398">
        <f t="shared" si="143"/>
        <v>6936040.0277560912</v>
      </c>
      <c r="AC398">
        <f t="shared" si="159"/>
        <v>0.86765599817226013</v>
      </c>
      <c r="AD398">
        <f t="shared" si="144"/>
        <v>7455062.0153257195</v>
      </c>
      <c r="AE398">
        <f t="shared" si="154"/>
        <v>2239.1750528122479</v>
      </c>
      <c r="AF398" s="1"/>
    </row>
    <row r="399" spans="6:32" x14ac:dyDescent="0.35">
      <c r="F399" s="10">
        <f t="shared" si="145"/>
        <v>44253</v>
      </c>
      <c r="G399">
        <v>373</v>
      </c>
      <c r="H399">
        <f t="shared" si="146"/>
        <v>547177.15972709307</v>
      </c>
      <c r="I399">
        <f t="shared" si="134"/>
        <v>31845.607793378702</v>
      </c>
      <c r="J399">
        <f t="shared" si="147"/>
        <v>1</v>
      </c>
      <c r="K399">
        <f t="shared" si="135"/>
        <v>0</v>
      </c>
      <c r="L399">
        <f t="shared" si="148"/>
        <v>27705.678780239472</v>
      </c>
      <c r="M399">
        <f t="shared" si="149"/>
        <v>4139.9290131392318</v>
      </c>
      <c r="N399">
        <f t="shared" si="136"/>
        <v>500</v>
      </c>
      <c r="O399">
        <f t="shared" si="137"/>
        <v>3639.9290131392318</v>
      </c>
      <c r="P399">
        <f t="shared" si="138"/>
        <v>0.11429924769393289</v>
      </c>
      <c r="Q399">
        <f t="shared" si="150"/>
        <v>0.88570075230606715</v>
      </c>
      <c r="R399">
        <f t="shared" si="139"/>
        <v>32193.945104215119</v>
      </c>
      <c r="S399">
        <f t="shared" si="140"/>
        <v>515331.55193371436</v>
      </c>
      <c r="T399">
        <f t="shared" si="155"/>
        <v>2311.894357725454</v>
      </c>
      <c r="U399">
        <f t="shared" si="151"/>
        <v>27.049163985387811</v>
      </c>
      <c r="V399">
        <f t="shared" si="152"/>
        <v>2284.8451937400664</v>
      </c>
      <c r="W399">
        <f t="shared" si="156"/>
        <v>6029.3791576244603</v>
      </c>
      <c r="X399">
        <f t="shared" si="157"/>
        <v>509302.17277608986</v>
      </c>
      <c r="Y399">
        <f t="shared" si="153"/>
        <v>468951.71225968009</v>
      </c>
      <c r="Z399">
        <f t="shared" si="141"/>
        <v>7452822.8402729072</v>
      </c>
      <c r="AA399">
        <f t="shared" si="142"/>
        <v>7993970.6208423758</v>
      </c>
      <c r="AB399">
        <f t="shared" si="143"/>
        <v>6931461.9091815688</v>
      </c>
      <c r="AC399">
        <f t="shared" si="159"/>
        <v>0.86708623760880876</v>
      </c>
      <c r="AD399">
        <f t="shared" si="144"/>
        <v>7452822.8402729072</v>
      </c>
      <c r="AE399">
        <f t="shared" si="154"/>
        <v>2233.1941387358734</v>
      </c>
      <c r="AF399" s="1"/>
    </row>
    <row r="400" spans="6:32" x14ac:dyDescent="0.35">
      <c r="F400" s="10">
        <f t="shared" si="145"/>
        <v>44254</v>
      </c>
      <c r="G400">
        <v>374</v>
      </c>
      <c r="H400">
        <f t="shared" si="146"/>
        <v>549410.35386582895</v>
      </c>
      <c r="I400">
        <f t="shared" si="134"/>
        <v>31771.389770930808</v>
      </c>
      <c r="J400">
        <f t="shared" si="147"/>
        <v>1</v>
      </c>
      <c r="K400">
        <f t="shared" si="135"/>
        <v>0</v>
      </c>
      <c r="L400">
        <f t="shared" si="148"/>
        <v>27641.109100709804</v>
      </c>
      <c r="M400">
        <f t="shared" si="149"/>
        <v>4130.2806702210055</v>
      </c>
      <c r="N400">
        <f t="shared" si="136"/>
        <v>500</v>
      </c>
      <c r="O400">
        <f t="shared" si="137"/>
        <v>3630.2806702210055</v>
      </c>
      <c r="P400">
        <f t="shared" si="138"/>
        <v>0.11426257070890006</v>
      </c>
      <c r="Q400">
        <f t="shared" si="150"/>
        <v>0.8857374292911</v>
      </c>
      <c r="R400">
        <f t="shared" si="139"/>
        <v>32127.355993387289</v>
      </c>
      <c r="S400">
        <f t="shared" si="140"/>
        <v>517638.96409489814</v>
      </c>
      <c r="T400">
        <f t="shared" si="155"/>
        <v>2307.4121611837763</v>
      </c>
      <c r="U400">
        <f t="shared" si="151"/>
        <v>26.996722285850183</v>
      </c>
      <c r="V400">
        <f t="shared" si="152"/>
        <v>2280.4154388979259</v>
      </c>
      <c r="W400">
        <f t="shared" si="156"/>
        <v>6056.3758799103107</v>
      </c>
      <c r="X400">
        <f t="shared" si="157"/>
        <v>511582.58821498777</v>
      </c>
      <c r="Y400">
        <f t="shared" si="153"/>
        <v>471051.45732635731</v>
      </c>
      <c r="Z400">
        <f t="shared" si="141"/>
        <v>7450589.6461341707</v>
      </c>
      <c r="AA400">
        <f t="shared" si="142"/>
        <v>7993943.6241200892</v>
      </c>
      <c r="AB400">
        <f t="shared" si="143"/>
        <v>6926894.3061593622</v>
      </c>
      <c r="AC400">
        <f t="shared" si="159"/>
        <v>0.86651778294493798</v>
      </c>
      <c r="AD400">
        <f t="shared" si="144"/>
        <v>7450589.6461341707</v>
      </c>
      <c r="AE400">
        <f t="shared" si="154"/>
        <v>2227.1140229818175</v>
      </c>
      <c r="AF400" s="1"/>
    </row>
    <row r="401" spans="6:32" x14ac:dyDescent="0.35">
      <c r="F401" s="10">
        <f t="shared" si="145"/>
        <v>44255</v>
      </c>
      <c r="G401">
        <v>375</v>
      </c>
      <c r="H401">
        <f t="shared" si="146"/>
        <v>551637.46788881079</v>
      </c>
      <c r="I401">
        <f t="shared" si="134"/>
        <v>31695.687107953709</v>
      </c>
      <c r="J401">
        <f t="shared" si="147"/>
        <v>1</v>
      </c>
      <c r="K401">
        <f t="shared" si="135"/>
        <v>0</v>
      </c>
      <c r="L401">
        <f t="shared" si="148"/>
        <v>27575.247783919727</v>
      </c>
      <c r="M401">
        <f t="shared" si="149"/>
        <v>4120.4393240339823</v>
      </c>
      <c r="N401">
        <f t="shared" si="136"/>
        <v>500</v>
      </c>
      <c r="O401">
        <f t="shared" si="137"/>
        <v>3620.4393240339823</v>
      </c>
      <c r="P401">
        <f t="shared" si="138"/>
        <v>0.11422498309321934</v>
      </c>
      <c r="Q401">
        <f t="shared" si="150"/>
        <v>0.88577501690678062</v>
      </c>
      <c r="R401">
        <f t="shared" si="139"/>
        <v>32059.214593815093</v>
      </c>
      <c r="S401">
        <f t="shared" si="140"/>
        <v>519941.78078085708</v>
      </c>
      <c r="T401">
        <f t="shared" si="155"/>
        <v>2302.8166859589401</v>
      </c>
      <c r="U401">
        <f t="shared" si="151"/>
        <v>26.942955225719597</v>
      </c>
      <c r="V401">
        <f t="shared" si="152"/>
        <v>2275.8737307332203</v>
      </c>
      <c r="W401">
        <f t="shared" si="156"/>
        <v>6083.3188351360304</v>
      </c>
      <c r="X401">
        <f t="shared" si="157"/>
        <v>513858.46194572101</v>
      </c>
      <c r="Y401">
        <f t="shared" si="153"/>
        <v>473147.02051057998</v>
      </c>
      <c r="Z401">
        <f t="shared" si="141"/>
        <v>7448362.5321111893</v>
      </c>
      <c r="AA401">
        <f t="shared" si="142"/>
        <v>7993916.6811648635</v>
      </c>
      <c r="AB401">
        <f t="shared" si="143"/>
        <v>6922337.4324951954</v>
      </c>
      <c r="AC401">
        <f t="shared" si="159"/>
        <v>0.86595066080754812</v>
      </c>
      <c r="AD401">
        <f t="shared" si="144"/>
        <v>7448362.5321111893</v>
      </c>
      <c r="AE401">
        <f t="shared" si="154"/>
        <v>2220.935844998814</v>
      </c>
      <c r="AF401" s="1"/>
    </row>
    <row r="402" spans="6:32" x14ac:dyDescent="0.35">
      <c r="F402" s="10">
        <f t="shared" si="145"/>
        <v>44256</v>
      </c>
      <c r="G402">
        <v>376</v>
      </c>
      <c r="H402">
        <f t="shared" si="146"/>
        <v>553858.40373380959</v>
      </c>
      <c r="I402">
        <f t="shared" si="134"/>
        <v>31618.514143921901</v>
      </c>
      <c r="J402">
        <f t="shared" si="147"/>
        <v>1</v>
      </c>
      <c r="K402">
        <f t="shared" si="135"/>
        <v>0</v>
      </c>
      <c r="L402">
        <f t="shared" si="148"/>
        <v>27508.107305212052</v>
      </c>
      <c r="M402">
        <f t="shared" si="149"/>
        <v>4110.4068387098469</v>
      </c>
      <c r="N402">
        <f t="shared" si="136"/>
        <v>500</v>
      </c>
      <c r="O402">
        <f t="shared" si="137"/>
        <v>3610.4068387098469</v>
      </c>
      <c r="P402">
        <f t="shared" si="138"/>
        <v>0.11418648018296848</v>
      </c>
      <c r="Q402">
        <f t="shared" si="150"/>
        <v>0.88581351981703149</v>
      </c>
      <c r="R402">
        <f t="shared" si="139"/>
        <v>31989.5338768129</v>
      </c>
      <c r="S402">
        <f t="shared" si="140"/>
        <v>522239.88958988769</v>
      </c>
      <c r="T402">
        <f t="shared" si="155"/>
        <v>2298.1088090306148</v>
      </c>
      <c r="U402">
        <f t="shared" si="151"/>
        <v>26.887873065658191</v>
      </c>
      <c r="V402">
        <f t="shared" si="152"/>
        <v>2271.2209359649564</v>
      </c>
      <c r="W402">
        <f t="shared" si="156"/>
        <v>6110.2067082016883</v>
      </c>
      <c r="X402">
        <f t="shared" si="157"/>
        <v>516129.68288168596</v>
      </c>
      <c r="Y402">
        <f t="shared" si="153"/>
        <v>475238.29952679784</v>
      </c>
      <c r="Z402">
        <f t="shared" si="141"/>
        <v>7446141.5962661905</v>
      </c>
      <c r="AA402">
        <f t="shared" si="142"/>
        <v>7993889.7932917979</v>
      </c>
      <c r="AB402">
        <f t="shared" si="143"/>
        <v>6917791.4999681003</v>
      </c>
      <c r="AC402">
        <f t="shared" si="159"/>
        <v>0.86538489757180259</v>
      </c>
      <c r="AD402">
        <f t="shared" si="144"/>
        <v>7446141.5962661905</v>
      </c>
      <c r="AE402">
        <f t="shared" si="154"/>
        <v>2214.6607597884354</v>
      </c>
      <c r="AF402" s="1"/>
    </row>
    <row r="403" spans="6:32" x14ac:dyDescent="0.35">
      <c r="F403" s="10">
        <f t="shared" si="145"/>
        <v>44257</v>
      </c>
      <c r="G403">
        <v>377</v>
      </c>
      <c r="H403">
        <f t="shared" si="146"/>
        <v>556073.06449359807</v>
      </c>
      <c r="I403">
        <f t="shared" si="134"/>
        <v>31539.885475009214</v>
      </c>
      <c r="J403">
        <f t="shared" si="147"/>
        <v>1</v>
      </c>
      <c r="K403">
        <f t="shared" si="135"/>
        <v>0</v>
      </c>
      <c r="L403">
        <f t="shared" si="148"/>
        <v>27439.700363258016</v>
      </c>
      <c r="M403">
        <f t="shared" si="149"/>
        <v>4100.1851117511978</v>
      </c>
      <c r="N403">
        <f t="shared" si="136"/>
        <v>500</v>
      </c>
      <c r="O403">
        <f t="shared" si="137"/>
        <v>3600.1851117511978</v>
      </c>
      <c r="P403">
        <f t="shared" si="138"/>
        <v>0.11414705721121982</v>
      </c>
      <c r="Q403">
        <f t="shared" si="150"/>
        <v>0.88585294278878024</v>
      </c>
      <c r="R403">
        <f t="shared" si="139"/>
        <v>31918.327098291949</v>
      </c>
      <c r="S403">
        <f t="shared" si="140"/>
        <v>524533.17901858885</v>
      </c>
      <c r="T403">
        <f t="shared" si="155"/>
        <v>2293.2894287011586</v>
      </c>
      <c r="U403">
        <f t="shared" si="151"/>
        <v>26.831486315803552</v>
      </c>
      <c r="V403">
        <f t="shared" si="152"/>
        <v>2266.4579423853552</v>
      </c>
      <c r="W403">
        <f t="shared" si="156"/>
        <v>6137.0381945174922</v>
      </c>
      <c r="X403">
        <f t="shared" si="157"/>
        <v>518396.14082407131</v>
      </c>
      <c r="Y403">
        <f t="shared" si="153"/>
        <v>477325.19290691585</v>
      </c>
      <c r="Z403">
        <f t="shared" si="141"/>
        <v>7443926.9355064016</v>
      </c>
      <c r="AA403">
        <f t="shared" si="142"/>
        <v>7993862.9618054824</v>
      </c>
      <c r="AB403">
        <f t="shared" si="143"/>
        <v>6913256.7182932952</v>
      </c>
      <c r="AC403">
        <f t="shared" si="159"/>
        <v>0.86482051935649862</v>
      </c>
      <c r="AD403">
        <f t="shared" si="144"/>
        <v>7443926.9355064016</v>
      </c>
      <c r="AE403">
        <f t="shared" si="154"/>
        <v>2208.2899374508361</v>
      </c>
      <c r="AF403" s="1"/>
    </row>
    <row r="404" spans="6:32" x14ac:dyDescent="0.35">
      <c r="F404" s="10">
        <f t="shared" si="145"/>
        <v>44258</v>
      </c>
      <c r="G404">
        <v>378</v>
      </c>
      <c r="H404">
        <f t="shared" si="146"/>
        <v>558281.35443104885</v>
      </c>
      <c r="I404">
        <f t="shared" si="134"/>
        <v>31459.815948231262</v>
      </c>
      <c r="J404">
        <f t="shared" si="147"/>
        <v>1</v>
      </c>
      <c r="K404">
        <f t="shared" si="135"/>
        <v>0</v>
      </c>
      <c r="L404">
        <f t="shared" si="148"/>
        <v>27370.0398749612</v>
      </c>
      <c r="M404">
        <f t="shared" si="149"/>
        <v>4089.7760732700644</v>
      </c>
      <c r="N404">
        <f t="shared" si="136"/>
        <v>500</v>
      </c>
      <c r="O404">
        <f t="shared" si="137"/>
        <v>3589.7760732700644</v>
      </c>
      <c r="P404">
        <f t="shared" si="138"/>
        <v>0.11410670930742967</v>
      </c>
      <c r="Q404">
        <f t="shared" si="150"/>
        <v>0.88589329069257028</v>
      </c>
      <c r="R404">
        <f t="shared" si="139"/>
        <v>31845.607793378702</v>
      </c>
      <c r="S404">
        <f t="shared" si="140"/>
        <v>526821.53848281759</v>
      </c>
      <c r="T404">
        <f t="shared" si="155"/>
        <v>2288.3594642287353</v>
      </c>
      <c r="U404">
        <f t="shared" si="151"/>
        <v>26.773805731476202</v>
      </c>
      <c r="V404">
        <f t="shared" si="152"/>
        <v>2261.5856584972589</v>
      </c>
      <c r="W404">
        <f t="shared" si="156"/>
        <v>6163.8120002489686</v>
      </c>
      <c r="X404">
        <f t="shared" si="157"/>
        <v>520657.72648256854</v>
      </c>
      <c r="Y404">
        <f t="shared" si="153"/>
        <v>479407.60001936404</v>
      </c>
      <c r="Z404">
        <f t="shared" si="141"/>
        <v>7441718.645568951</v>
      </c>
      <c r="AA404">
        <f t="shared" si="142"/>
        <v>7993836.1879997514</v>
      </c>
      <c r="AB404">
        <f t="shared" si="143"/>
        <v>6908733.2950858846</v>
      </c>
      <c r="AC404">
        <f t="shared" si="159"/>
        <v>0.86425755201954102</v>
      </c>
      <c r="AD404">
        <f t="shared" si="144"/>
        <v>7441718.645568951</v>
      </c>
      <c r="AE404">
        <f t="shared" si="154"/>
        <v>2201.8245627263914</v>
      </c>
      <c r="AF404" s="1"/>
    </row>
    <row r="405" spans="6:32" x14ac:dyDescent="0.35">
      <c r="F405" s="10">
        <f t="shared" si="145"/>
        <v>44259</v>
      </c>
      <c r="G405">
        <v>379</v>
      </c>
      <c r="H405">
        <f t="shared" si="146"/>
        <v>560483.17899377528</v>
      </c>
      <c r="I405">
        <f t="shared" si="134"/>
        <v>31378.320655505173</v>
      </c>
      <c r="J405">
        <f t="shared" si="147"/>
        <v>1</v>
      </c>
      <c r="K405">
        <f t="shared" si="135"/>
        <v>0</v>
      </c>
      <c r="L405">
        <f t="shared" si="148"/>
        <v>27299.138970289499</v>
      </c>
      <c r="M405">
        <f t="shared" si="149"/>
        <v>4079.1816852156726</v>
      </c>
      <c r="N405">
        <f t="shared" si="136"/>
        <v>500</v>
      </c>
      <c r="O405">
        <f t="shared" si="137"/>
        <v>3579.1816852156726</v>
      </c>
      <c r="P405">
        <f t="shared" si="138"/>
        <v>0.11406543149681667</v>
      </c>
      <c r="Q405">
        <f t="shared" si="150"/>
        <v>0.88593456850318331</v>
      </c>
      <c r="R405">
        <f t="shared" si="139"/>
        <v>31771.389770930808</v>
      </c>
      <c r="S405">
        <f t="shared" si="140"/>
        <v>529104.8583382701</v>
      </c>
      <c r="T405">
        <f t="shared" si="155"/>
        <v>2283.3198554525152</v>
      </c>
      <c r="U405">
        <f t="shared" si="151"/>
        <v>26.714842308794431</v>
      </c>
      <c r="V405">
        <f t="shared" si="152"/>
        <v>2256.605013143721</v>
      </c>
      <c r="W405">
        <f t="shared" si="156"/>
        <v>6190.5268425577633</v>
      </c>
      <c r="X405">
        <f t="shared" si="157"/>
        <v>522914.33149571228</v>
      </c>
      <c r="Y405">
        <f t="shared" si="153"/>
        <v>481485.42108782579</v>
      </c>
      <c r="Z405">
        <f t="shared" si="141"/>
        <v>7439516.8210062245</v>
      </c>
      <c r="AA405">
        <f t="shared" si="142"/>
        <v>7993809.4731574422</v>
      </c>
      <c r="AB405">
        <f t="shared" si="143"/>
        <v>6904221.4358253963</v>
      </c>
      <c r="AC405">
        <f t="shared" ref="AC405:AC415" si="160">AB405/AA405</f>
        <v>0.86369602115351973</v>
      </c>
      <c r="AD405">
        <f t="shared" si="144"/>
        <v>7439516.8210062245</v>
      </c>
      <c r="AE405">
        <f t="shared" si="154"/>
        <v>2195.2658345336458</v>
      </c>
      <c r="AF405" s="1"/>
    </row>
    <row r="406" spans="6:32" x14ac:dyDescent="0.35">
      <c r="F406" s="10">
        <f t="shared" si="145"/>
        <v>44260</v>
      </c>
      <c r="G406">
        <v>380</v>
      </c>
      <c r="H406">
        <f t="shared" si="146"/>
        <v>562678.44482830889</v>
      </c>
      <c r="I406">
        <f t="shared" si="134"/>
        <v>31295.414927628939</v>
      </c>
      <c r="J406">
        <f t="shared" si="147"/>
        <v>1</v>
      </c>
      <c r="K406">
        <f t="shared" si="135"/>
        <v>0</v>
      </c>
      <c r="L406">
        <f t="shared" si="148"/>
        <v>27227.010987037178</v>
      </c>
      <c r="M406">
        <f t="shared" si="149"/>
        <v>4068.4039405917624</v>
      </c>
      <c r="N406">
        <f t="shared" si="136"/>
        <v>500</v>
      </c>
      <c r="O406">
        <f t="shared" si="137"/>
        <v>3568.4039405917624</v>
      </c>
      <c r="P406">
        <f t="shared" si="138"/>
        <v>0.11402321869972785</v>
      </c>
      <c r="Q406">
        <f t="shared" si="150"/>
        <v>0.88597678130027213</v>
      </c>
      <c r="R406">
        <f t="shared" si="139"/>
        <v>31695.687107953709</v>
      </c>
      <c r="S406">
        <f t="shared" si="140"/>
        <v>531383.02990067995</v>
      </c>
      <c r="T406">
        <f t="shared" si="155"/>
        <v>2278.1715624098433</v>
      </c>
      <c r="U406">
        <f t="shared" si="151"/>
        <v>26.654607280195165</v>
      </c>
      <c r="V406">
        <f t="shared" si="152"/>
        <v>2251.5169551296481</v>
      </c>
      <c r="W406">
        <f t="shared" si="156"/>
        <v>6217.1814498379581</v>
      </c>
      <c r="X406">
        <f t="shared" si="157"/>
        <v>525165.84845084196</v>
      </c>
      <c r="Y406">
        <f t="shared" si="153"/>
        <v>483558.5572096188</v>
      </c>
      <c r="Z406">
        <f t="shared" si="141"/>
        <v>7437321.5551716909</v>
      </c>
      <c r="AA406">
        <f t="shared" si="142"/>
        <v>7993782.818550162</v>
      </c>
      <c r="AB406">
        <f t="shared" si="143"/>
        <v>6899721.3438211726</v>
      </c>
      <c r="AC406">
        <f t="shared" si="160"/>
        <v>0.86313595208139271</v>
      </c>
      <c r="AD406">
        <f t="shared" si="144"/>
        <v>7437321.5551716909</v>
      </c>
      <c r="AE406">
        <f t="shared" si="154"/>
        <v>2188.6149655038039</v>
      </c>
      <c r="AF406" s="1"/>
    </row>
    <row r="407" spans="6:32" x14ac:dyDescent="0.35">
      <c r="F407" s="10">
        <f t="shared" si="145"/>
        <v>44261</v>
      </c>
      <c r="G407">
        <v>381</v>
      </c>
      <c r="H407">
        <f t="shared" si="146"/>
        <v>564867.05979381269</v>
      </c>
      <c r="I407">
        <f t="shared" si="134"/>
        <v>31211.114328186843</v>
      </c>
      <c r="J407">
        <f t="shared" si="147"/>
        <v>1</v>
      </c>
      <c r="K407">
        <f t="shared" si="135"/>
        <v>0</v>
      </c>
      <c r="L407">
        <f t="shared" si="148"/>
        <v>27153.669465522555</v>
      </c>
      <c r="M407">
        <f t="shared" si="149"/>
        <v>4057.4448626642898</v>
      </c>
      <c r="N407">
        <f t="shared" si="136"/>
        <v>500</v>
      </c>
      <c r="O407">
        <f t="shared" si="137"/>
        <v>3557.4448626642898</v>
      </c>
      <c r="P407">
        <f t="shared" si="138"/>
        <v>0.11398006573099351</v>
      </c>
      <c r="Q407">
        <f t="shared" si="150"/>
        <v>0.88601993426900649</v>
      </c>
      <c r="R407">
        <f t="shared" si="139"/>
        <v>31618.514143921901</v>
      </c>
      <c r="S407">
        <f t="shared" si="140"/>
        <v>533655.94546562585</v>
      </c>
      <c r="T407">
        <f t="shared" si="155"/>
        <v>2272.915564945899</v>
      </c>
      <c r="U407">
        <f t="shared" si="151"/>
        <v>26.593112109867018</v>
      </c>
      <c r="V407">
        <f t="shared" si="152"/>
        <v>2246.322452836032</v>
      </c>
      <c r="W407">
        <f t="shared" si="156"/>
        <v>6243.7745619478255</v>
      </c>
      <c r="X407">
        <f t="shared" si="157"/>
        <v>527412.17090367805</v>
      </c>
      <c r="Y407">
        <f t="shared" si="153"/>
        <v>485626.91037371953</v>
      </c>
      <c r="Z407">
        <f t="shared" si="141"/>
        <v>7435132.9402061868</v>
      </c>
      <c r="AA407">
        <f t="shared" si="142"/>
        <v>7993756.2254380519</v>
      </c>
      <c r="AB407">
        <f t="shared" si="143"/>
        <v>6895233.2201786134</v>
      </c>
      <c r="AC407">
        <f t="shared" si="160"/>
        <v>0.86257736985227618</v>
      </c>
      <c r="AD407">
        <f t="shared" si="144"/>
        <v>7435132.9402061868</v>
      </c>
      <c r="AE407">
        <f t="shared" si="154"/>
        <v>2181.8731815120918</v>
      </c>
      <c r="AF407" s="1"/>
    </row>
    <row r="408" spans="6:32" x14ac:dyDescent="0.35">
      <c r="F408" s="10">
        <f t="shared" si="145"/>
        <v>44262</v>
      </c>
      <c r="G408">
        <v>382</v>
      </c>
      <c r="H408">
        <f t="shared" si="146"/>
        <v>567048.9329753248</v>
      </c>
      <c r="I408">
        <f t="shared" si="134"/>
        <v>31125.434647383168</v>
      </c>
      <c r="J408">
        <f t="shared" si="147"/>
        <v>1</v>
      </c>
      <c r="K408">
        <f t="shared" si="135"/>
        <v>0</v>
      </c>
      <c r="L408">
        <f t="shared" si="148"/>
        <v>27079.128143223355</v>
      </c>
      <c r="M408">
        <f t="shared" si="149"/>
        <v>4046.306504159812</v>
      </c>
      <c r="N408">
        <f t="shared" si="136"/>
        <v>500</v>
      </c>
      <c r="O408">
        <f t="shared" si="137"/>
        <v>3546.306504159812</v>
      </c>
      <c r="P408">
        <f t="shared" si="138"/>
        <v>0.11393596729926993</v>
      </c>
      <c r="Q408">
        <f t="shared" si="150"/>
        <v>0.88606403270073009</v>
      </c>
      <c r="R408">
        <f t="shared" si="139"/>
        <v>31539.885475009214</v>
      </c>
      <c r="S408">
        <f t="shared" si="140"/>
        <v>535923.49832794163</v>
      </c>
      <c r="T408">
        <f t="shared" si="155"/>
        <v>2267.5528623157879</v>
      </c>
      <c r="U408">
        <f t="shared" si="151"/>
        <v>26.53036848909472</v>
      </c>
      <c r="V408">
        <f t="shared" si="152"/>
        <v>2241.0224938266933</v>
      </c>
      <c r="W408">
        <f t="shared" si="156"/>
        <v>6270.3049304369206</v>
      </c>
      <c r="X408">
        <f t="shared" si="157"/>
        <v>529653.19339750474</v>
      </c>
      <c r="Y408">
        <f t="shared" si="153"/>
        <v>487690.3834784269</v>
      </c>
      <c r="Z408">
        <f t="shared" si="141"/>
        <v>7432951.0670246752</v>
      </c>
      <c r="AA408">
        <f t="shared" si="142"/>
        <v>7993729.6950695626</v>
      </c>
      <c r="AB408">
        <f t="shared" si="143"/>
        <v>6890757.2637662962</v>
      </c>
      <c r="AC408">
        <f t="shared" si="160"/>
        <v>0.86202029923734269</v>
      </c>
      <c r="AD408">
        <f t="shared" si="144"/>
        <v>7432951.0670246752</v>
      </c>
      <c r="AE408">
        <f t="shared" si="154"/>
        <v>2175.0417212063171</v>
      </c>
      <c r="AF408" s="1"/>
    </row>
    <row r="409" spans="6:32" x14ac:dyDescent="0.35">
      <c r="F409" s="10">
        <f t="shared" si="145"/>
        <v>44263</v>
      </c>
      <c r="G409">
        <v>383</v>
      </c>
      <c r="H409">
        <f t="shared" si="146"/>
        <v>569223.97469653108</v>
      </c>
      <c r="I409">
        <f t="shared" si="134"/>
        <v>31038.391895808512</v>
      </c>
      <c r="J409">
        <f t="shared" si="147"/>
        <v>1</v>
      </c>
      <c r="K409">
        <f t="shared" si="135"/>
        <v>0</v>
      </c>
      <c r="L409">
        <f t="shared" si="148"/>
        <v>27003.400949353407</v>
      </c>
      <c r="M409">
        <f t="shared" si="149"/>
        <v>4034.990946455107</v>
      </c>
      <c r="N409">
        <f t="shared" si="136"/>
        <v>500</v>
      </c>
      <c r="O409">
        <f t="shared" si="137"/>
        <v>3534.990946455107</v>
      </c>
      <c r="P409">
        <f t="shared" si="138"/>
        <v>0.11389091800637002</v>
      </c>
      <c r="Q409">
        <f t="shared" si="150"/>
        <v>0.88610908199362992</v>
      </c>
      <c r="R409">
        <f t="shared" si="139"/>
        <v>31459.815948231262</v>
      </c>
      <c r="S409">
        <f t="shared" si="140"/>
        <v>538185.58280072256</v>
      </c>
      <c r="T409">
        <f t="shared" si="155"/>
        <v>2262.0844727809308</v>
      </c>
      <c r="U409">
        <f t="shared" si="151"/>
        <v>26.466388331536891</v>
      </c>
      <c r="V409">
        <f t="shared" si="152"/>
        <v>2235.6180844493938</v>
      </c>
      <c r="W409">
        <f t="shared" si="156"/>
        <v>6296.7713187684576</v>
      </c>
      <c r="X409">
        <f t="shared" si="157"/>
        <v>531888.81148195418</v>
      </c>
      <c r="Y409">
        <f t="shared" si="153"/>
        <v>489748.88034865755</v>
      </c>
      <c r="Z409">
        <f t="shared" si="141"/>
        <v>7430776.025303469</v>
      </c>
      <c r="AA409">
        <f t="shared" si="142"/>
        <v>7993703.2286812318</v>
      </c>
      <c r="AB409">
        <f t="shared" si="143"/>
        <v>6886293.6711839782</v>
      </c>
      <c r="AC409">
        <f t="shared" si="160"/>
        <v>0.86146476472582911</v>
      </c>
      <c r="AD409">
        <f t="shared" si="144"/>
        <v>7430776.025303469</v>
      </c>
      <c r="AE409">
        <f t="shared" si="154"/>
        <v>2168.1218355328742</v>
      </c>
      <c r="AF409" s="1"/>
    </row>
    <row r="410" spans="6:32" x14ac:dyDescent="0.35">
      <c r="F410" s="10">
        <f t="shared" si="145"/>
        <v>44264</v>
      </c>
      <c r="G410">
        <v>384</v>
      </c>
      <c r="H410">
        <f t="shared" si="146"/>
        <v>571392.09653206391</v>
      </c>
      <c r="I410">
        <f t="shared" si="134"/>
        <v>30950.002298144391</v>
      </c>
      <c r="J410">
        <f t="shared" si="147"/>
        <v>1</v>
      </c>
      <c r="K410">
        <f t="shared" si="135"/>
        <v>0</v>
      </c>
      <c r="L410">
        <f t="shared" si="148"/>
        <v>26926.501999385619</v>
      </c>
      <c r="M410">
        <f t="shared" si="149"/>
        <v>4023.5002987587709</v>
      </c>
      <c r="N410">
        <f t="shared" si="136"/>
        <v>500</v>
      </c>
      <c r="O410">
        <f t="shared" si="137"/>
        <v>3523.5002987587709</v>
      </c>
      <c r="P410">
        <f t="shared" si="138"/>
        <v>0.11384491234658237</v>
      </c>
      <c r="Q410">
        <f t="shared" si="150"/>
        <v>0.88615508765341766</v>
      </c>
      <c r="R410">
        <f t="shared" si="139"/>
        <v>31378.320655505173</v>
      </c>
      <c r="S410">
        <f t="shared" si="140"/>
        <v>540442.09423391952</v>
      </c>
      <c r="T410">
        <f t="shared" si="155"/>
        <v>2256.5114331969526</v>
      </c>
      <c r="U410">
        <f t="shared" si="151"/>
        <v>26.401183768404344</v>
      </c>
      <c r="V410">
        <f t="shared" si="152"/>
        <v>2230.1102494285483</v>
      </c>
      <c r="W410">
        <f t="shared" si="156"/>
        <v>6323.1725025368623</v>
      </c>
      <c r="X410">
        <f t="shared" si="157"/>
        <v>534118.92173138272</v>
      </c>
      <c r="Y410">
        <f t="shared" si="153"/>
        <v>491802.30575286679</v>
      </c>
      <c r="Z410">
        <f t="shared" si="141"/>
        <v>7428607.9034679364</v>
      </c>
      <c r="AA410">
        <f t="shared" si="142"/>
        <v>7993676.8274974627</v>
      </c>
      <c r="AB410">
        <f t="shared" si="143"/>
        <v>6881842.6367314793</v>
      </c>
      <c r="AC410">
        <f t="shared" si="160"/>
        <v>0.86091079052115504</v>
      </c>
      <c r="AD410">
        <f t="shared" si="144"/>
        <v>7428607.9034679364</v>
      </c>
      <c r="AE410">
        <f t="shared" si="154"/>
        <v>2161.1147872605798</v>
      </c>
      <c r="AF410" s="1"/>
    </row>
    <row r="411" spans="6:32" x14ac:dyDescent="0.35">
      <c r="F411" s="10">
        <f t="shared" si="145"/>
        <v>44265</v>
      </c>
      <c r="G411">
        <v>385</v>
      </c>
      <c r="H411">
        <f t="shared" si="146"/>
        <v>573553.21131932444</v>
      </c>
      <c r="I411">
        <f t="shared" ref="I411:I455" si="161">H411-S411</f>
        <v>30860.282286808593</v>
      </c>
      <c r="J411">
        <f t="shared" si="147"/>
        <v>1</v>
      </c>
      <c r="K411">
        <f t="shared" ref="K411:K455" si="162">MAX(I411-R411,0)</f>
        <v>0</v>
      </c>
      <c r="L411">
        <f t="shared" si="148"/>
        <v>26848.445589523475</v>
      </c>
      <c r="M411">
        <f t="shared" si="149"/>
        <v>4011.8366972851172</v>
      </c>
      <c r="N411">
        <f t="shared" ref="N411:N455" si="163">MIN($H$12,M411)</f>
        <v>500</v>
      </c>
      <c r="O411">
        <f t="shared" ref="O411:O455" si="164">ABS(N411-M411)</f>
        <v>3511.8366972851172</v>
      </c>
      <c r="P411">
        <f t="shared" ref="P411:P455" si="165">IFERROR(O411/I411,0)</f>
        <v>0.11379794470597802</v>
      </c>
      <c r="Q411">
        <f t="shared" si="150"/>
        <v>0.88620205529402196</v>
      </c>
      <c r="R411">
        <f t="shared" ref="R411:R455" si="166">IF(G411&gt;$H$5,VLOOKUP(G411-$H$5,G$26:I$567,3,FALSE),0)</f>
        <v>31295.414927628939</v>
      </c>
      <c r="S411">
        <f t="shared" ref="S411:S455" si="167">IF(G411&gt;$H$6,VLOOKUP(G411-$H$6,G$26:H$567,2,FALSE),0)</f>
        <v>542692.92903251585</v>
      </c>
      <c r="T411">
        <f t="shared" si="155"/>
        <v>2250.8347985963337</v>
      </c>
      <c r="U411">
        <f t="shared" si="151"/>
        <v>26.334767143577107</v>
      </c>
      <c r="V411">
        <f t="shared" si="152"/>
        <v>2224.5000314527565</v>
      </c>
      <c r="W411">
        <f t="shared" si="156"/>
        <v>6349.5072696804391</v>
      </c>
      <c r="X411">
        <f t="shared" si="157"/>
        <v>536343.42176283547</v>
      </c>
      <c r="Y411">
        <f t="shared" si="153"/>
        <v>493850.56541958946</v>
      </c>
      <c r="Z411">
        <f t="shared" ref="Z411:Z455" si="168">$H$3-H411</f>
        <v>7426446.7886806754</v>
      </c>
      <c r="AA411">
        <f t="shared" ref="AA411:AA455" si="169">$H$3-W411</f>
        <v>7993650.4927303195</v>
      </c>
      <c r="AB411">
        <f t="shared" ref="AB411:AB455" si="170">AA411-H411-S411</f>
        <v>6877404.3523784792</v>
      </c>
      <c r="AC411">
        <f t="shared" si="160"/>
        <v>0.86035840053715262</v>
      </c>
      <c r="AD411">
        <f t="shared" ref="AD411:AD455" si="171">$H$3-H411</f>
        <v>7426446.7886806754</v>
      </c>
      <c r="AE411">
        <f t="shared" si="154"/>
        <v>2154.0218505025091</v>
      </c>
      <c r="AF411" s="1"/>
    </row>
    <row r="412" spans="6:32" x14ac:dyDescent="0.35">
      <c r="F412" s="10">
        <f t="shared" ref="F412:F455" si="172">$H$14+G412</f>
        <v>44266</v>
      </c>
      <c r="G412">
        <v>386</v>
      </c>
      <c r="H412">
        <f t="shared" ref="H412:H455" si="173">H411+AE411</f>
        <v>575707.23316982691</v>
      </c>
      <c r="I412">
        <f t="shared" si="161"/>
        <v>30769.248495546053</v>
      </c>
      <c r="J412">
        <f t="shared" ref="J412:J455" si="174">IF(I412&gt;1,1,0)</f>
        <v>1</v>
      </c>
      <c r="K412">
        <f t="shared" si="162"/>
        <v>0</v>
      </c>
      <c r="L412">
        <f t="shared" ref="L412:L455" si="175">I412*(1-$H$11)</f>
        <v>26769.246191125065</v>
      </c>
      <c r="M412">
        <f t="shared" ref="M412:M455" si="176">I412*$H$11</f>
        <v>4000.002304420987</v>
      </c>
      <c r="N412">
        <f t="shared" si="163"/>
        <v>500</v>
      </c>
      <c r="O412">
        <f t="shared" si="164"/>
        <v>3500.002304420987</v>
      </c>
      <c r="P412">
        <f t="shared" si="165"/>
        <v>0.11375000936170487</v>
      </c>
      <c r="Q412">
        <f t="shared" ref="Q412:Q455" si="177">1-P412</f>
        <v>0.88624999063829513</v>
      </c>
      <c r="R412">
        <f t="shared" si="166"/>
        <v>31211.114328186843</v>
      </c>
      <c r="S412">
        <f t="shared" si="167"/>
        <v>544937.98467428086</v>
      </c>
      <c r="T412">
        <f t="shared" si="155"/>
        <v>2245.0556417650077</v>
      </c>
      <c r="U412">
        <f t="shared" ref="U412:U455" si="178">MIN(T412*$H$11,$H$12)*$H$9+MAX($H$11*T412-$H$12,0)*$H$10</f>
        <v>26.26715100865059</v>
      </c>
      <c r="V412">
        <f t="shared" ref="V412:V455" si="179">T412-U412</f>
        <v>2218.7884907563571</v>
      </c>
      <c r="W412">
        <f t="shared" si="156"/>
        <v>6375.7744206890893</v>
      </c>
      <c r="X412">
        <f t="shared" si="157"/>
        <v>538562.21025359188</v>
      </c>
      <c r="Y412">
        <f t="shared" si="153"/>
        <v>495893.56605359563</v>
      </c>
      <c r="Z412">
        <f t="shared" si="168"/>
        <v>7424292.7668301733</v>
      </c>
      <c r="AA412">
        <f t="shared" si="169"/>
        <v>7993624.2255793111</v>
      </c>
      <c r="AB412">
        <f t="shared" si="170"/>
        <v>6872979.007735204</v>
      </c>
      <c r="AC412">
        <f t="shared" si="160"/>
        <v>0.85980761839440956</v>
      </c>
      <c r="AD412">
        <f t="shared" si="171"/>
        <v>7424292.7668301733</v>
      </c>
      <c r="AE412">
        <f t="shared" ref="AE412:AE455" si="180">R412*IF(F412&lt;=$H$4,$H$7,$H$8)*MAX(AC412,0)</f>
        <v>2146.8443102363167</v>
      </c>
      <c r="AF412" s="1"/>
    </row>
    <row r="413" spans="6:32" x14ac:dyDescent="0.35">
      <c r="F413" s="10">
        <f t="shared" si="172"/>
        <v>44267</v>
      </c>
      <c r="G413">
        <v>387</v>
      </c>
      <c r="H413">
        <f t="shared" si="173"/>
        <v>577854.07748006319</v>
      </c>
      <c r="I413">
        <f t="shared" si="161"/>
        <v>30676.917752970126</v>
      </c>
      <c r="J413">
        <f t="shared" si="174"/>
        <v>1</v>
      </c>
      <c r="K413">
        <f t="shared" si="162"/>
        <v>0</v>
      </c>
      <c r="L413">
        <f t="shared" si="175"/>
        <v>26688.918445084011</v>
      </c>
      <c r="M413">
        <f t="shared" si="176"/>
        <v>3987.9993078861166</v>
      </c>
      <c r="N413">
        <f t="shared" si="163"/>
        <v>500</v>
      </c>
      <c r="O413">
        <f t="shared" si="164"/>
        <v>3487.9993078861166</v>
      </c>
      <c r="P413">
        <f t="shared" si="165"/>
        <v>0.11370110048127016</v>
      </c>
      <c r="Q413">
        <f t="shared" si="177"/>
        <v>0.88629889951872987</v>
      </c>
      <c r="R413">
        <f t="shared" si="166"/>
        <v>31125.434647383168</v>
      </c>
      <c r="S413">
        <f t="shared" si="167"/>
        <v>547177.15972709307</v>
      </c>
      <c r="T413">
        <f t="shared" ref="T413:T455" si="181">S413-S412</f>
        <v>2239.1750528122066</v>
      </c>
      <c r="U413">
        <f t="shared" si="178"/>
        <v>26.198348117902817</v>
      </c>
      <c r="V413">
        <f t="shared" si="179"/>
        <v>2212.9767046943039</v>
      </c>
      <c r="W413">
        <f t="shared" ref="W413:W455" si="182">W412+U413</f>
        <v>6401.9727688069925</v>
      </c>
      <c r="X413">
        <f t="shared" ref="X413:X455" si="183">X412+V413</f>
        <v>540775.18695828621</v>
      </c>
      <c r="Y413">
        <f t="shared" ref="Y413:Y455" si="184">S413*(1-$H$9)</f>
        <v>497931.21535165468</v>
      </c>
      <c r="Z413">
        <f t="shared" si="168"/>
        <v>7422145.9225199372</v>
      </c>
      <c r="AA413">
        <f t="shared" si="169"/>
        <v>7993598.0272311931</v>
      </c>
      <c r="AB413">
        <f t="shared" si="170"/>
        <v>6868566.7900240375</v>
      </c>
      <c r="AC413">
        <f t="shared" si="160"/>
        <v>0.85925846741672574</v>
      </c>
      <c r="AD413">
        <f t="shared" si="171"/>
        <v>7422145.9225199372</v>
      </c>
      <c r="AE413">
        <f t="shared" si="180"/>
        <v>2139.5834618231934</v>
      </c>
      <c r="AF413" s="1"/>
    </row>
    <row r="414" spans="6:32" x14ac:dyDescent="0.35">
      <c r="F414" s="10">
        <f t="shared" si="172"/>
        <v>44268</v>
      </c>
      <c r="G414">
        <v>388</v>
      </c>
      <c r="H414">
        <f t="shared" si="173"/>
        <v>579993.66094188637</v>
      </c>
      <c r="I414">
        <f t="shared" si="161"/>
        <v>30583.307076057419</v>
      </c>
      <c r="J414">
        <f t="shared" si="174"/>
        <v>1</v>
      </c>
      <c r="K414">
        <f t="shared" si="162"/>
        <v>0</v>
      </c>
      <c r="L414">
        <f t="shared" si="175"/>
        <v>26607.477156169956</v>
      </c>
      <c r="M414">
        <f t="shared" si="176"/>
        <v>3975.8299198874647</v>
      </c>
      <c r="N414">
        <f t="shared" si="163"/>
        <v>500</v>
      </c>
      <c r="O414">
        <f t="shared" si="164"/>
        <v>3475.8299198874647</v>
      </c>
      <c r="P414">
        <f t="shared" si="165"/>
        <v>0.11365121212181033</v>
      </c>
      <c r="Q414">
        <f t="shared" si="177"/>
        <v>0.88634878787818971</v>
      </c>
      <c r="R414">
        <f t="shared" si="166"/>
        <v>31038.391895808512</v>
      </c>
      <c r="S414">
        <f t="shared" si="167"/>
        <v>549410.35386582895</v>
      </c>
      <c r="T414">
        <f t="shared" si="181"/>
        <v>2233.194138735882</v>
      </c>
      <c r="U414">
        <f t="shared" si="178"/>
        <v>26.128371423209817</v>
      </c>
      <c r="V414">
        <f t="shared" si="179"/>
        <v>2207.0657673126721</v>
      </c>
      <c r="W414">
        <f t="shared" si="182"/>
        <v>6428.101140230202</v>
      </c>
      <c r="X414">
        <f t="shared" si="183"/>
        <v>542982.25272559887</v>
      </c>
      <c r="Y414">
        <f t="shared" si="184"/>
        <v>499963.42201790435</v>
      </c>
      <c r="Z414">
        <f t="shared" si="168"/>
        <v>7420006.3390581133</v>
      </c>
      <c r="AA414">
        <f t="shared" si="169"/>
        <v>7993571.89885977</v>
      </c>
      <c r="AB414">
        <f t="shared" si="170"/>
        <v>6864167.884052054</v>
      </c>
      <c r="AC414">
        <f t="shared" si="160"/>
        <v>0.8587109706276842</v>
      </c>
      <c r="AD414">
        <f t="shared" si="171"/>
        <v>7420006.3390581133</v>
      </c>
      <c r="AE414">
        <f t="shared" si="180"/>
        <v>2132.2406105257742</v>
      </c>
      <c r="AF414" s="1"/>
    </row>
    <row r="415" spans="6:32" x14ac:dyDescent="0.35">
      <c r="F415" s="10">
        <f t="shared" si="172"/>
        <v>44269</v>
      </c>
      <c r="G415">
        <v>389</v>
      </c>
      <c r="H415">
        <f t="shared" si="173"/>
        <v>582125.90155241219</v>
      </c>
      <c r="I415">
        <f t="shared" si="161"/>
        <v>30488.433663601405</v>
      </c>
      <c r="J415">
        <f t="shared" si="174"/>
        <v>1</v>
      </c>
      <c r="K415">
        <f t="shared" si="162"/>
        <v>0</v>
      </c>
      <c r="L415">
        <f t="shared" si="175"/>
        <v>26524.937287333221</v>
      </c>
      <c r="M415">
        <f t="shared" si="176"/>
        <v>3963.4963762681828</v>
      </c>
      <c r="N415">
        <f t="shared" si="163"/>
        <v>500</v>
      </c>
      <c r="O415">
        <f t="shared" si="164"/>
        <v>3463.4963762681828</v>
      </c>
      <c r="P415">
        <f t="shared" si="165"/>
        <v>0.11360033822934877</v>
      </c>
      <c r="Q415">
        <f t="shared" si="177"/>
        <v>0.88639966177065121</v>
      </c>
      <c r="R415">
        <f t="shared" si="166"/>
        <v>30950.002298144391</v>
      </c>
      <c r="S415">
        <f t="shared" si="167"/>
        <v>551637.46788881079</v>
      </c>
      <c r="T415">
        <f t="shared" si="181"/>
        <v>2227.1140229818411</v>
      </c>
      <c r="U415">
        <f t="shared" si="178"/>
        <v>26.057234068887542</v>
      </c>
      <c r="V415">
        <f t="shared" si="179"/>
        <v>2201.0567889129534</v>
      </c>
      <c r="W415">
        <f t="shared" si="182"/>
        <v>6454.1583742990897</v>
      </c>
      <c r="X415">
        <f t="shared" si="183"/>
        <v>545183.30951451184</v>
      </c>
      <c r="Y415">
        <f t="shared" si="184"/>
        <v>501990.09577881783</v>
      </c>
      <c r="Z415">
        <f t="shared" si="168"/>
        <v>7417874.0984475873</v>
      </c>
      <c r="AA415">
        <f t="shared" si="169"/>
        <v>7993545.8416257007</v>
      </c>
      <c r="AB415">
        <f t="shared" si="170"/>
        <v>6859782.4721844783</v>
      </c>
      <c r="AC415">
        <f t="shared" si="160"/>
        <v>0.85816515074733823</v>
      </c>
      <c r="AD415">
        <f t="shared" si="171"/>
        <v>7417874.0984475873</v>
      </c>
      <c r="AE415">
        <f t="shared" si="180"/>
        <v>2124.8170710254039</v>
      </c>
      <c r="AF415" s="1"/>
    </row>
    <row r="416" spans="6:32" x14ac:dyDescent="0.35">
      <c r="F416" s="10">
        <f t="shared" si="172"/>
        <v>44270</v>
      </c>
      <c r="G416">
        <v>390</v>
      </c>
      <c r="H416">
        <f t="shared" si="173"/>
        <v>584250.71862343757</v>
      </c>
      <c r="I416">
        <f t="shared" si="161"/>
        <v>30392.314889627974</v>
      </c>
      <c r="J416">
        <f t="shared" si="174"/>
        <v>1</v>
      </c>
      <c r="K416">
        <f t="shared" si="162"/>
        <v>0</v>
      </c>
      <c r="L416">
        <f t="shared" si="175"/>
        <v>26441.313953976336</v>
      </c>
      <c r="M416">
        <f t="shared" si="176"/>
        <v>3951.0009356516366</v>
      </c>
      <c r="N416">
        <f t="shared" si="163"/>
        <v>500</v>
      </c>
      <c r="O416">
        <f t="shared" si="164"/>
        <v>3451.0009356516366</v>
      </c>
      <c r="P416">
        <f t="shared" si="165"/>
        <v>0.11354847263804062</v>
      </c>
      <c r="Q416">
        <f t="shared" si="177"/>
        <v>0.88645152736195942</v>
      </c>
      <c r="R416">
        <f t="shared" si="166"/>
        <v>30860.282286808593</v>
      </c>
      <c r="S416">
        <f t="shared" si="167"/>
        <v>553858.40373380959</v>
      </c>
      <c r="T416">
        <f t="shared" si="181"/>
        <v>2220.9358449988067</v>
      </c>
      <c r="U416">
        <f t="shared" si="178"/>
        <v>25.984949386486036</v>
      </c>
      <c r="V416">
        <f t="shared" si="179"/>
        <v>2194.9508956123209</v>
      </c>
      <c r="W416">
        <f t="shared" si="182"/>
        <v>6480.1433236855755</v>
      </c>
      <c r="X416">
        <f t="shared" si="183"/>
        <v>547378.2604101242</v>
      </c>
      <c r="Y416">
        <f t="shared" si="184"/>
        <v>504011.14739776676</v>
      </c>
      <c r="Z416">
        <f t="shared" si="168"/>
        <v>7415749.2813765621</v>
      </c>
      <c r="AA416">
        <f t="shared" si="169"/>
        <v>7993519.856676314</v>
      </c>
      <c r="AB416">
        <f t="shared" si="170"/>
        <v>6855410.7343190666</v>
      </c>
      <c r="AC416">
        <f t="shared" ref="AC416:AC440" si="185">AB416/AA416</f>
        <v>0.85762103018901237</v>
      </c>
      <c r="AD416">
        <f t="shared" si="171"/>
        <v>7415749.2813765621</v>
      </c>
      <c r="AE416">
        <f t="shared" si="180"/>
        <v>2117.3141669389211</v>
      </c>
      <c r="AF416" s="1"/>
    </row>
    <row r="417" spans="6:32" x14ac:dyDescent="0.35">
      <c r="F417" s="10">
        <f t="shared" si="172"/>
        <v>44271</v>
      </c>
      <c r="G417">
        <v>391</v>
      </c>
      <c r="H417">
        <f t="shared" si="173"/>
        <v>586368.03279037646</v>
      </c>
      <c r="I417">
        <f t="shared" si="161"/>
        <v>30294.968296778388</v>
      </c>
      <c r="J417">
        <f t="shared" si="174"/>
        <v>1</v>
      </c>
      <c r="K417">
        <f t="shared" si="162"/>
        <v>0</v>
      </c>
      <c r="L417">
        <f t="shared" si="175"/>
        <v>26356.622418197199</v>
      </c>
      <c r="M417">
        <f t="shared" si="176"/>
        <v>3938.3458785811904</v>
      </c>
      <c r="N417">
        <f t="shared" si="163"/>
        <v>500</v>
      </c>
      <c r="O417">
        <f t="shared" si="164"/>
        <v>3438.3458785811904</v>
      </c>
      <c r="P417">
        <f t="shared" si="165"/>
        <v>0.11349560906940541</v>
      </c>
      <c r="Q417">
        <f t="shared" si="177"/>
        <v>0.88650439093059463</v>
      </c>
      <c r="R417">
        <f t="shared" si="166"/>
        <v>30769.248495546053</v>
      </c>
      <c r="S417">
        <f t="shared" si="167"/>
        <v>556073.06449359807</v>
      </c>
      <c r="T417">
        <f t="shared" si="181"/>
        <v>2214.6607597884722</v>
      </c>
      <c r="U417">
        <f t="shared" si="178"/>
        <v>25.911530889525128</v>
      </c>
      <c r="V417">
        <f t="shared" si="179"/>
        <v>2188.749228898947</v>
      </c>
      <c r="W417">
        <f t="shared" si="182"/>
        <v>6506.0548545751008</v>
      </c>
      <c r="X417">
        <f t="shared" si="183"/>
        <v>549567.0096390231</v>
      </c>
      <c r="Y417">
        <f t="shared" si="184"/>
        <v>506026.48868917424</v>
      </c>
      <c r="Z417">
        <f t="shared" si="168"/>
        <v>7413631.9672096232</v>
      </c>
      <c r="AA417">
        <f t="shared" si="169"/>
        <v>7993493.9451454245</v>
      </c>
      <c r="AB417">
        <f t="shared" si="170"/>
        <v>6851052.8478614492</v>
      </c>
      <c r="AC417">
        <f t="shared" si="185"/>
        <v>0.85707863105622317</v>
      </c>
      <c r="AD417">
        <f t="shared" si="171"/>
        <v>7413631.9672096232</v>
      </c>
      <c r="AE417">
        <f t="shared" si="180"/>
        <v>2109.7332303353091</v>
      </c>
      <c r="AF417" s="1"/>
    </row>
    <row r="418" spans="6:32" x14ac:dyDescent="0.35">
      <c r="F418" s="10">
        <f t="shared" si="172"/>
        <v>44272</v>
      </c>
      <c r="G418">
        <v>392</v>
      </c>
      <c r="H418">
        <f t="shared" si="173"/>
        <v>588477.76602071174</v>
      </c>
      <c r="I418">
        <f t="shared" si="161"/>
        <v>30196.411589662894</v>
      </c>
      <c r="J418">
        <f t="shared" si="174"/>
        <v>1</v>
      </c>
      <c r="K418">
        <f t="shared" si="162"/>
        <v>0</v>
      </c>
      <c r="L418">
        <f t="shared" si="175"/>
        <v>26270.878083006719</v>
      </c>
      <c r="M418">
        <f t="shared" si="176"/>
        <v>3925.5335066561761</v>
      </c>
      <c r="N418">
        <f t="shared" si="163"/>
        <v>500</v>
      </c>
      <c r="O418">
        <f t="shared" si="164"/>
        <v>3425.5335066561761</v>
      </c>
      <c r="P418">
        <f t="shared" si="165"/>
        <v>0.11344174113154674</v>
      </c>
      <c r="Q418">
        <f t="shared" si="177"/>
        <v>0.8865582588684533</v>
      </c>
      <c r="R418">
        <f t="shared" si="166"/>
        <v>30676.917752970126</v>
      </c>
      <c r="S418">
        <f t="shared" si="167"/>
        <v>558281.35443104885</v>
      </c>
      <c r="T418">
        <f t="shared" si="181"/>
        <v>2208.2899374507833</v>
      </c>
      <c r="U418">
        <f t="shared" si="178"/>
        <v>25.836992268174164</v>
      </c>
      <c r="V418">
        <f t="shared" si="179"/>
        <v>2182.4529451826093</v>
      </c>
      <c r="W418">
        <f t="shared" si="182"/>
        <v>6531.8918468432748</v>
      </c>
      <c r="X418">
        <f t="shared" si="183"/>
        <v>551749.46258420567</v>
      </c>
      <c r="Y418">
        <f t="shared" si="184"/>
        <v>508036.03253225447</v>
      </c>
      <c r="Z418">
        <f t="shared" si="168"/>
        <v>7411522.2339792885</v>
      </c>
      <c r="AA418">
        <f t="shared" si="169"/>
        <v>7993468.1081531569</v>
      </c>
      <c r="AB418">
        <f t="shared" si="170"/>
        <v>6846708.9877013965</v>
      </c>
      <c r="AC418">
        <f t="shared" si="185"/>
        <v>0.85653797513971541</v>
      </c>
      <c r="AD418">
        <f t="shared" si="171"/>
        <v>7411522.2339792885</v>
      </c>
      <c r="AE418">
        <f t="shared" si="180"/>
        <v>2102.0756012525299</v>
      </c>
      <c r="AF418" s="1"/>
    </row>
    <row r="419" spans="6:32" x14ac:dyDescent="0.35">
      <c r="F419" s="10">
        <f t="shared" si="172"/>
        <v>44273</v>
      </c>
      <c r="G419">
        <v>393</v>
      </c>
      <c r="H419">
        <f t="shared" si="173"/>
        <v>590579.84162196424</v>
      </c>
      <c r="I419">
        <f t="shared" si="161"/>
        <v>30096.662628188962</v>
      </c>
      <c r="J419">
        <f t="shared" si="174"/>
        <v>1</v>
      </c>
      <c r="K419">
        <f t="shared" si="162"/>
        <v>0</v>
      </c>
      <c r="L419">
        <f t="shared" si="175"/>
        <v>26184.096486524399</v>
      </c>
      <c r="M419">
        <f t="shared" si="176"/>
        <v>3912.5661416645653</v>
      </c>
      <c r="N419">
        <f t="shared" si="163"/>
        <v>500</v>
      </c>
      <c r="O419">
        <f t="shared" si="164"/>
        <v>3412.5661416645653</v>
      </c>
      <c r="P419">
        <f t="shared" si="165"/>
        <v>0.11338686231835909</v>
      </c>
      <c r="Q419">
        <f t="shared" si="177"/>
        <v>0.88661313768164085</v>
      </c>
      <c r="R419">
        <f t="shared" si="166"/>
        <v>30583.307076057419</v>
      </c>
      <c r="S419">
        <f t="shared" si="167"/>
        <v>560483.17899377528</v>
      </c>
      <c r="T419">
        <f t="shared" si="181"/>
        <v>2201.8245627264259</v>
      </c>
      <c r="U419">
        <f t="shared" si="178"/>
        <v>25.761347383899182</v>
      </c>
      <c r="V419">
        <f t="shared" si="179"/>
        <v>2176.0632153425267</v>
      </c>
      <c r="W419">
        <f t="shared" si="182"/>
        <v>6557.653194227174</v>
      </c>
      <c r="X419">
        <f t="shared" si="183"/>
        <v>553925.52579954825</v>
      </c>
      <c r="Y419">
        <f t="shared" si="184"/>
        <v>510039.69288433553</v>
      </c>
      <c r="Z419">
        <f t="shared" si="168"/>
        <v>7409420.1583780358</v>
      </c>
      <c r="AA419">
        <f t="shared" si="169"/>
        <v>7993442.3468057727</v>
      </c>
      <c r="AB419">
        <f t="shared" si="170"/>
        <v>6842379.326190033</v>
      </c>
      <c r="AC419">
        <f t="shared" si="185"/>
        <v>0.85599908391461521</v>
      </c>
      <c r="AD419">
        <f t="shared" si="171"/>
        <v>7409420.1583780358</v>
      </c>
      <c r="AE419">
        <f t="shared" si="180"/>
        <v>2094.3426272147613</v>
      </c>
      <c r="AF419" s="1"/>
    </row>
    <row r="420" spans="6:32" x14ac:dyDescent="0.35">
      <c r="F420" s="10">
        <f t="shared" si="172"/>
        <v>44274</v>
      </c>
      <c r="G420">
        <v>394</v>
      </c>
      <c r="H420">
        <f t="shared" si="173"/>
        <v>592674.18424917897</v>
      </c>
      <c r="I420">
        <f t="shared" si="161"/>
        <v>29995.739420870086</v>
      </c>
      <c r="J420">
        <f t="shared" si="174"/>
        <v>1</v>
      </c>
      <c r="K420">
        <f t="shared" si="162"/>
        <v>0</v>
      </c>
      <c r="L420">
        <f t="shared" si="175"/>
        <v>26096.293296156975</v>
      </c>
      <c r="M420">
        <f t="shared" si="176"/>
        <v>3899.4461247131112</v>
      </c>
      <c r="N420">
        <f t="shared" si="163"/>
        <v>500</v>
      </c>
      <c r="O420">
        <f t="shared" si="164"/>
        <v>3399.4461247131112</v>
      </c>
      <c r="P420">
        <f t="shared" si="165"/>
        <v>0.11333096600872203</v>
      </c>
      <c r="Q420">
        <f t="shared" si="177"/>
        <v>0.88666903399127794</v>
      </c>
      <c r="R420">
        <f t="shared" si="166"/>
        <v>30488.433663601405</v>
      </c>
      <c r="S420">
        <f t="shared" si="167"/>
        <v>562678.44482830889</v>
      </c>
      <c r="T420">
        <f t="shared" si="181"/>
        <v>2195.2658345336094</v>
      </c>
      <c r="U420">
        <f t="shared" si="178"/>
        <v>25.684610264043229</v>
      </c>
      <c r="V420">
        <f t="shared" si="179"/>
        <v>2169.5812242695661</v>
      </c>
      <c r="W420">
        <f t="shared" si="182"/>
        <v>6583.337804491217</v>
      </c>
      <c r="X420">
        <f t="shared" si="183"/>
        <v>556095.10702381784</v>
      </c>
      <c r="Y420">
        <f t="shared" si="184"/>
        <v>512037.38479376113</v>
      </c>
      <c r="Z420">
        <f t="shared" si="168"/>
        <v>7407325.8157508206</v>
      </c>
      <c r="AA420">
        <f t="shared" si="169"/>
        <v>7993416.6621955084</v>
      </c>
      <c r="AB420">
        <f t="shared" si="170"/>
        <v>6838064.0331180207</v>
      </c>
      <c r="AC420">
        <f t="shared" si="185"/>
        <v>0.85546197853770412</v>
      </c>
      <c r="AD420">
        <f t="shared" si="171"/>
        <v>7407325.8157508206</v>
      </c>
      <c r="AE420">
        <f t="shared" si="180"/>
        <v>2086.5356627504002</v>
      </c>
      <c r="AF420" s="1"/>
    </row>
    <row r="421" spans="6:32" x14ac:dyDescent="0.35">
      <c r="F421" s="10">
        <f t="shared" si="172"/>
        <v>44275</v>
      </c>
      <c r="G421">
        <v>395</v>
      </c>
      <c r="H421">
        <f t="shared" si="173"/>
        <v>594760.71991192934</v>
      </c>
      <c r="I421">
        <f t="shared" si="161"/>
        <v>29893.660118116648</v>
      </c>
      <c r="J421">
        <f t="shared" si="174"/>
        <v>1</v>
      </c>
      <c r="K421">
        <f t="shared" si="162"/>
        <v>0</v>
      </c>
      <c r="L421">
        <f t="shared" si="175"/>
        <v>26007.484302761484</v>
      </c>
      <c r="M421">
        <f t="shared" si="176"/>
        <v>3886.1758153551646</v>
      </c>
      <c r="N421">
        <f t="shared" si="163"/>
        <v>500</v>
      </c>
      <c r="O421">
        <f t="shared" si="164"/>
        <v>3386.1758153551646</v>
      </c>
      <c r="P421">
        <f t="shared" si="165"/>
        <v>0.11327404546568115</v>
      </c>
      <c r="Q421">
        <f t="shared" si="177"/>
        <v>0.88672595453431891</v>
      </c>
      <c r="R421">
        <f t="shared" si="166"/>
        <v>30392.314889627974</v>
      </c>
      <c r="S421">
        <f t="shared" si="167"/>
        <v>564867.05979381269</v>
      </c>
      <c r="T421">
        <f t="shared" si="181"/>
        <v>2188.6149655038025</v>
      </c>
      <c r="U421">
        <f t="shared" si="178"/>
        <v>25.606795096394489</v>
      </c>
      <c r="V421">
        <f t="shared" si="179"/>
        <v>2163.0081704074082</v>
      </c>
      <c r="W421">
        <f t="shared" si="182"/>
        <v>6608.9445995876113</v>
      </c>
      <c r="X421">
        <f t="shared" si="183"/>
        <v>558258.11519422522</v>
      </c>
      <c r="Y421">
        <f t="shared" si="184"/>
        <v>514029.02441236959</v>
      </c>
      <c r="Z421">
        <f t="shared" si="168"/>
        <v>7405239.2800880708</v>
      </c>
      <c r="AA421">
        <f t="shared" si="169"/>
        <v>7993391.0554004125</v>
      </c>
      <c r="AB421">
        <f t="shared" si="170"/>
        <v>6833763.2756946702</v>
      </c>
      <c r="AC421">
        <f t="shared" si="185"/>
        <v>0.85492667984480919</v>
      </c>
      <c r="AD421">
        <f t="shared" si="171"/>
        <v>7405239.2800880708</v>
      </c>
      <c r="AE421">
        <f t="shared" si="180"/>
        <v>2078.6560689110083</v>
      </c>
      <c r="AF421" s="1"/>
    </row>
    <row r="422" spans="6:32" x14ac:dyDescent="0.35">
      <c r="F422" s="10">
        <f t="shared" si="172"/>
        <v>44276</v>
      </c>
      <c r="G422">
        <v>396</v>
      </c>
      <c r="H422">
        <f t="shared" si="173"/>
        <v>596839.3759808403</v>
      </c>
      <c r="I422">
        <f t="shared" si="161"/>
        <v>29790.443005515495</v>
      </c>
      <c r="J422">
        <f t="shared" si="174"/>
        <v>1</v>
      </c>
      <c r="K422">
        <f t="shared" si="162"/>
        <v>0</v>
      </c>
      <c r="L422">
        <f t="shared" si="175"/>
        <v>25917.685414798481</v>
      </c>
      <c r="M422">
        <f t="shared" si="176"/>
        <v>3872.7575907170144</v>
      </c>
      <c r="N422">
        <f t="shared" si="163"/>
        <v>500</v>
      </c>
      <c r="O422">
        <f t="shared" si="164"/>
        <v>3372.7575907170144</v>
      </c>
      <c r="P422">
        <f t="shared" si="165"/>
        <v>0.11321609383561605</v>
      </c>
      <c r="Q422">
        <f t="shared" si="177"/>
        <v>0.88678390616438396</v>
      </c>
      <c r="R422">
        <f t="shared" si="166"/>
        <v>30294.968296778388</v>
      </c>
      <c r="S422">
        <f t="shared" si="167"/>
        <v>567048.9329753248</v>
      </c>
      <c r="T422">
        <f t="shared" si="181"/>
        <v>2181.8731815121137</v>
      </c>
      <c r="U422">
        <f t="shared" si="178"/>
        <v>25.527916223691729</v>
      </c>
      <c r="V422">
        <f t="shared" si="179"/>
        <v>2156.3452652884221</v>
      </c>
      <c r="W422">
        <f t="shared" si="182"/>
        <v>6634.4725158113033</v>
      </c>
      <c r="X422">
        <f t="shared" si="183"/>
        <v>560414.46045951359</v>
      </c>
      <c r="Y422">
        <f t="shared" si="184"/>
        <v>516014.52900754561</v>
      </c>
      <c r="Z422">
        <f t="shared" si="168"/>
        <v>7403160.6240191599</v>
      </c>
      <c r="AA422">
        <f t="shared" si="169"/>
        <v>7993365.5274841888</v>
      </c>
      <c r="AB422">
        <f t="shared" si="170"/>
        <v>6829477.2185280239</v>
      </c>
      <c r="AC422">
        <f t="shared" si="185"/>
        <v>0.85439320834831334</v>
      </c>
      <c r="AD422">
        <f t="shared" si="171"/>
        <v>7403160.6240191599</v>
      </c>
      <c r="AE422">
        <f t="shared" si="180"/>
        <v>2070.705212791594</v>
      </c>
      <c r="AF422" s="1"/>
    </row>
    <row r="423" spans="6:32" x14ac:dyDescent="0.35">
      <c r="F423" s="10">
        <f t="shared" si="172"/>
        <v>44277</v>
      </c>
      <c r="G423">
        <v>397</v>
      </c>
      <c r="H423">
        <f t="shared" si="173"/>
        <v>598910.08119363186</v>
      </c>
      <c r="I423">
        <f t="shared" si="161"/>
        <v>29686.106497100787</v>
      </c>
      <c r="J423">
        <f t="shared" si="174"/>
        <v>1</v>
      </c>
      <c r="K423">
        <f t="shared" si="162"/>
        <v>0</v>
      </c>
      <c r="L423">
        <f t="shared" si="175"/>
        <v>25826.912652477684</v>
      </c>
      <c r="M423">
        <f t="shared" si="176"/>
        <v>3859.1938446231024</v>
      </c>
      <c r="N423">
        <f t="shared" si="163"/>
        <v>500</v>
      </c>
      <c r="O423">
        <f t="shared" si="164"/>
        <v>3359.1938446231024</v>
      </c>
      <c r="P423">
        <f t="shared" si="165"/>
        <v>0.11315710414739531</v>
      </c>
      <c r="Q423">
        <f t="shared" si="177"/>
        <v>0.88684289585260467</v>
      </c>
      <c r="R423">
        <f t="shared" si="166"/>
        <v>30196.411589662894</v>
      </c>
      <c r="S423">
        <f t="shared" si="167"/>
        <v>569223.97469653108</v>
      </c>
      <c r="T423">
        <f t="shared" si="181"/>
        <v>2175.0417212062748</v>
      </c>
      <c r="U423">
        <f t="shared" si="178"/>
        <v>25.447988138113416</v>
      </c>
      <c r="V423">
        <f t="shared" si="179"/>
        <v>2149.5937330681613</v>
      </c>
      <c r="W423">
        <f t="shared" si="182"/>
        <v>6659.9205039494163</v>
      </c>
      <c r="X423">
        <f t="shared" si="183"/>
        <v>562564.0541925818</v>
      </c>
      <c r="Y423">
        <f t="shared" si="184"/>
        <v>517993.81697384332</v>
      </c>
      <c r="Z423">
        <f t="shared" si="168"/>
        <v>7401089.9188063685</v>
      </c>
      <c r="AA423">
        <f t="shared" si="169"/>
        <v>7993340.0794960503</v>
      </c>
      <c r="AB423">
        <f t="shared" si="170"/>
        <v>6825206.0236058878</v>
      </c>
      <c r="AC423">
        <f t="shared" si="185"/>
        <v>0.85386158423478353</v>
      </c>
      <c r="AD423">
        <f t="shared" si="171"/>
        <v>7401089.9188063685</v>
      </c>
      <c r="AE423">
        <f t="shared" si="180"/>
        <v>2062.684467052411</v>
      </c>
      <c r="AF423" s="1"/>
    </row>
    <row r="424" spans="6:32" x14ac:dyDescent="0.35">
      <c r="F424" s="10">
        <f t="shared" si="172"/>
        <v>44278</v>
      </c>
      <c r="G424">
        <v>398</v>
      </c>
      <c r="H424">
        <f t="shared" si="173"/>
        <v>600972.76566068432</v>
      </c>
      <c r="I424">
        <f t="shared" si="161"/>
        <v>29580.669128620415</v>
      </c>
      <c r="J424">
        <f t="shared" si="174"/>
        <v>1</v>
      </c>
      <c r="K424">
        <f t="shared" si="162"/>
        <v>0</v>
      </c>
      <c r="L424">
        <f t="shared" si="175"/>
        <v>25735.182141899761</v>
      </c>
      <c r="M424">
        <f t="shared" si="176"/>
        <v>3845.4869867206539</v>
      </c>
      <c r="N424">
        <f t="shared" si="163"/>
        <v>500</v>
      </c>
      <c r="O424">
        <f t="shared" si="164"/>
        <v>3345.4869867206539</v>
      </c>
      <c r="P424">
        <f t="shared" si="165"/>
        <v>0.11309706931151767</v>
      </c>
      <c r="Q424">
        <f t="shared" si="177"/>
        <v>0.88690293068848236</v>
      </c>
      <c r="R424">
        <f t="shared" si="166"/>
        <v>30096.662628188962</v>
      </c>
      <c r="S424">
        <f t="shared" si="167"/>
        <v>571392.09653206391</v>
      </c>
      <c r="T424">
        <f t="shared" si="181"/>
        <v>2168.121835532831</v>
      </c>
      <c r="U424">
        <f t="shared" si="178"/>
        <v>25.367025475734124</v>
      </c>
      <c r="V424">
        <f t="shared" si="179"/>
        <v>2142.7548100570971</v>
      </c>
      <c r="W424">
        <f t="shared" si="182"/>
        <v>6685.2875294251508</v>
      </c>
      <c r="X424">
        <f t="shared" si="183"/>
        <v>564706.80900263891</v>
      </c>
      <c r="Y424">
        <f t="shared" si="184"/>
        <v>519966.80784417817</v>
      </c>
      <c r="Z424">
        <f t="shared" si="168"/>
        <v>7399027.2343393154</v>
      </c>
      <c r="AA424">
        <f t="shared" si="169"/>
        <v>7993314.7124705752</v>
      </c>
      <c r="AB424">
        <f t="shared" si="170"/>
        <v>6820949.8502778271</v>
      </c>
      <c r="AC424">
        <f t="shared" si="185"/>
        <v>0.85333182736271951</v>
      </c>
      <c r="AD424">
        <f t="shared" si="171"/>
        <v>7399027.2343393154</v>
      </c>
      <c r="AE424">
        <f t="shared" si="180"/>
        <v>2054.5952094425402</v>
      </c>
      <c r="AF424" s="1"/>
    </row>
    <row r="425" spans="6:32" x14ac:dyDescent="0.35">
      <c r="F425" s="10">
        <f t="shared" si="172"/>
        <v>44279</v>
      </c>
      <c r="G425">
        <v>399</v>
      </c>
      <c r="H425">
        <f t="shared" si="173"/>
        <v>603027.36087012687</v>
      </c>
      <c r="I425">
        <f t="shared" si="161"/>
        <v>29474.149550802424</v>
      </c>
      <c r="J425">
        <f t="shared" si="174"/>
        <v>1</v>
      </c>
      <c r="K425">
        <f t="shared" si="162"/>
        <v>0</v>
      </c>
      <c r="L425">
        <f t="shared" si="175"/>
        <v>25642.510109198109</v>
      </c>
      <c r="M425">
        <f t="shared" si="176"/>
        <v>3831.6394416043154</v>
      </c>
      <c r="N425">
        <f t="shared" si="163"/>
        <v>500</v>
      </c>
      <c r="O425">
        <f t="shared" si="164"/>
        <v>3331.6394416043154</v>
      </c>
      <c r="P425">
        <f t="shared" si="165"/>
        <v>0.11303598211924024</v>
      </c>
      <c r="Q425">
        <f t="shared" si="177"/>
        <v>0.88696401788075974</v>
      </c>
      <c r="R425">
        <f t="shared" si="166"/>
        <v>29995.739420870086</v>
      </c>
      <c r="S425">
        <f t="shared" si="167"/>
        <v>573553.21131932444</v>
      </c>
      <c r="T425">
        <f t="shared" si="181"/>
        <v>2161.1147872605361</v>
      </c>
      <c r="U425">
        <f t="shared" si="178"/>
        <v>25.285043010948272</v>
      </c>
      <c r="V425">
        <f t="shared" si="179"/>
        <v>2135.8297442495877</v>
      </c>
      <c r="W425">
        <f t="shared" si="182"/>
        <v>6710.5725724360991</v>
      </c>
      <c r="X425">
        <f t="shared" si="183"/>
        <v>566842.63874688849</v>
      </c>
      <c r="Y425">
        <f t="shared" si="184"/>
        <v>521933.42230058525</v>
      </c>
      <c r="Z425">
        <f t="shared" si="168"/>
        <v>7396972.6391298734</v>
      </c>
      <c r="AA425">
        <f t="shared" si="169"/>
        <v>7993289.4274275638</v>
      </c>
      <c r="AB425">
        <f t="shared" si="170"/>
        <v>6816708.8552381126</v>
      </c>
      <c r="AC425">
        <f t="shared" si="185"/>
        <v>0.85280395726042113</v>
      </c>
      <c r="AD425">
        <f t="shared" si="171"/>
        <v>7396972.6391298734</v>
      </c>
      <c r="AE425">
        <f t="shared" si="180"/>
        <v>2046.4388223256337</v>
      </c>
      <c r="AF425" s="1"/>
    </row>
    <row r="426" spans="6:32" x14ac:dyDescent="0.35">
      <c r="F426" s="10">
        <f t="shared" si="172"/>
        <v>44280</v>
      </c>
      <c r="G426">
        <v>400</v>
      </c>
      <c r="H426">
        <f t="shared" si="173"/>
        <v>605073.79969245254</v>
      </c>
      <c r="I426">
        <f t="shared" si="161"/>
        <v>29366.566522625624</v>
      </c>
      <c r="J426">
        <f t="shared" si="174"/>
        <v>1</v>
      </c>
      <c r="K426">
        <f t="shared" si="162"/>
        <v>0</v>
      </c>
      <c r="L426">
        <f t="shared" si="175"/>
        <v>25548.912874684294</v>
      </c>
      <c r="M426">
        <f t="shared" si="176"/>
        <v>3817.6536479413312</v>
      </c>
      <c r="N426">
        <f t="shared" si="163"/>
        <v>500</v>
      </c>
      <c r="O426">
        <f t="shared" si="164"/>
        <v>3317.6536479413312</v>
      </c>
      <c r="P426">
        <f t="shared" si="165"/>
        <v>0.11297383524169323</v>
      </c>
      <c r="Q426">
        <f t="shared" si="177"/>
        <v>0.88702616475830676</v>
      </c>
      <c r="R426">
        <f t="shared" si="166"/>
        <v>29893.660118116648</v>
      </c>
      <c r="S426">
        <f t="shared" si="167"/>
        <v>575707.23316982691</v>
      </c>
      <c r="T426">
        <f t="shared" si="181"/>
        <v>2154.0218505024677</v>
      </c>
      <c r="U426">
        <f t="shared" si="178"/>
        <v>25.202055650878869</v>
      </c>
      <c r="V426">
        <f t="shared" si="179"/>
        <v>2128.819794851589</v>
      </c>
      <c r="W426">
        <f t="shared" si="182"/>
        <v>6735.7746280869778</v>
      </c>
      <c r="X426">
        <f t="shared" si="183"/>
        <v>568971.45854174008</v>
      </c>
      <c r="Y426">
        <f t="shared" si="184"/>
        <v>523893.58218454249</v>
      </c>
      <c r="Z426">
        <f t="shared" si="168"/>
        <v>7394926.2003075471</v>
      </c>
      <c r="AA426">
        <f t="shared" si="169"/>
        <v>7993264.2253719131</v>
      </c>
      <c r="AB426">
        <f t="shared" si="170"/>
        <v>6812483.1925096335</v>
      </c>
      <c r="AC426">
        <f t="shared" si="185"/>
        <v>0.85227799312397434</v>
      </c>
      <c r="AD426">
        <f t="shared" si="171"/>
        <v>7394926.2003075471</v>
      </c>
      <c r="AE426">
        <f t="shared" si="180"/>
        <v>2038.2166922078918</v>
      </c>
      <c r="AF426" s="1"/>
    </row>
    <row r="427" spans="6:32" x14ac:dyDescent="0.35">
      <c r="F427" s="10">
        <f t="shared" si="172"/>
        <v>44281</v>
      </c>
      <c r="G427">
        <v>401</v>
      </c>
      <c r="H427">
        <f t="shared" si="173"/>
        <v>607112.01638466038</v>
      </c>
      <c r="I427">
        <f t="shared" si="161"/>
        <v>29257.938904597191</v>
      </c>
      <c r="J427">
        <f t="shared" si="174"/>
        <v>1</v>
      </c>
      <c r="K427">
        <f t="shared" si="162"/>
        <v>0</v>
      </c>
      <c r="L427">
        <f t="shared" si="175"/>
        <v>25454.406846999555</v>
      </c>
      <c r="M427">
        <f t="shared" si="176"/>
        <v>3803.5320575976348</v>
      </c>
      <c r="N427">
        <f t="shared" si="163"/>
        <v>500</v>
      </c>
      <c r="O427">
        <f t="shared" si="164"/>
        <v>3303.5320575976348</v>
      </c>
      <c r="P427">
        <f t="shared" si="165"/>
        <v>0.1129106212289808</v>
      </c>
      <c r="Q427">
        <f t="shared" si="177"/>
        <v>0.88708937877101923</v>
      </c>
      <c r="R427">
        <f t="shared" si="166"/>
        <v>29790.443005515495</v>
      </c>
      <c r="S427">
        <f t="shared" si="167"/>
        <v>577854.07748006319</v>
      </c>
      <c r="T427">
        <f t="shared" si="181"/>
        <v>2146.8443102362799</v>
      </c>
      <c r="U427">
        <f t="shared" si="178"/>
        <v>25.118078429764473</v>
      </c>
      <c r="V427">
        <f t="shared" si="179"/>
        <v>2121.7262318065154</v>
      </c>
      <c r="W427">
        <f t="shared" si="182"/>
        <v>6760.8927065167427</v>
      </c>
      <c r="X427">
        <f t="shared" si="183"/>
        <v>571093.18477354664</v>
      </c>
      <c r="Y427">
        <f t="shared" si="184"/>
        <v>525847.21050685749</v>
      </c>
      <c r="Z427">
        <f t="shared" si="168"/>
        <v>7392887.9836153397</v>
      </c>
      <c r="AA427">
        <f t="shared" si="169"/>
        <v>7993239.1072934829</v>
      </c>
      <c r="AB427">
        <f t="shared" si="170"/>
        <v>6808273.0134287598</v>
      </c>
      <c r="AC427">
        <f t="shared" si="185"/>
        <v>0.85175395381535712</v>
      </c>
      <c r="AD427">
        <f t="shared" si="171"/>
        <v>7392887.9836153397</v>
      </c>
      <c r="AE427">
        <f t="shared" si="180"/>
        <v>2029.9302092687099</v>
      </c>
      <c r="AF427" s="1"/>
    </row>
    <row r="428" spans="6:32" x14ac:dyDescent="0.35">
      <c r="F428" s="10">
        <f t="shared" si="172"/>
        <v>44282</v>
      </c>
      <c r="G428">
        <v>402</v>
      </c>
      <c r="H428">
        <f t="shared" si="173"/>
        <v>609141.94659392908</v>
      </c>
      <c r="I428">
        <f t="shared" si="161"/>
        <v>29148.285652042716</v>
      </c>
      <c r="J428">
        <f t="shared" si="174"/>
        <v>1</v>
      </c>
      <c r="K428">
        <f t="shared" si="162"/>
        <v>0</v>
      </c>
      <c r="L428">
        <f t="shared" si="175"/>
        <v>25359.008517277161</v>
      </c>
      <c r="M428">
        <f t="shared" si="176"/>
        <v>3789.277134765553</v>
      </c>
      <c r="N428">
        <f t="shared" si="163"/>
        <v>500</v>
      </c>
      <c r="O428">
        <f t="shared" si="164"/>
        <v>3289.277134765553</v>
      </c>
      <c r="P428">
        <f t="shared" si="165"/>
        <v>0.11284633250926852</v>
      </c>
      <c r="Q428">
        <f t="shared" si="177"/>
        <v>0.88715366749073143</v>
      </c>
      <c r="R428">
        <f t="shared" si="166"/>
        <v>29686.106497100787</v>
      </c>
      <c r="S428">
        <f t="shared" si="167"/>
        <v>579993.66094188637</v>
      </c>
      <c r="T428">
        <f t="shared" si="181"/>
        <v>2139.5834618231747</v>
      </c>
      <c r="U428">
        <f t="shared" si="178"/>
        <v>25.033126503331147</v>
      </c>
      <c r="V428">
        <f t="shared" si="179"/>
        <v>2114.5503353198437</v>
      </c>
      <c r="W428">
        <f t="shared" si="182"/>
        <v>6785.9258330200737</v>
      </c>
      <c r="X428">
        <f t="shared" si="183"/>
        <v>573207.73510886647</v>
      </c>
      <c r="Y428">
        <f t="shared" si="184"/>
        <v>527794.23145711666</v>
      </c>
      <c r="Z428">
        <f t="shared" si="168"/>
        <v>7390858.0534060709</v>
      </c>
      <c r="AA428">
        <f t="shared" si="169"/>
        <v>7993214.0741669796</v>
      </c>
      <c r="AB428">
        <f t="shared" si="170"/>
        <v>6804078.4666311638</v>
      </c>
      <c r="AC428">
        <f t="shared" si="185"/>
        <v>0.8512318578606638</v>
      </c>
      <c r="AD428">
        <f t="shared" si="171"/>
        <v>7390858.0534060709</v>
      </c>
      <c r="AE428">
        <f t="shared" si="180"/>
        <v>2021.58076689413</v>
      </c>
      <c r="AF428" s="1"/>
    </row>
    <row r="429" spans="6:32" x14ac:dyDescent="0.35">
      <c r="F429" s="10">
        <f t="shared" si="172"/>
        <v>44283</v>
      </c>
      <c r="G429">
        <v>403</v>
      </c>
      <c r="H429">
        <f t="shared" si="173"/>
        <v>611163.52736082324</v>
      </c>
      <c r="I429">
        <f t="shared" si="161"/>
        <v>29037.625808411045</v>
      </c>
      <c r="J429">
        <f t="shared" si="174"/>
        <v>1</v>
      </c>
      <c r="K429">
        <f t="shared" si="162"/>
        <v>0</v>
      </c>
      <c r="L429">
        <f t="shared" si="175"/>
        <v>25262.734453317607</v>
      </c>
      <c r="M429">
        <f t="shared" si="176"/>
        <v>3774.8913550934358</v>
      </c>
      <c r="N429">
        <f t="shared" si="163"/>
        <v>500</v>
      </c>
      <c r="O429">
        <f t="shared" si="164"/>
        <v>3274.8913550934358</v>
      </c>
      <c r="P429">
        <f t="shared" si="165"/>
        <v>0.11278096138785665</v>
      </c>
      <c r="Q429">
        <f t="shared" si="177"/>
        <v>0.88721903861214335</v>
      </c>
      <c r="R429">
        <f t="shared" si="166"/>
        <v>29580.669128620415</v>
      </c>
      <c r="S429">
        <f t="shared" si="167"/>
        <v>582125.90155241219</v>
      </c>
      <c r="T429">
        <f t="shared" si="181"/>
        <v>2132.2406105258269</v>
      </c>
      <c r="U429">
        <f t="shared" si="178"/>
        <v>24.947215143152178</v>
      </c>
      <c r="V429">
        <f t="shared" si="179"/>
        <v>2107.2933953826746</v>
      </c>
      <c r="W429">
        <f t="shared" si="182"/>
        <v>6810.8730481632256</v>
      </c>
      <c r="X429">
        <f t="shared" si="183"/>
        <v>575315.02850424917</v>
      </c>
      <c r="Y429">
        <f t="shared" si="184"/>
        <v>529734.57041269506</v>
      </c>
      <c r="Z429">
        <f t="shared" si="168"/>
        <v>7388836.472639177</v>
      </c>
      <c r="AA429">
        <f t="shared" si="169"/>
        <v>7993189.126951837</v>
      </c>
      <c r="AB429">
        <f t="shared" si="170"/>
        <v>6799899.6980386022</v>
      </c>
      <c r="AC429">
        <f t="shared" si="185"/>
        <v>0.85071172344844925</v>
      </c>
      <c r="AD429">
        <f t="shared" si="171"/>
        <v>7388836.472639177</v>
      </c>
      <c r="AE429">
        <f t="shared" si="180"/>
        <v>2013.169761213361</v>
      </c>
      <c r="AF429" s="1"/>
    </row>
    <row r="430" spans="6:32" x14ac:dyDescent="0.35">
      <c r="F430" s="10">
        <f t="shared" si="172"/>
        <v>44284</v>
      </c>
      <c r="G430">
        <v>404</v>
      </c>
      <c r="H430">
        <f t="shared" si="173"/>
        <v>613176.6971220366</v>
      </c>
      <c r="I430">
        <f t="shared" si="161"/>
        <v>28925.978498599026</v>
      </c>
      <c r="J430">
        <f t="shared" si="174"/>
        <v>1</v>
      </c>
      <c r="K430">
        <f t="shared" si="162"/>
        <v>0</v>
      </c>
      <c r="L430">
        <f t="shared" si="175"/>
        <v>25165.601293781154</v>
      </c>
      <c r="M430">
        <f t="shared" si="176"/>
        <v>3760.3772048178735</v>
      </c>
      <c r="N430">
        <f t="shared" si="163"/>
        <v>500</v>
      </c>
      <c r="O430">
        <f t="shared" si="164"/>
        <v>3260.3772048178735</v>
      </c>
      <c r="P430">
        <f t="shared" si="165"/>
        <v>0.11271450004623987</v>
      </c>
      <c r="Q430">
        <f t="shared" si="177"/>
        <v>0.88728549995376016</v>
      </c>
      <c r="R430">
        <f t="shared" si="166"/>
        <v>29474.149550802424</v>
      </c>
      <c r="S430">
        <f t="shared" si="167"/>
        <v>584250.71862343757</v>
      </c>
      <c r="T430">
        <f t="shared" si="181"/>
        <v>2124.8170710253762</v>
      </c>
      <c r="U430">
        <f t="shared" si="178"/>
        <v>24.860359730996905</v>
      </c>
      <c r="V430">
        <f t="shared" si="179"/>
        <v>2099.9567112943791</v>
      </c>
      <c r="W430">
        <f t="shared" si="182"/>
        <v>6835.7334078942222</v>
      </c>
      <c r="X430">
        <f t="shared" si="183"/>
        <v>577414.98521554354</v>
      </c>
      <c r="Y430">
        <f t="shared" si="184"/>
        <v>531668.15394732822</v>
      </c>
      <c r="Z430">
        <f t="shared" si="168"/>
        <v>7386823.3028779635</v>
      </c>
      <c r="AA430">
        <f t="shared" si="169"/>
        <v>7993164.2665921059</v>
      </c>
      <c r="AB430">
        <f t="shared" si="170"/>
        <v>6795736.8508466315</v>
      </c>
      <c r="AC430">
        <f t="shared" si="185"/>
        <v>0.85019356842818905</v>
      </c>
      <c r="AD430">
        <f t="shared" si="171"/>
        <v>7386823.3028779635</v>
      </c>
      <c r="AE430">
        <f t="shared" si="180"/>
        <v>2004.6985906386253</v>
      </c>
      <c r="AF430" s="1"/>
    </row>
    <row r="431" spans="6:32" x14ac:dyDescent="0.35">
      <c r="F431" s="10">
        <f t="shared" si="172"/>
        <v>44285</v>
      </c>
      <c r="G431">
        <v>405</v>
      </c>
      <c r="H431">
        <f t="shared" si="173"/>
        <v>615181.39571267518</v>
      </c>
      <c r="I431">
        <f t="shared" si="161"/>
        <v>28813.362922298722</v>
      </c>
      <c r="J431">
        <f t="shared" si="174"/>
        <v>1</v>
      </c>
      <c r="K431">
        <f t="shared" si="162"/>
        <v>0</v>
      </c>
      <c r="L431">
        <f t="shared" si="175"/>
        <v>25067.625742399887</v>
      </c>
      <c r="M431">
        <f t="shared" si="176"/>
        <v>3745.7371798988338</v>
      </c>
      <c r="N431">
        <f t="shared" si="163"/>
        <v>500</v>
      </c>
      <c r="O431">
        <f t="shared" si="164"/>
        <v>3245.7371798988338</v>
      </c>
      <c r="P431">
        <f t="shared" si="165"/>
        <v>0.11264694054115255</v>
      </c>
      <c r="Q431">
        <f t="shared" si="177"/>
        <v>0.88735305945884746</v>
      </c>
      <c r="R431">
        <f t="shared" si="166"/>
        <v>29366.566522625624</v>
      </c>
      <c r="S431">
        <f t="shared" si="167"/>
        <v>586368.03279037646</v>
      </c>
      <c r="T431">
        <f t="shared" si="181"/>
        <v>2117.314166938886</v>
      </c>
      <c r="U431">
        <f t="shared" si="178"/>
        <v>24.772575753184967</v>
      </c>
      <c r="V431">
        <f t="shared" si="179"/>
        <v>2092.5415911857012</v>
      </c>
      <c r="W431">
        <f t="shared" si="182"/>
        <v>6860.5059836474074</v>
      </c>
      <c r="X431">
        <f t="shared" si="183"/>
        <v>579507.52680672926</v>
      </c>
      <c r="Y431">
        <f t="shared" si="184"/>
        <v>533594.90983924258</v>
      </c>
      <c r="Z431">
        <f t="shared" si="168"/>
        <v>7384818.6042873245</v>
      </c>
      <c r="AA431">
        <f t="shared" si="169"/>
        <v>7993139.494016353</v>
      </c>
      <c r="AB431">
        <f t="shared" si="170"/>
        <v>6791590.0655133007</v>
      </c>
      <c r="AC431">
        <f t="shared" si="185"/>
        <v>0.84967741030886179</v>
      </c>
      <c r="AD431">
        <f t="shared" si="171"/>
        <v>7384818.6042873245</v>
      </c>
      <c r="AE431">
        <f t="shared" si="180"/>
        <v>1996.1686554085966</v>
      </c>
      <c r="AF431" s="1"/>
    </row>
    <row r="432" spans="6:32" x14ac:dyDescent="0.35">
      <c r="F432" s="10">
        <f t="shared" si="172"/>
        <v>44286</v>
      </c>
      <c r="G432">
        <v>406</v>
      </c>
      <c r="H432">
        <f t="shared" si="173"/>
        <v>617177.56436808372</v>
      </c>
      <c r="I432">
        <f t="shared" si="161"/>
        <v>28699.79834737198</v>
      </c>
      <c r="J432">
        <f t="shared" si="174"/>
        <v>1</v>
      </c>
      <c r="K432">
        <f t="shared" si="162"/>
        <v>0</v>
      </c>
      <c r="L432">
        <f t="shared" si="175"/>
        <v>24968.824562213624</v>
      </c>
      <c r="M432">
        <f t="shared" si="176"/>
        <v>3730.9737851583573</v>
      </c>
      <c r="N432">
        <f t="shared" si="163"/>
        <v>500</v>
      </c>
      <c r="O432">
        <f t="shared" si="164"/>
        <v>3230.9737851583573</v>
      </c>
      <c r="P432">
        <f t="shared" si="165"/>
        <v>0.11257827480360033</v>
      </c>
      <c r="Q432">
        <f t="shared" si="177"/>
        <v>0.88742172519639961</v>
      </c>
      <c r="R432">
        <f t="shared" si="166"/>
        <v>29257.938904597191</v>
      </c>
      <c r="S432">
        <f t="shared" si="167"/>
        <v>588477.76602071174</v>
      </c>
      <c r="T432">
        <f t="shared" si="181"/>
        <v>2109.7332303352887</v>
      </c>
      <c r="U432">
        <f t="shared" si="178"/>
        <v>24.68387879492288</v>
      </c>
      <c r="V432">
        <f t="shared" si="179"/>
        <v>2085.0493515403659</v>
      </c>
      <c r="W432">
        <f t="shared" si="182"/>
        <v>6885.1898624423302</v>
      </c>
      <c r="X432">
        <f t="shared" si="183"/>
        <v>581592.57615826966</v>
      </c>
      <c r="Y432">
        <f t="shared" si="184"/>
        <v>535514.76707884774</v>
      </c>
      <c r="Z432">
        <f t="shared" si="168"/>
        <v>7382822.4356319159</v>
      </c>
      <c r="AA432">
        <f t="shared" si="169"/>
        <v>7993114.8101375578</v>
      </c>
      <c r="AB432">
        <f t="shared" si="170"/>
        <v>6787459.4797487622</v>
      </c>
      <c r="AC432">
        <f t="shared" si="185"/>
        <v>0.84916326625764471</v>
      </c>
      <c r="AD432">
        <f t="shared" si="171"/>
        <v>7382822.4356319159</v>
      </c>
      <c r="AE432">
        <f t="shared" si="180"/>
        <v>1987.5813571355495</v>
      </c>
      <c r="AF432" s="1"/>
    </row>
    <row r="433" spans="6:32" x14ac:dyDescent="0.35">
      <c r="F433" s="10">
        <f t="shared" si="172"/>
        <v>44287</v>
      </c>
      <c r="G433">
        <v>407</v>
      </c>
      <c r="H433">
        <f t="shared" si="173"/>
        <v>619165.14572521928</v>
      </c>
      <c r="I433">
        <f t="shared" si="161"/>
        <v>28585.304103255039</v>
      </c>
      <c r="J433">
        <f t="shared" si="174"/>
        <v>1</v>
      </c>
      <c r="K433">
        <f t="shared" si="162"/>
        <v>0</v>
      </c>
      <c r="L433">
        <f t="shared" si="175"/>
        <v>24869.214569831885</v>
      </c>
      <c r="M433">
        <f t="shared" si="176"/>
        <v>3716.089533423155</v>
      </c>
      <c r="N433">
        <f t="shared" si="163"/>
        <v>500</v>
      </c>
      <c r="O433">
        <f t="shared" si="164"/>
        <v>3216.089533423155</v>
      </c>
      <c r="P433">
        <f t="shared" si="165"/>
        <v>0.11250849463787707</v>
      </c>
      <c r="Q433">
        <f t="shared" si="177"/>
        <v>0.88749150536212296</v>
      </c>
      <c r="R433">
        <f t="shared" si="166"/>
        <v>29148.285652042716</v>
      </c>
      <c r="S433">
        <f t="shared" si="167"/>
        <v>590579.84162196424</v>
      </c>
      <c r="T433">
        <f t="shared" si="181"/>
        <v>2102.0756012524944</v>
      </c>
      <c r="U433">
        <f t="shared" si="178"/>
        <v>24.594284534654186</v>
      </c>
      <c r="V433">
        <f t="shared" si="179"/>
        <v>2077.4813167178404</v>
      </c>
      <c r="W433">
        <f t="shared" si="182"/>
        <v>6909.7841469769846</v>
      </c>
      <c r="X433">
        <f t="shared" si="183"/>
        <v>583670.05747498746</v>
      </c>
      <c r="Y433">
        <f t="shared" si="184"/>
        <v>537427.65587598749</v>
      </c>
      <c r="Z433">
        <f t="shared" si="168"/>
        <v>7380834.8542747805</v>
      </c>
      <c r="AA433">
        <f t="shared" si="169"/>
        <v>7993090.2158530233</v>
      </c>
      <c r="AB433">
        <f t="shared" si="170"/>
        <v>6783345.2285058396</v>
      </c>
      <c r="AC433">
        <f t="shared" si="185"/>
        <v>0.84865115309872929</v>
      </c>
      <c r="AD433">
        <f t="shared" si="171"/>
        <v>7380834.8542747805</v>
      </c>
      <c r="AE433">
        <f t="shared" si="180"/>
        <v>1978.9380983565759</v>
      </c>
      <c r="AF433" s="1"/>
    </row>
    <row r="434" spans="6:32" x14ac:dyDescent="0.35">
      <c r="F434" s="10">
        <f t="shared" si="172"/>
        <v>44288</v>
      </c>
      <c r="G434">
        <v>408</v>
      </c>
      <c r="H434">
        <f t="shared" si="173"/>
        <v>621144.08382357587</v>
      </c>
      <c r="I434">
        <f t="shared" si="161"/>
        <v>28469.899574396899</v>
      </c>
      <c r="J434">
        <f t="shared" si="174"/>
        <v>1</v>
      </c>
      <c r="K434">
        <f t="shared" si="162"/>
        <v>0</v>
      </c>
      <c r="L434">
        <f t="shared" si="175"/>
        <v>24768.8126297253</v>
      </c>
      <c r="M434">
        <f t="shared" si="176"/>
        <v>3701.0869446715969</v>
      </c>
      <c r="N434">
        <f t="shared" si="163"/>
        <v>500</v>
      </c>
      <c r="O434">
        <f t="shared" si="164"/>
        <v>3201.0869446715969</v>
      </c>
      <c r="P434">
        <f t="shared" si="165"/>
        <v>0.1124375917205675</v>
      </c>
      <c r="Q434">
        <f t="shared" si="177"/>
        <v>0.88756240827943245</v>
      </c>
      <c r="R434">
        <f t="shared" si="166"/>
        <v>29037.625808411045</v>
      </c>
      <c r="S434">
        <f t="shared" si="167"/>
        <v>592674.18424917897</v>
      </c>
      <c r="T434">
        <f t="shared" si="181"/>
        <v>2094.3426272147335</v>
      </c>
      <c r="U434">
        <f t="shared" si="178"/>
        <v>24.503808738412381</v>
      </c>
      <c r="V434">
        <f t="shared" si="179"/>
        <v>2069.8388184763212</v>
      </c>
      <c r="W434">
        <f t="shared" si="182"/>
        <v>6934.2879557153974</v>
      </c>
      <c r="X434">
        <f t="shared" si="183"/>
        <v>585739.89629346377</v>
      </c>
      <c r="Y434">
        <f t="shared" si="184"/>
        <v>539333.50766675291</v>
      </c>
      <c r="Z434">
        <f t="shared" si="168"/>
        <v>7378855.9161764244</v>
      </c>
      <c r="AA434">
        <f t="shared" si="169"/>
        <v>7993065.7120442847</v>
      </c>
      <c r="AB434">
        <f t="shared" si="170"/>
        <v>6779247.4439715296</v>
      </c>
      <c r="AC434">
        <f t="shared" si="185"/>
        <v>0.84814108731225324</v>
      </c>
      <c r="AD434">
        <f t="shared" si="171"/>
        <v>7378855.9161764244</v>
      </c>
      <c r="AE434">
        <f t="shared" si="180"/>
        <v>1970.2402820889674</v>
      </c>
      <c r="AF434" s="1"/>
    </row>
    <row r="435" spans="6:32" x14ac:dyDescent="0.35">
      <c r="F435" s="10">
        <f t="shared" si="172"/>
        <v>44289</v>
      </c>
      <c r="G435">
        <v>409</v>
      </c>
      <c r="H435">
        <f t="shared" si="173"/>
        <v>623114.32410566485</v>
      </c>
      <c r="I435">
        <f t="shared" si="161"/>
        <v>28353.604193735518</v>
      </c>
      <c r="J435">
        <f t="shared" si="174"/>
        <v>1</v>
      </c>
      <c r="K435">
        <f t="shared" si="162"/>
        <v>0</v>
      </c>
      <c r="L435">
        <f t="shared" si="175"/>
        <v>24667.635648549902</v>
      </c>
      <c r="M435">
        <f t="shared" si="176"/>
        <v>3685.9685451856176</v>
      </c>
      <c r="N435">
        <f t="shared" si="163"/>
        <v>500</v>
      </c>
      <c r="O435">
        <f t="shared" si="164"/>
        <v>3185.9685451856176</v>
      </c>
      <c r="P435">
        <f t="shared" si="165"/>
        <v>0.11236555759953543</v>
      </c>
      <c r="Q435">
        <f t="shared" si="177"/>
        <v>0.88763444240046452</v>
      </c>
      <c r="R435">
        <f t="shared" si="166"/>
        <v>28925.978498599026</v>
      </c>
      <c r="S435">
        <f t="shared" si="167"/>
        <v>594760.71991192934</v>
      </c>
      <c r="T435">
        <f t="shared" si="181"/>
        <v>2086.5356627503643</v>
      </c>
      <c r="U435">
        <f t="shared" si="178"/>
        <v>24.412467254179258</v>
      </c>
      <c r="V435">
        <f t="shared" si="179"/>
        <v>2062.123195496185</v>
      </c>
      <c r="W435">
        <f t="shared" si="182"/>
        <v>6958.7004229695767</v>
      </c>
      <c r="X435">
        <f t="shared" si="183"/>
        <v>587802.01948895992</v>
      </c>
      <c r="Y435">
        <f t="shared" si="184"/>
        <v>541232.25511985575</v>
      </c>
      <c r="Z435">
        <f t="shared" si="168"/>
        <v>7376885.6758943349</v>
      </c>
      <c r="AA435">
        <f t="shared" si="169"/>
        <v>7993041.2995770304</v>
      </c>
      <c r="AB435">
        <f t="shared" si="170"/>
        <v>6775166.255559436</v>
      </c>
      <c r="AC435">
        <f t="shared" si="185"/>
        <v>0.84763308503334756</v>
      </c>
      <c r="AD435">
        <f t="shared" si="171"/>
        <v>7376885.6758943349</v>
      </c>
      <c r="AE435">
        <f t="shared" si="180"/>
        <v>1961.4893113900619</v>
      </c>
      <c r="AF435" s="1"/>
    </row>
    <row r="436" spans="6:32" x14ac:dyDescent="0.35">
      <c r="F436" s="10">
        <f t="shared" si="172"/>
        <v>44290</v>
      </c>
      <c r="G436">
        <v>410</v>
      </c>
      <c r="H436">
        <f t="shared" si="173"/>
        <v>625075.81341705495</v>
      </c>
      <c r="I436">
        <f t="shared" si="161"/>
        <v>28236.437436214648</v>
      </c>
      <c r="J436">
        <f t="shared" si="174"/>
        <v>1</v>
      </c>
      <c r="K436">
        <f t="shared" si="162"/>
        <v>0</v>
      </c>
      <c r="L436">
        <f t="shared" si="175"/>
        <v>24565.700569506746</v>
      </c>
      <c r="M436">
        <f t="shared" si="176"/>
        <v>3670.7368667079045</v>
      </c>
      <c r="N436">
        <f t="shared" si="163"/>
        <v>500</v>
      </c>
      <c r="O436">
        <f t="shared" si="164"/>
        <v>3170.7368667079045</v>
      </c>
      <c r="P436">
        <f t="shared" si="165"/>
        <v>0.11229238369289729</v>
      </c>
      <c r="Q436">
        <f t="shared" si="177"/>
        <v>0.88770761630710271</v>
      </c>
      <c r="R436">
        <f t="shared" si="166"/>
        <v>28813.362922298722</v>
      </c>
      <c r="S436">
        <f t="shared" si="167"/>
        <v>596839.3759808403</v>
      </c>
      <c r="T436">
        <f t="shared" si="181"/>
        <v>2078.656068910961</v>
      </c>
      <c r="U436">
        <f t="shared" si="178"/>
        <v>24.320276006258243</v>
      </c>
      <c r="V436">
        <f t="shared" si="179"/>
        <v>2054.3357929047029</v>
      </c>
      <c r="W436">
        <f t="shared" si="182"/>
        <v>6983.0206989758353</v>
      </c>
      <c r="X436">
        <f t="shared" si="183"/>
        <v>589856.35528186464</v>
      </c>
      <c r="Y436">
        <f t="shared" si="184"/>
        <v>543123.8321425647</v>
      </c>
      <c r="Z436">
        <f t="shared" si="168"/>
        <v>7374924.1865829453</v>
      </c>
      <c r="AA436">
        <f t="shared" si="169"/>
        <v>7993016.9793010242</v>
      </c>
      <c r="AB436">
        <f t="shared" si="170"/>
        <v>6771101.7899031295</v>
      </c>
      <c r="AC436">
        <f t="shared" si="185"/>
        <v>0.84712716205129979</v>
      </c>
      <c r="AD436">
        <f t="shared" si="171"/>
        <v>7374924.1865829453</v>
      </c>
      <c r="AE436">
        <f t="shared" si="180"/>
        <v>1952.6865889216849</v>
      </c>
      <c r="AF436" s="1"/>
    </row>
    <row r="437" spans="6:32" x14ac:dyDescent="0.35">
      <c r="F437" s="10">
        <f t="shared" si="172"/>
        <v>44291</v>
      </c>
      <c r="G437">
        <v>411</v>
      </c>
      <c r="H437">
        <f t="shared" si="173"/>
        <v>627028.50000597665</v>
      </c>
      <c r="I437">
        <f t="shared" si="161"/>
        <v>28118.418812344782</v>
      </c>
      <c r="J437">
        <f t="shared" si="174"/>
        <v>1</v>
      </c>
      <c r="K437">
        <f t="shared" si="162"/>
        <v>0</v>
      </c>
      <c r="L437">
        <f t="shared" si="175"/>
        <v>24463.024366739959</v>
      </c>
      <c r="M437">
        <f t="shared" si="176"/>
        <v>3655.3944456048216</v>
      </c>
      <c r="N437">
        <f t="shared" si="163"/>
        <v>500</v>
      </c>
      <c r="O437">
        <f t="shared" si="164"/>
        <v>3155.3944456048216</v>
      </c>
      <c r="P437">
        <f t="shared" si="165"/>
        <v>0.1122180612879809</v>
      </c>
      <c r="Q437">
        <f t="shared" si="177"/>
        <v>0.88778193871201916</v>
      </c>
      <c r="R437">
        <f t="shared" si="166"/>
        <v>28699.79834737198</v>
      </c>
      <c r="S437">
        <f t="shared" si="167"/>
        <v>598910.08119363186</v>
      </c>
      <c r="T437">
        <f t="shared" si="181"/>
        <v>2070.7052127915667</v>
      </c>
      <c r="U437">
        <f t="shared" si="178"/>
        <v>24.227250989661329</v>
      </c>
      <c r="V437">
        <f t="shared" si="179"/>
        <v>2046.4779618019054</v>
      </c>
      <c r="W437">
        <f t="shared" si="182"/>
        <v>7007.2479499654964</v>
      </c>
      <c r="X437">
        <f t="shared" si="183"/>
        <v>591902.83324366657</v>
      </c>
      <c r="Y437">
        <f t="shared" si="184"/>
        <v>545008.17388620507</v>
      </c>
      <c r="Z437">
        <f t="shared" si="168"/>
        <v>7372971.4999940237</v>
      </c>
      <c r="AA437">
        <f t="shared" si="169"/>
        <v>7992992.7520500347</v>
      </c>
      <c r="AB437">
        <f t="shared" si="170"/>
        <v>6767054.1708504269</v>
      </c>
      <c r="AC437">
        <f t="shared" si="185"/>
        <v>0.84662333380883148</v>
      </c>
      <c r="AD437">
        <f t="shared" si="171"/>
        <v>7372971.4999940237</v>
      </c>
      <c r="AE437">
        <f t="shared" si="180"/>
        <v>1943.8335165194605</v>
      </c>
      <c r="AF437" s="1"/>
    </row>
    <row r="438" spans="6:32" x14ac:dyDescent="0.35">
      <c r="F438" s="10">
        <f t="shared" si="172"/>
        <v>44292</v>
      </c>
      <c r="G438">
        <v>412</v>
      </c>
      <c r="H438">
        <f t="shared" si="173"/>
        <v>628972.33352249616</v>
      </c>
      <c r="I438">
        <f t="shared" si="161"/>
        <v>27999.56786181184</v>
      </c>
      <c r="J438">
        <f t="shared" si="174"/>
        <v>1</v>
      </c>
      <c r="K438">
        <f t="shared" si="162"/>
        <v>0</v>
      </c>
      <c r="L438">
        <f t="shared" si="175"/>
        <v>24359.624039776299</v>
      </c>
      <c r="M438">
        <f t="shared" si="176"/>
        <v>3639.9438220355391</v>
      </c>
      <c r="N438">
        <f t="shared" si="163"/>
        <v>500</v>
      </c>
      <c r="O438">
        <f t="shared" si="164"/>
        <v>3139.9438220355391</v>
      </c>
      <c r="P438">
        <f t="shared" si="165"/>
        <v>0.11214258154026933</v>
      </c>
      <c r="Q438">
        <f t="shared" si="177"/>
        <v>0.88785741845973065</v>
      </c>
      <c r="R438">
        <f t="shared" si="166"/>
        <v>28585.304103255039</v>
      </c>
      <c r="S438">
        <f t="shared" si="167"/>
        <v>600972.76566068432</v>
      </c>
      <c r="T438">
        <f t="shared" si="181"/>
        <v>2062.6844670524588</v>
      </c>
      <c r="U438">
        <f t="shared" si="178"/>
        <v>24.133408264513768</v>
      </c>
      <c r="V438">
        <f t="shared" si="179"/>
        <v>2038.5510587879451</v>
      </c>
      <c r="W438">
        <f t="shared" si="182"/>
        <v>7031.3813582300099</v>
      </c>
      <c r="X438">
        <f t="shared" si="183"/>
        <v>593941.38430245453</v>
      </c>
      <c r="Y438">
        <f t="shared" si="184"/>
        <v>546885.21675122273</v>
      </c>
      <c r="Z438">
        <f t="shared" si="168"/>
        <v>7371027.6664775042</v>
      </c>
      <c r="AA438">
        <f t="shared" si="169"/>
        <v>7992968.6186417704</v>
      </c>
      <c r="AB438">
        <f t="shared" si="170"/>
        <v>6763023.5194585901</v>
      </c>
      <c r="AC438">
        <f t="shared" si="185"/>
        <v>0.84612161540148989</v>
      </c>
      <c r="AD438">
        <f t="shared" si="171"/>
        <v>7371027.6664775042</v>
      </c>
      <c r="AE438">
        <f t="shared" si="180"/>
        <v>1934.9314947671191</v>
      </c>
      <c r="AF438" s="1"/>
    </row>
    <row r="439" spans="6:32" x14ac:dyDescent="0.35">
      <c r="F439" s="10">
        <f t="shared" si="172"/>
        <v>44293</v>
      </c>
      <c r="G439">
        <v>413</v>
      </c>
      <c r="H439">
        <f t="shared" si="173"/>
        <v>630907.26501726324</v>
      </c>
      <c r="I439">
        <f t="shared" si="161"/>
        <v>27879.904147136374</v>
      </c>
      <c r="J439">
        <f t="shared" si="174"/>
        <v>1</v>
      </c>
      <c r="K439">
        <f t="shared" si="162"/>
        <v>0</v>
      </c>
      <c r="L439">
        <f t="shared" si="175"/>
        <v>24255.516608008646</v>
      </c>
      <c r="M439">
        <f t="shared" si="176"/>
        <v>3624.3875391277288</v>
      </c>
      <c r="N439">
        <f t="shared" si="163"/>
        <v>500</v>
      </c>
      <c r="O439">
        <f t="shared" si="164"/>
        <v>3124.3875391277288</v>
      </c>
      <c r="P439">
        <f t="shared" si="165"/>
        <v>0.11206593547232994</v>
      </c>
      <c r="Q439">
        <f t="shared" si="177"/>
        <v>0.8879340645276701</v>
      </c>
      <c r="R439">
        <f t="shared" si="166"/>
        <v>28469.899574396899</v>
      </c>
      <c r="S439">
        <f t="shared" si="167"/>
        <v>603027.36087012687</v>
      </c>
      <c r="T439">
        <f t="shared" si="181"/>
        <v>2054.5952094425447</v>
      </c>
      <c r="U439">
        <f t="shared" si="178"/>
        <v>24.038763950477776</v>
      </c>
      <c r="V439">
        <f t="shared" si="179"/>
        <v>2030.556445492067</v>
      </c>
      <c r="W439">
        <f t="shared" si="182"/>
        <v>7055.4201221804879</v>
      </c>
      <c r="X439">
        <f t="shared" si="183"/>
        <v>595971.94074794662</v>
      </c>
      <c r="Y439">
        <f t="shared" si="184"/>
        <v>548754.89839181548</v>
      </c>
      <c r="Z439">
        <f t="shared" si="168"/>
        <v>7369092.7349827364</v>
      </c>
      <c r="AA439">
        <f t="shared" si="169"/>
        <v>7992944.5798778199</v>
      </c>
      <c r="AB439">
        <f t="shared" si="170"/>
        <v>6759009.9539904296</v>
      </c>
      <c r="AC439">
        <f t="shared" si="185"/>
        <v>0.84562202157715294</v>
      </c>
      <c r="AD439">
        <f t="shared" si="171"/>
        <v>7369092.7349827364</v>
      </c>
      <c r="AE439">
        <f t="shared" si="180"/>
        <v>1925.9819225760027</v>
      </c>
      <c r="AF439" s="1"/>
    </row>
    <row r="440" spans="6:32" x14ac:dyDescent="0.35">
      <c r="F440" s="10">
        <f t="shared" si="172"/>
        <v>44294</v>
      </c>
      <c r="G440">
        <v>414</v>
      </c>
      <c r="H440">
        <f t="shared" si="173"/>
        <v>632833.24693983921</v>
      </c>
      <c r="I440">
        <f t="shared" si="161"/>
        <v>27759.447247386677</v>
      </c>
      <c r="J440">
        <f t="shared" si="174"/>
        <v>1</v>
      </c>
      <c r="K440">
        <f t="shared" si="162"/>
        <v>0</v>
      </c>
      <c r="L440">
        <f t="shared" si="175"/>
        <v>24150.71910522641</v>
      </c>
      <c r="M440">
        <f t="shared" si="176"/>
        <v>3608.7281421602684</v>
      </c>
      <c r="N440">
        <f t="shared" si="163"/>
        <v>500</v>
      </c>
      <c r="O440">
        <f t="shared" si="164"/>
        <v>3108.7281421602684</v>
      </c>
      <c r="P440">
        <f t="shared" si="165"/>
        <v>0.11198811397272795</v>
      </c>
      <c r="Q440">
        <f t="shared" si="177"/>
        <v>0.8880118860272721</v>
      </c>
      <c r="R440">
        <f t="shared" si="166"/>
        <v>28353.604193735518</v>
      </c>
      <c r="S440">
        <f t="shared" si="167"/>
        <v>605073.79969245254</v>
      </c>
      <c r="T440">
        <f t="shared" si="181"/>
        <v>2046.4388223256683</v>
      </c>
      <c r="U440">
        <f t="shared" si="178"/>
        <v>23.943334221210321</v>
      </c>
      <c r="V440">
        <f t="shared" si="179"/>
        <v>2022.495488104458</v>
      </c>
      <c r="W440">
        <f t="shared" si="182"/>
        <v>7079.3634564016984</v>
      </c>
      <c r="X440">
        <f t="shared" si="183"/>
        <v>597994.43623605103</v>
      </c>
      <c r="Y440">
        <f t="shared" si="184"/>
        <v>550617.1577201318</v>
      </c>
      <c r="Z440">
        <f t="shared" si="168"/>
        <v>7367166.7530601611</v>
      </c>
      <c r="AA440">
        <f t="shared" si="169"/>
        <v>7992920.636543598</v>
      </c>
      <c r="AB440">
        <f t="shared" si="170"/>
        <v>6755013.5899113063</v>
      </c>
      <c r="AC440">
        <f t="shared" si="185"/>
        <v>0.84512456673564529</v>
      </c>
      <c r="AD440">
        <f t="shared" si="171"/>
        <v>7367166.7530601611</v>
      </c>
      <c r="AE440">
        <f t="shared" si="180"/>
        <v>1916.9861967699767</v>
      </c>
      <c r="AF440" s="1"/>
    </row>
    <row r="441" spans="6:32" x14ac:dyDescent="0.35">
      <c r="F441" s="10">
        <f t="shared" si="172"/>
        <v>44295</v>
      </c>
      <c r="G441">
        <v>415</v>
      </c>
      <c r="H441">
        <f t="shared" si="173"/>
        <v>634750.2331366092</v>
      </c>
      <c r="I441">
        <f t="shared" si="161"/>
        <v>27638.216751948814</v>
      </c>
      <c r="J441">
        <f t="shared" si="174"/>
        <v>1</v>
      </c>
      <c r="K441">
        <f t="shared" si="162"/>
        <v>0</v>
      </c>
      <c r="L441">
        <f t="shared" si="175"/>
        <v>24045.24857419547</v>
      </c>
      <c r="M441">
        <f t="shared" si="176"/>
        <v>3592.968177753346</v>
      </c>
      <c r="N441">
        <f t="shared" si="163"/>
        <v>500</v>
      </c>
      <c r="O441">
        <f t="shared" si="164"/>
        <v>3092.968177753346</v>
      </c>
      <c r="P441">
        <f t="shared" si="165"/>
        <v>0.11190910779492516</v>
      </c>
      <c r="Q441">
        <f t="shared" si="177"/>
        <v>0.88809089220507487</v>
      </c>
      <c r="R441">
        <f t="shared" si="166"/>
        <v>28236.437436214648</v>
      </c>
      <c r="S441">
        <f t="shared" si="167"/>
        <v>607112.01638466038</v>
      </c>
      <c r="T441">
        <f t="shared" si="181"/>
        <v>2038.2166922078468</v>
      </c>
      <c r="U441">
        <f t="shared" si="178"/>
        <v>23.847135298831805</v>
      </c>
      <c r="V441">
        <f t="shared" si="179"/>
        <v>2014.369556909015</v>
      </c>
      <c r="W441">
        <f t="shared" si="182"/>
        <v>7103.2105917005301</v>
      </c>
      <c r="X441">
        <f t="shared" si="183"/>
        <v>600008.80579295999</v>
      </c>
      <c r="Y441">
        <f t="shared" si="184"/>
        <v>552471.93491004093</v>
      </c>
      <c r="Z441">
        <f t="shared" si="168"/>
        <v>7365249.7668633908</v>
      </c>
      <c r="AA441">
        <f t="shared" si="169"/>
        <v>7992896.7894082991</v>
      </c>
      <c r="AB441">
        <f t="shared" si="170"/>
        <v>6751034.5398870297</v>
      </c>
      <c r="AC441">
        <f t="shared" ref="AC441:AC455" si="186">AB441/AA441</f>
        <v>0.84462926492846624</v>
      </c>
      <c r="AD441">
        <f t="shared" si="171"/>
        <v>7365249.7668633908</v>
      </c>
      <c r="AE441">
        <f t="shared" si="180"/>
        <v>1907.9457116758881</v>
      </c>
      <c r="AF441" s="1"/>
    </row>
    <row r="442" spans="6:32" x14ac:dyDescent="0.35">
      <c r="F442" s="10">
        <f t="shared" si="172"/>
        <v>44296</v>
      </c>
      <c r="G442">
        <v>416</v>
      </c>
      <c r="H442">
        <f t="shared" si="173"/>
        <v>636658.17884828511</v>
      </c>
      <c r="I442">
        <f t="shared" si="161"/>
        <v>27516.232254356029</v>
      </c>
      <c r="J442">
        <f t="shared" si="174"/>
        <v>1</v>
      </c>
      <c r="K442">
        <f t="shared" si="162"/>
        <v>0</v>
      </c>
      <c r="L442">
        <f t="shared" si="175"/>
        <v>23939.122061289745</v>
      </c>
      <c r="M442">
        <f t="shared" si="176"/>
        <v>3577.110193066284</v>
      </c>
      <c r="N442">
        <f t="shared" si="163"/>
        <v>500</v>
      </c>
      <c r="O442">
        <f t="shared" si="164"/>
        <v>3077.110193066284</v>
      </c>
      <c r="P442">
        <f t="shared" si="165"/>
        <v>0.11182890755616275</v>
      </c>
      <c r="Q442">
        <f t="shared" si="177"/>
        <v>0.8881710924438373</v>
      </c>
      <c r="R442">
        <f t="shared" si="166"/>
        <v>28118.418812344782</v>
      </c>
      <c r="S442">
        <f t="shared" si="167"/>
        <v>609141.94659392908</v>
      </c>
      <c r="T442">
        <f t="shared" si="181"/>
        <v>2029.9302092686994</v>
      </c>
      <c r="U442">
        <f t="shared" si="178"/>
        <v>23.750183448443781</v>
      </c>
      <c r="V442">
        <f t="shared" si="179"/>
        <v>2006.1800258202557</v>
      </c>
      <c r="W442">
        <f t="shared" si="182"/>
        <v>7126.9607751489739</v>
      </c>
      <c r="X442">
        <f t="shared" si="183"/>
        <v>602014.98581878026</v>
      </c>
      <c r="Y442">
        <f t="shared" si="184"/>
        <v>554319.17140047543</v>
      </c>
      <c r="Z442">
        <f t="shared" si="168"/>
        <v>7363341.8211517148</v>
      </c>
      <c r="AA442">
        <f t="shared" si="169"/>
        <v>7992873.0392248509</v>
      </c>
      <c r="AB442">
        <f t="shared" si="170"/>
        <v>6747072.9137826366</v>
      </c>
      <c r="AC442">
        <f t="shared" si="186"/>
        <v>0.84413612985862818</v>
      </c>
      <c r="AD442">
        <f t="shared" si="171"/>
        <v>7363341.8211517148</v>
      </c>
      <c r="AE442">
        <f t="shared" si="180"/>
        <v>1898.8618587197416</v>
      </c>
      <c r="AF442" s="1"/>
    </row>
    <row r="443" spans="6:32" x14ac:dyDescent="0.35">
      <c r="F443" s="10">
        <f t="shared" si="172"/>
        <v>44297</v>
      </c>
      <c r="G443">
        <v>417</v>
      </c>
      <c r="H443">
        <f t="shared" si="173"/>
        <v>638557.04070700484</v>
      </c>
      <c r="I443">
        <f t="shared" si="161"/>
        <v>27393.5133461816</v>
      </c>
      <c r="J443">
        <f t="shared" si="174"/>
        <v>1</v>
      </c>
      <c r="K443">
        <f t="shared" si="162"/>
        <v>0</v>
      </c>
      <c r="L443">
        <f t="shared" si="175"/>
        <v>23832.356611177991</v>
      </c>
      <c r="M443">
        <f t="shared" si="176"/>
        <v>3561.156735003608</v>
      </c>
      <c r="N443">
        <f t="shared" si="163"/>
        <v>500</v>
      </c>
      <c r="O443">
        <f t="shared" si="164"/>
        <v>3061.156735003608</v>
      </c>
      <c r="P443">
        <f t="shared" si="165"/>
        <v>0.11174750373632905</v>
      </c>
      <c r="Q443">
        <f t="shared" si="177"/>
        <v>0.88825249626367098</v>
      </c>
      <c r="R443">
        <f t="shared" si="166"/>
        <v>27999.56786181184</v>
      </c>
      <c r="S443">
        <f t="shared" si="167"/>
        <v>611163.52736082324</v>
      </c>
      <c r="T443">
        <f t="shared" si="181"/>
        <v>2021.5807668941561</v>
      </c>
      <c r="U443">
        <f t="shared" si="178"/>
        <v>23.652494972661625</v>
      </c>
      <c r="V443">
        <f t="shared" si="179"/>
        <v>1997.9282719214946</v>
      </c>
      <c r="W443">
        <f t="shared" si="182"/>
        <v>7150.6132701216357</v>
      </c>
      <c r="X443">
        <f t="shared" si="183"/>
        <v>604012.91409070173</v>
      </c>
      <c r="Y443">
        <f t="shared" si="184"/>
        <v>556158.80989834922</v>
      </c>
      <c r="Z443">
        <f t="shared" si="168"/>
        <v>7361442.9592929948</v>
      </c>
      <c r="AA443">
        <f t="shared" si="169"/>
        <v>7992849.3867298784</v>
      </c>
      <c r="AB443">
        <f t="shared" si="170"/>
        <v>6743128.8186620502</v>
      </c>
      <c r="AC443">
        <f t="shared" si="186"/>
        <v>0.8436451748806032</v>
      </c>
      <c r="AD443">
        <f t="shared" si="171"/>
        <v>7361442.9592929948</v>
      </c>
      <c r="AE443">
        <f t="shared" si="180"/>
        <v>1889.7360260287653</v>
      </c>
      <c r="AF443" s="1"/>
    </row>
    <row r="444" spans="6:32" x14ac:dyDescent="0.35">
      <c r="F444" s="10">
        <f t="shared" si="172"/>
        <v>44298</v>
      </c>
      <c r="G444">
        <v>418</v>
      </c>
      <c r="H444">
        <f t="shared" si="173"/>
        <v>640446.77673303359</v>
      </c>
      <c r="I444">
        <f t="shared" si="161"/>
        <v>27270.079610996996</v>
      </c>
      <c r="J444">
        <f t="shared" si="174"/>
        <v>1</v>
      </c>
      <c r="K444">
        <f t="shared" si="162"/>
        <v>0</v>
      </c>
      <c r="L444">
        <f t="shared" si="175"/>
        <v>23724.969261567385</v>
      </c>
      <c r="M444">
        <f t="shared" si="176"/>
        <v>3545.1103494296094</v>
      </c>
      <c r="N444">
        <f t="shared" si="163"/>
        <v>500</v>
      </c>
      <c r="O444">
        <f t="shared" si="164"/>
        <v>3045.1103494296094</v>
      </c>
      <c r="P444">
        <f t="shared" si="165"/>
        <v>0.11166488667681157</v>
      </c>
      <c r="Q444">
        <f t="shared" si="177"/>
        <v>0.88833511332318849</v>
      </c>
      <c r="R444">
        <f t="shared" si="166"/>
        <v>27879.904147136374</v>
      </c>
      <c r="S444">
        <f t="shared" si="167"/>
        <v>613176.6971220366</v>
      </c>
      <c r="T444">
        <f t="shared" si="181"/>
        <v>2013.1697612133576</v>
      </c>
      <c r="U444">
        <f t="shared" si="178"/>
        <v>23.554086206196285</v>
      </c>
      <c r="V444">
        <f t="shared" si="179"/>
        <v>1989.6156750071614</v>
      </c>
      <c r="W444">
        <f t="shared" si="182"/>
        <v>7174.1673563278318</v>
      </c>
      <c r="X444">
        <f t="shared" si="183"/>
        <v>606002.52976570884</v>
      </c>
      <c r="Y444">
        <f t="shared" si="184"/>
        <v>557990.7943810533</v>
      </c>
      <c r="Z444">
        <f t="shared" si="168"/>
        <v>7359553.2232669666</v>
      </c>
      <c r="AA444">
        <f t="shared" si="169"/>
        <v>7992825.8326436719</v>
      </c>
      <c r="AB444">
        <f t="shared" si="170"/>
        <v>6739202.3587886021</v>
      </c>
      <c r="AC444">
        <f t="shared" si="186"/>
        <v>0.84315641300037847</v>
      </c>
      <c r="AD444">
        <f t="shared" si="171"/>
        <v>7359553.2232669666</v>
      </c>
      <c r="AE444">
        <f t="shared" si="180"/>
        <v>1880.5695980395105</v>
      </c>
      <c r="AF444" s="1"/>
    </row>
    <row r="445" spans="6:32" x14ac:dyDescent="0.35">
      <c r="F445" s="10">
        <f t="shared" si="172"/>
        <v>44299</v>
      </c>
      <c r="G445">
        <v>419</v>
      </c>
      <c r="H445">
        <f t="shared" si="173"/>
        <v>642327.34633107309</v>
      </c>
      <c r="I445">
        <f t="shared" si="161"/>
        <v>27145.95061839791</v>
      </c>
      <c r="J445">
        <f t="shared" si="174"/>
        <v>1</v>
      </c>
      <c r="K445">
        <f t="shared" si="162"/>
        <v>0</v>
      </c>
      <c r="L445">
        <f t="shared" si="175"/>
        <v>23616.977038006182</v>
      </c>
      <c r="M445">
        <f t="shared" si="176"/>
        <v>3528.9735803917283</v>
      </c>
      <c r="N445">
        <f t="shared" si="163"/>
        <v>500</v>
      </c>
      <c r="O445">
        <f t="shared" si="164"/>
        <v>3028.9735803917283</v>
      </c>
      <c r="P445">
        <f t="shared" si="165"/>
        <v>0.11158104657933292</v>
      </c>
      <c r="Q445">
        <f t="shared" si="177"/>
        <v>0.88841895342066712</v>
      </c>
      <c r="R445">
        <f t="shared" si="166"/>
        <v>27759.447247386677</v>
      </c>
      <c r="S445">
        <f t="shared" si="167"/>
        <v>615181.39571267518</v>
      </c>
      <c r="T445">
        <f t="shared" si="181"/>
        <v>2004.6985906385817</v>
      </c>
      <c r="U445">
        <f t="shared" si="178"/>
        <v>23.454973510471408</v>
      </c>
      <c r="V445">
        <f t="shared" si="179"/>
        <v>1981.2436171281101</v>
      </c>
      <c r="W445">
        <f t="shared" si="182"/>
        <v>7197.6223298383029</v>
      </c>
      <c r="X445">
        <f t="shared" si="183"/>
        <v>607983.77338283695</v>
      </c>
      <c r="Y445">
        <f t="shared" si="184"/>
        <v>559815.07009853446</v>
      </c>
      <c r="Z445">
        <f t="shared" si="168"/>
        <v>7357672.653668927</v>
      </c>
      <c r="AA445">
        <f t="shared" si="169"/>
        <v>7992802.3776701614</v>
      </c>
      <c r="AB445">
        <f t="shared" si="170"/>
        <v>6735293.6356264129</v>
      </c>
      <c r="AC445">
        <f t="shared" si="186"/>
        <v>0.8426698568756178</v>
      </c>
      <c r="AD445">
        <f t="shared" si="171"/>
        <v>7357672.653668927</v>
      </c>
      <c r="AE445">
        <f t="shared" si="180"/>
        <v>1871.3639551121278</v>
      </c>
      <c r="AF445" s="1"/>
    </row>
    <row r="446" spans="6:32" x14ac:dyDescent="0.35">
      <c r="F446" s="10">
        <f t="shared" si="172"/>
        <v>44300</v>
      </c>
      <c r="G446">
        <v>420</v>
      </c>
      <c r="H446">
        <f t="shared" si="173"/>
        <v>644198.71028618526</v>
      </c>
      <c r="I446">
        <f t="shared" si="161"/>
        <v>27021.145918101538</v>
      </c>
      <c r="J446">
        <f t="shared" si="174"/>
        <v>1</v>
      </c>
      <c r="K446">
        <f t="shared" si="162"/>
        <v>0</v>
      </c>
      <c r="L446">
        <f t="shared" si="175"/>
        <v>23508.396948748337</v>
      </c>
      <c r="M446">
        <f t="shared" si="176"/>
        <v>3512.7489693532002</v>
      </c>
      <c r="N446">
        <f t="shared" si="163"/>
        <v>500</v>
      </c>
      <c r="O446">
        <f t="shared" si="164"/>
        <v>3012.7489693532002</v>
      </c>
      <c r="P446">
        <f t="shared" si="165"/>
        <v>0.111495973504771</v>
      </c>
      <c r="Q446">
        <f t="shared" si="177"/>
        <v>0.88850402649522897</v>
      </c>
      <c r="R446">
        <f t="shared" si="166"/>
        <v>27638.216751948814</v>
      </c>
      <c r="S446">
        <f t="shared" si="167"/>
        <v>617177.56436808372</v>
      </c>
      <c r="T446">
        <f t="shared" si="181"/>
        <v>1996.1686554085463</v>
      </c>
      <c r="U446">
        <f t="shared" si="178"/>
        <v>23.355173268279994</v>
      </c>
      <c r="V446">
        <f t="shared" si="179"/>
        <v>1972.8134821402664</v>
      </c>
      <c r="W446">
        <f t="shared" si="182"/>
        <v>7220.9775031065828</v>
      </c>
      <c r="X446">
        <f t="shared" si="183"/>
        <v>609956.58686497726</v>
      </c>
      <c r="Y446">
        <f t="shared" si="184"/>
        <v>561631.58357495617</v>
      </c>
      <c r="Z446">
        <f t="shared" si="168"/>
        <v>7355801.2897138149</v>
      </c>
      <c r="AA446">
        <f t="shared" si="169"/>
        <v>7992779.0224968931</v>
      </c>
      <c r="AB446">
        <f t="shared" si="170"/>
        <v>6731402.7478426239</v>
      </c>
      <c r="AC446">
        <f t="shared" si="186"/>
        <v>0.84218551881592951</v>
      </c>
      <c r="AD446">
        <f t="shared" si="171"/>
        <v>7355801.2897138149</v>
      </c>
      <c r="AE446">
        <f t="shared" si="180"/>
        <v>1862.1204731509699</v>
      </c>
      <c r="AF446" s="1"/>
    </row>
    <row r="447" spans="6:32" x14ac:dyDescent="0.35">
      <c r="F447" s="10">
        <f t="shared" si="172"/>
        <v>44301</v>
      </c>
      <c r="G447">
        <v>421</v>
      </c>
      <c r="H447">
        <f t="shared" si="173"/>
        <v>646060.83075933624</v>
      </c>
      <c r="I447">
        <f t="shared" si="161"/>
        <v>26895.685034116963</v>
      </c>
      <c r="J447">
        <f t="shared" si="174"/>
        <v>1</v>
      </c>
      <c r="K447">
        <f t="shared" si="162"/>
        <v>0</v>
      </c>
      <c r="L447">
        <f t="shared" si="175"/>
        <v>23399.245979681757</v>
      </c>
      <c r="M447">
        <f t="shared" si="176"/>
        <v>3496.4390544352054</v>
      </c>
      <c r="N447">
        <f t="shared" si="163"/>
        <v>500</v>
      </c>
      <c r="O447">
        <f t="shared" si="164"/>
        <v>2996.4390544352054</v>
      </c>
      <c r="P447">
        <f t="shared" si="165"/>
        <v>0.11140965737196305</v>
      </c>
      <c r="Q447">
        <f t="shared" si="177"/>
        <v>0.88859034262803693</v>
      </c>
      <c r="R447">
        <f t="shared" si="166"/>
        <v>27516.232254356029</v>
      </c>
      <c r="S447">
        <f t="shared" si="167"/>
        <v>619165.14572521928</v>
      </c>
      <c r="T447">
        <f t="shared" si="181"/>
        <v>1987.5813571355538</v>
      </c>
      <c r="U447">
        <f t="shared" si="178"/>
        <v>23.254701878485982</v>
      </c>
      <c r="V447">
        <f t="shared" si="179"/>
        <v>1964.3266552570678</v>
      </c>
      <c r="W447">
        <f t="shared" si="182"/>
        <v>7244.2322049850691</v>
      </c>
      <c r="X447">
        <f t="shared" si="183"/>
        <v>611920.91352023429</v>
      </c>
      <c r="Y447">
        <f t="shared" si="184"/>
        <v>563440.28260994959</v>
      </c>
      <c r="Z447">
        <f t="shared" si="168"/>
        <v>7353939.1692406638</v>
      </c>
      <c r="AA447">
        <f t="shared" si="169"/>
        <v>7992755.7677950151</v>
      </c>
      <c r="AB447">
        <f t="shared" si="170"/>
        <v>6727529.7913104594</v>
      </c>
      <c r="AC447">
        <f t="shared" si="186"/>
        <v>0.84170341078323763</v>
      </c>
      <c r="AD447">
        <f t="shared" si="171"/>
        <v>7353939.1692406638</v>
      </c>
      <c r="AE447">
        <f t="shared" si="180"/>
        <v>1852.8405232316165</v>
      </c>
      <c r="AF447" s="1"/>
    </row>
    <row r="448" spans="6:32" x14ac:dyDescent="0.35">
      <c r="F448" s="10">
        <f t="shared" si="172"/>
        <v>44302</v>
      </c>
      <c r="G448">
        <v>422</v>
      </c>
      <c r="H448">
        <f t="shared" si="173"/>
        <v>647913.6712825679</v>
      </c>
      <c r="I448">
        <f t="shared" si="161"/>
        <v>26769.587458992028</v>
      </c>
      <c r="J448">
        <f t="shared" si="174"/>
        <v>1</v>
      </c>
      <c r="K448">
        <f t="shared" si="162"/>
        <v>0</v>
      </c>
      <c r="L448">
        <f t="shared" si="175"/>
        <v>23289.541089323066</v>
      </c>
      <c r="M448">
        <f t="shared" si="176"/>
        <v>3480.0463696689635</v>
      </c>
      <c r="N448">
        <f t="shared" si="163"/>
        <v>500</v>
      </c>
      <c r="O448">
        <f t="shared" si="164"/>
        <v>2980.0463696689635</v>
      </c>
      <c r="P448">
        <f t="shared" si="165"/>
        <v>0.11132208795649379</v>
      </c>
      <c r="Q448">
        <f t="shared" si="177"/>
        <v>0.88867791204350621</v>
      </c>
      <c r="R448">
        <f t="shared" si="166"/>
        <v>27393.5133461816</v>
      </c>
      <c r="S448">
        <f t="shared" si="167"/>
        <v>621144.08382357587</v>
      </c>
      <c r="T448">
        <f t="shared" si="181"/>
        <v>1978.9380983565934</v>
      </c>
      <c r="U448">
        <f t="shared" si="178"/>
        <v>23.153575750772141</v>
      </c>
      <c r="V448">
        <f t="shared" si="179"/>
        <v>1955.7845226058212</v>
      </c>
      <c r="W448">
        <f t="shared" si="182"/>
        <v>7267.3857807358409</v>
      </c>
      <c r="X448">
        <f t="shared" si="183"/>
        <v>613876.69804284011</v>
      </c>
      <c r="Y448">
        <f t="shared" si="184"/>
        <v>565241.11627945409</v>
      </c>
      <c r="Z448">
        <f t="shared" si="168"/>
        <v>7352086.328717432</v>
      </c>
      <c r="AA448">
        <f t="shared" si="169"/>
        <v>7992732.6142192641</v>
      </c>
      <c r="AB448">
        <f t="shared" si="170"/>
        <v>6723674.8591131205</v>
      </c>
      <c r="AC448">
        <f t="shared" si="186"/>
        <v>0.84122354439225711</v>
      </c>
      <c r="AD448">
        <f t="shared" si="171"/>
        <v>7352086.328717432</v>
      </c>
      <c r="AE448">
        <f t="shared" si="180"/>
        <v>1843.5254712345188</v>
      </c>
      <c r="AF448" s="1"/>
    </row>
    <row r="449" spans="6:32" x14ac:dyDescent="0.35">
      <c r="F449" s="10">
        <f t="shared" si="172"/>
        <v>44303</v>
      </c>
      <c r="G449">
        <v>423</v>
      </c>
      <c r="H449">
        <f t="shared" si="173"/>
        <v>649757.19675380236</v>
      </c>
      <c r="I449">
        <f t="shared" si="161"/>
        <v>26642.872648137505</v>
      </c>
      <c r="J449">
        <f t="shared" si="174"/>
        <v>1</v>
      </c>
      <c r="K449">
        <f t="shared" si="162"/>
        <v>0</v>
      </c>
      <c r="L449">
        <f t="shared" si="175"/>
        <v>23179.299203879629</v>
      </c>
      <c r="M449">
        <f t="shared" si="176"/>
        <v>3463.573444257876</v>
      </c>
      <c r="N449">
        <f t="shared" si="163"/>
        <v>500</v>
      </c>
      <c r="O449">
        <f t="shared" si="164"/>
        <v>2963.573444257876</v>
      </c>
      <c r="P449">
        <f t="shared" si="165"/>
        <v>0.11123325488946656</v>
      </c>
      <c r="Q449">
        <f t="shared" si="177"/>
        <v>0.88876674511053344</v>
      </c>
      <c r="R449">
        <f t="shared" si="166"/>
        <v>27270.079610996996</v>
      </c>
      <c r="S449">
        <f t="shared" si="167"/>
        <v>623114.32410566485</v>
      </c>
      <c r="T449">
        <f t="shared" si="181"/>
        <v>1970.2402820889838</v>
      </c>
      <c r="U449">
        <f t="shared" si="178"/>
        <v>23.051811300441109</v>
      </c>
      <c r="V449">
        <f t="shared" si="179"/>
        <v>1947.1884707885426</v>
      </c>
      <c r="W449">
        <f t="shared" si="182"/>
        <v>7290.4375920362818</v>
      </c>
      <c r="X449">
        <f t="shared" si="183"/>
        <v>615823.88651362865</v>
      </c>
      <c r="Y449">
        <f t="shared" si="184"/>
        <v>567034.03493615508</v>
      </c>
      <c r="Z449">
        <f t="shared" si="168"/>
        <v>7350242.8032461973</v>
      </c>
      <c r="AA449">
        <f t="shared" si="169"/>
        <v>7992709.5624079639</v>
      </c>
      <c r="AB449">
        <f t="shared" si="170"/>
        <v>6719838.0415484961</v>
      </c>
      <c r="AC449">
        <f t="shared" si="186"/>
        <v>0.84074593091107019</v>
      </c>
      <c r="AD449">
        <f t="shared" si="171"/>
        <v>7350242.8032461973</v>
      </c>
      <c r="AE449">
        <f t="shared" si="180"/>
        <v>1834.1766774853334</v>
      </c>
      <c r="AF449" s="1"/>
    </row>
    <row r="450" spans="6:32" x14ac:dyDescent="0.35">
      <c r="F450" s="10">
        <f t="shared" si="172"/>
        <v>44304</v>
      </c>
      <c r="G450">
        <v>424</v>
      </c>
      <c r="H450">
        <f t="shared" si="173"/>
        <v>651591.37343128771</v>
      </c>
      <c r="I450">
        <f t="shared" si="161"/>
        <v>26515.56001423276</v>
      </c>
      <c r="J450">
        <f t="shared" si="174"/>
        <v>1</v>
      </c>
      <c r="K450">
        <f t="shared" si="162"/>
        <v>0</v>
      </c>
      <c r="L450">
        <f t="shared" si="175"/>
        <v>23068.5372123825</v>
      </c>
      <c r="M450">
        <f t="shared" si="176"/>
        <v>3447.0228018502589</v>
      </c>
      <c r="N450">
        <f t="shared" si="163"/>
        <v>500</v>
      </c>
      <c r="O450">
        <f t="shared" si="164"/>
        <v>2947.0228018502589</v>
      </c>
      <c r="P450">
        <f t="shared" si="165"/>
        <v>0.11114314765625863</v>
      </c>
      <c r="Q450">
        <f t="shared" si="177"/>
        <v>0.88885685234374134</v>
      </c>
      <c r="R450">
        <f t="shared" si="166"/>
        <v>27145.95061839791</v>
      </c>
      <c r="S450">
        <f t="shared" si="167"/>
        <v>625075.81341705495</v>
      </c>
      <c r="T450">
        <f t="shared" si="181"/>
        <v>1961.4893113900907</v>
      </c>
      <c r="U450">
        <f t="shared" si="178"/>
        <v>22.949424943264059</v>
      </c>
      <c r="V450">
        <f t="shared" si="179"/>
        <v>1938.5398864468266</v>
      </c>
      <c r="W450">
        <f t="shared" si="182"/>
        <v>7313.3870169795455</v>
      </c>
      <c r="X450">
        <f t="shared" si="183"/>
        <v>617762.42640007543</v>
      </c>
      <c r="Y450">
        <f t="shared" si="184"/>
        <v>568818.99020951998</v>
      </c>
      <c r="Z450">
        <f t="shared" si="168"/>
        <v>7348408.6265687123</v>
      </c>
      <c r="AA450">
        <f t="shared" si="169"/>
        <v>7992686.61298302</v>
      </c>
      <c r="AB450">
        <f t="shared" si="170"/>
        <v>6716019.4261346776</v>
      </c>
      <c r="AC450">
        <f t="shared" si="186"/>
        <v>0.84027058126180354</v>
      </c>
      <c r="AD450">
        <f t="shared" si="171"/>
        <v>7348408.6265687123</v>
      </c>
      <c r="AE450">
        <f t="shared" si="180"/>
        <v>1824.7954964020341</v>
      </c>
      <c r="AF450" s="1"/>
    </row>
    <row r="451" spans="6:32" x14ac:dyDescent="0.35">
      <c r="F451" s="10">
        <f t="shared" si="172"/>
        <v>44305</v>
      </c>
      <c r="G451">
        <v>425</v>
      </c>
      <c r="H451">
        <f t="shared" si="173"/>
        <v>653416.16892768978</v>
      </c>
      <c r="I451">
        <f t="shared" si="161"/>
        <v>26387.668921713135</v>
      </c>
      <c r="J451">
        <f t="shared" si="174"/>
        <v>1</v>
      </c>
      <c r="K451">
        <f t="shared" si="162"/>
        <v>0</v>
      </c>
      <c r="L451">
        <f t="shared" si="175"/>
        <v>22957.271961890427</v>
      </c>
      <c r="M451">
        <f t="shared" si="176"/>
        <v>3430.3969598227077</v>
      </c>
      <c r="N451">
        <f t="shared" si="163"/>
        <v>500</v>
      </c>
      <c r="O451">
        <f t="shared" si="164"/>
        <v>2930.3969598227077</v>
      </c>
      <c r="P451">
        <f t="shared" si="165"/>
        <v>0.11105175559525934</v>
      </c>
      <c r="Q451">
        <f t="shared" si="177"/>
        <v>0.88894824440474063</v>
      </c>
      <c r="R451">
        <f t="shared" si="166"/>
        <v>27021.145918101538</v>
      </c>
      <c r="S451">
        <f t="shared" si="167"/>
        <v>627028.50000597665</v>
      </c>
      <c r="T451">
        <f t="shared" si="181"/>
        <v>1952.6865889217006</v>
      </c>
      <c r="U451">
        <f t="shared" si="178"/>
        <v>22.846433090383897</v>
      </c>
      <c r="V451">
        <f t="shared" si="179"/>
        <v>1929.8401558313167</v>
      </c>
      <c r="W451">
        <f t="shared" si="182"/>
        <v>7336.2334500699289</v>
      </c>
      <c r="X451">
        <f t="shared" si="183"/>
        <v>619692.26655590674</v>
      </c>
      <c r="Y451">
        <f t="shared" si="184"/>
        <v>570595.93500543875</v>
      </c>
      <c r="Z451">
        <f t="shared" si="168"/>
        <v>7346583.83107231</v>
      </c>
      <c r="AA451">
        <f t="shared" si="169"/>
        <v>7992663.76654993</v>
      </c>
      <c r="AB451">
        <f t="shared" si="170"/>
        <v>6712219.0976162637</v>
      </c>
      <c r="AC451">
        <f t="shared" si="186"/>
        <v>0.83979750602140291</v>
      </c>
      <c r="AD451">
        <f t="shared" si="171"/>
        <v>7346583.83107231</v>
      </c>
      <c r="AE451">
        <f t="shared" si="180"/>
        <v>1815.3832761489664</v>
      </c>
      <c r="AF451" s="1"/>
    </row>
    <row r="452" spans="6:32" x14ac:dyDescent="0.35">
      <c r="F452" s="10">
        <f t="shared" si="172"/>
        <v>44306</v>
      </c>
      <c r="G452">
        <v>426</v>
      </c>
      <c r="H452">
        <f t="shared" si="173"/>
        <v>655231.55220383871</v>
      </c>
      <c r="I452">
        <f t="shared" si="161"/>
        <v>26259.218681342551</v>
      </c>
      <c r="J452">
        <f t="shared" si="174"/>
        <v>1</v>
      </c>
      <c r="K452">
        <f t="shared" si="162"/>
        <v>0</v>
      </c>
      <c r="L452">
        <f t="shared" si="175"/>
        <v>22845.520252768019</v>
      </c>
      <c r="M452">
        <f t="shared" si="176"/>
        <v>3413.6984285745316</v>
      </c>
      <c r="N452">
        <f t="shared" si="163"/>
        <v>500</v>
      </c>
      <c r="O452">
        <f t="shared" si="164"/>
        <v>2913.6984285745316</v>
      </c>
      <c r="P452">
        <f t="shared" si="165"/>
        <v>0.11095906789659149</v>
      </c>
      <c r="Q452">
        <f t="shared" si="177"/>
        <v>0.88904093210340851</v>
      </c>
      <c r="R452">
        <f t="shared" si="166"/>
        <v>26895.685034116963</v>
      </c>
      <c r="S452">
        <f t="shared" si="167"/>
        <v>628972.33352249616</v>
      </c>
      <c r="T452">
        <f t="shared" si="181"/>
        <v>1943.8335165195167</v>
      </c>
      <c r="U452">
        <f t="shared" si="178"/>
        <v>22.742852143278348</v>
      </c>
      <c r="V452">
        <f t="shared" si="179"/>
        <v>1921.0906643762385</v>
      </c>
      <c r="W452">
        <f t="shared" si="182"/>
        <v>7358.9763022132074</v>
      </c>
      <c r="X452">
        <f t="shared" si="183"/>
        <v>621613.35722028301</v>
      </c>
      <c r="Y452">
        <f t="shared" si="184"/>
        <v>572364.82350547158</v>
      </c>
      <c r="Z452">
        <f t="shared" si="168"/>
        <v>7344768.4477961613</v>
      </c>
      <c r="AA452">
        <f t="shared" si="169"/>
        <v>7992641.023697787</v>
      </c>
      <c r="AB452">
        <f t="shared" si="170"/>
        <v>6708437.1379714524</v>
      </c>
      <c r="AC452">
        <f t="shared" si="186"/>
        <v>0.83932671542250759</v>
      </c>
      <c r="AD452">
        <f t="shared" si="171"/>
        <v>7344768.4477961613</v>
      </c>
      <c r="AE452">
        <f t="shared" si="180"/>
        <v>1805.9413582978948</v>
      </c>
      <c r="AF452" s="1"/>
    </row>
    <row r="453" spans="6:32" x14ac:dyDescent="0.35">
      <c r="F453" s="10">
        <f t="shared" si="172"/>
        <v>44307</v>
      </c>
      <c r="G453">
        <v>427</v>
      </c>
      <c r="H453">
        <f t="shared" si="173"/>
        <v>657037.49356213666</v>
      </c>
      <c r="I453">
        <f t="shared" si="161"/>
        <v>26130.228544873418</v>
      </c>
      <c r="J453">
        <f t="shared" si="174"/>
        <v>1</v>
      </c>
      <c r="K453">
        <f t="shared" si="162"/>
        <v>0</v>
      </c>
      <c r="L453">
        <f t="shared" si="175"/>
        <v>22733.298834039873</v>
      </c>
      <c r="M453">
        <f t="shared" si="176"/>
        <v>3396.9297108335445</v>
      </c>
      <c r="N453">
        <f t="shared" si="163"/>
        <v>500</v>
      </c>
      <c r="O453">
        <f t="shared" si="164"/>
        <v>2896.9297108335445</v>
      </c>
      <c r="P453">
        <f t="shared" si="165"/>
        <v>0.11086507360081638</v>
      </c>
      <c r="Q453">
        <f t="shared" si="177"/>
        <v>0.88913492639918368</v>
      </c>
      <c r="R453">
        <f t="shared" si="166"/>
        <v>26769.587458992028</v>
      </c>
      <c r="S453">
        <f t="shared" si="167"/>
        <v>630907.26501726324</v>
      </c>
      <c r="T453">
        <f t="shared" si="181"/>
        <v>1934.9314947670791</v>
      </c>
      <c r="U453">
        <f t="shared" si="178"/>
        <v>22.638698488774825</v>
      </c>
      <c r="V453">
        <f t="shared" si="179"/>
        <v>1912.2927962783042</v>
      </c>
      <c r="W453">
        <f t="shared" si="182"/>
        <v>7381.6150007019824</v>
      </c>
      <c r="X453">
        <f t="shared" si="183"/>
        <v>623525.65001656127</v>
      </c>
      <c r="Y453">
        <f t="shared" si="184"/>
        <v>574125.61116570956</v>
      </c>
      <c r="Z453">
        <f t="shared" si="168"/>
        <v>7342962.5064378632</v>
      </c>
      <c r="AA453">
        <f t="shared" si="169"/>
        <v>7992618.3849992976</v>
      </c>
      <c r="AB453">
        <f t="shared" si="170"/>
        <v>6704673.6264198972</v>
      </c>
      <c r="AC453">
        <f t="shared" si="186"/>
        <v>0.83885821935441829</v>
      </c>
      <c r="AD453">
        <f t="shared" si="171"/>
        <v>7342962.5064378632</v>
      </c>
      <c r="AE453">
        <f t="shared" si="180"/>
        <v>1796.4710774961934</v>
      </c>
      <c r="AF453" s="1"/>
    </row>
    <row r="454" spans="6:32" x14ac:dyDescent="0.35">
      <c r="F454" s="10">
        <f t="shared" si="172"/>
        <v>44308</v>
      </c>
      <c r="G454">
        <v>428</v>
      </c>
      <c r="H454">
        <f t="shared" si="173"/>
        <v>658833.96463963285</v>
      </c>
      <c r="I454">
        <f t="shared" si="161"/>
        <v>26000.717699793633</v>
      </c>
      <c r="J454">
        <f t="shared" si="174"/>
        <v>1</v>
      </c>
      <c r="K454">
        <f t="shared" si="162"/>
        <v>0</v>
      </c>
      <c r="L454">
        <f t="shared" si="175"/>
        <v>22620.624398820462</v>
      </c>
      <c r="M454">
        <f t="shared" si="176"/>
        <v>3380.0933009731725</v>
      </c>
      <c r="N454">
        <f t="shared" si="163"/>
        <v>500</v>
      </c>
      <c r="O454">
        <f t="shared" si="164"/>
        <v>2880.0933009731725</v>
      </c>
      <c r="P454">
        <f t="shared" si="165"/>
        <v>0.1107697615976205</v>
      </c>
      <c r="Q454">
        <f t="shared" si="177"/>
        <v>0.88923023840237947</v>
      </c>
      <c r="R454">
        <f t="shared" si="166"/>
        <v>26642.872648137505</v>
      </c>
      <c r="S454">
        <f t="shared" si="167"/>
        <v>632833.24693983921</v>
      </c>
      <c r="T454">
        <f t="shared" si="181"/>
        <v>1925.9819225759711</v>
      </c>
      <c r="U454">
        <f t="shared" si="178"/>
        <v>22.53398849413886</v>
      </c>
      <c r="V454">
        <f t="shared" si="179"/>
        <v>1903.4479340818323</v>
      </c>
      <c r="W454">
        <f t="shared" si="182"/>
        <v>7404.148989196121</v>
      </c>
      <c r="X454">
        <f t="shared" si="183"/>
        <v>625429.09795064304</v>
      </c>
      <c r="Y454">
        <f t="shared" si="184"/>
        <v>575878.25471525372</v>
      </c>
      <c r="Z454">
        <f t="shared" si="168"/>
        <v>7341166.035360367</v>
      </c>
      <c r="AA454">
        <f t="shared" si="169"/>
        <v>7992595.8510108041</v>
      </c>
      <c r="AB454">
        <f t="shared" si="170"/>
        <v>6700928.6394313322</v>
      </c>
      <c r="AC454">
        <f t="shared" si="186"/>
        <v>0.8383920273641613</v>
      </c>
      <c r="AD454">
        <f t="shared" si="171"/>
        <v>7341166.035360367</v>
      </c>
      <c r="AE454">
        <f t="shared" si="180"/>
        <v>1786.9737611421731</v>
      </c>
      <c r="AF454" s="1"/>
    </row>
    <row r="455" spans="6:32" x14ac:dyDescent="0.35">
      <c r="F455" s="10">
        <f t="shared" si="172"/>
        <v>44309</v>
      </c>
      <c r="G455">
        <v>429</v>
      </c>
      <c r="H455">
        <f t="shared" si="173"/>
        <v>660620.93840077496</v>
      </c>
      <c r="I455">
        <f t="shared" si="161"/>
        <v>25870.705264165765</v>
      </c>
      <c r="J455">
        <f t="shared" si="174"/>
        <v>1</v>
      </c>
      <c r="K455">
        <f t="shared" si="162"/>
        <v>0</v>
      </c>
      <c r="L455">
        <f t="shared" si="175"/>
        <v>22507.513579824215</v>
      </c>
      <c r="M455">
        <f t="shared" si="176"/>
        <v>3363.1916843415497</v>
      </c>
      <c r="N455">
        <f t="shared" si="163"/>
        <v>500</v>
      </c>
      <c r="O455">
        <f t="shared" si="164"/>
        <v>2863.1916843415497</v>
      </c>
      <c r="P455">
        <f t="shared" si="165"/>
        <v>0.11067312062448627</v>
      </c>
      <c r="Q455">
        <f t="shared" si="177"/>
        <v>0.88932687937551369</v>
      </c>
      <c r="R455">
        <f t="shared" si="166"/>
        <v>26515.56001423276</v>
      </c>
      <c r="S455">
        <f t="shared" si="167"/>
        <v>634750.2331366092</v>
      </c>
      <c r="T455">
        <f t="shared" si="181"/>
        <v>1916.9861967699835</v>
      </c>
      <c r="U455">
        <f t="shared" si="178"/>
        <v>22.428738502208805</v>
      </c>
      <c r="V455">
        <f t="shared" si="179"/>
        <v>1894.5574582677748</v>
      </c>
      <c r="W455">
        <f t="shared" si="182"/>
        <v>7426.5777276983299</v>
      </c>
      <c r="X455">
        <f t="shared" si="183"/>
        <v>627323.65540891082</v>
      </c>
      <c r="Y455">
        <f t="shared" si="184"/>
        <v>577622.71215431439</v>
      </c>
      <c r="Z455">
        <f t="shared" si="168"/>
        <v>7339379.0615992248</v>
      </c>
      <c r="AA455">
        <f t="shared" si="169"/>
        <v>7992573.4222723013</v>
      </c>
      <c r="AB455">
        <f t="shared" si="170"/>
        <v>6697202.2507349169</v>
      </c>
      <c r="AC455">
        <f t="shared" si="186"/>
        <v>0.83792814865764365</v>
      </c>
      <c r="AD455">
        <f t="shared" si="171"/>
        <v>7339379.0615992248</v>
      </c>
      <c r="AE455">
        <f t="shared" si="180"/>
        <v>1777.4507290677361</v>
      </c>
      <c r="AF455" s="1"/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6E86-8E6C-41F1-8C66-3ED4ACD580A6}">
  <dimension ref="A1"/>
  <sheetViews>
    <sheetView workbookViewId="0"/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5 B 6 U N r A x A a n A A A A + A A A A B I A H A B D b 2 5 m a W c v U G F j a 2 F n Z S 5 4 b W w g o h g A K K A U A A A A A A A A A A A A A A A A A A A A A A A A A A A A h Y 8 x D o I w G E a v Q r r T F s R A y E 8 Z 1 E 0 S E x P j 2 p Q K j V A M L Z a 7 O X g k r y C J o m 6 O 3 8 s b 3 v e 4 3 S E f 2 8 a 7 y t 6 o T m c o w B R 5 U o u u V L r K 0 G B P f o J y B j s u z r y S 3 i R r k 4 6 m z F B t 7 S U l x D m H 3 Q J 3 f U V C S g N y L L Z 7 U c u W o 4 + s / s u + 0 s Z y L S R i c H j F s B D H C V 7 G E c V R E g C Z M R R K f 5 V w K s Y U y A + E 1 d D Y o Z e s l P 5 6 A 2 S e Q N 4 v 2 B N Q S w M E F A A C A A g A B 5 B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Q e l A o i k e 4 D g A A A B E A A A A T A B w A R m 9 y b X V s Y X M v U 2 V j d G l v b j E u b S C i G A A o o B Q A A A A A A A A A A A A A A A A A A A A A A A A A A A A r T k 0 u y c z P U w i G 0 I b W A F B L A Q I t A B Q A A g A I A A e Q e l D a w M Q G p w A A A P g A A A A S A A A A A A A A A A A A A A A A A A A A A A B D b 2 5 m a W c v U G F j a 2 F n Z S 5 4 b W x Q S w E C L Q A U A A I A C A A H k H p Q D 8 r p q 6 Q A A A D p A A A A E w A A A A A A A A A A A A A A A A D z A A A A W 0 N v b n R l b n R f V H l w Z X N d L n h t b F B L A Q I t A B Q A A g A I A A e Q e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n 6 V H 8 1 U t R q f M D u 0 0 + S C M A A A A A A I A A A A A A B B m A A A A A Q A A I A A A A E b B 7 Y X g M Z w r c V G 1 W m b f i d X p 0 + e E L B R X V i I X x i N j M J E y A A A A A A 6 A A A A A A g A A I A A A A K 4 W C I x 1 F P 5 p 3 B s B m o b m b w k 1 8 o U / X 7 7 l + i x S 3 I Q r L Y a 0 U A A A A J G R J 2 u h p V s A N w K J b f J v 4 b Z i K G e K y / q L A 9 G l v J g 7 3 2 P 3 x E s w a c + W p V T B 8 r E + s / t s a K i O j I i T l T B L z Q 9 U A d 9 1 m k V z Q 8 8 O b k H i o h Z L w y W S 1 T L Z Q A A A A J i y + b O H u w w k N 8 n b M q V H Y B g n 9 O 0 H 9 C p T A A / l l Y e w 2 u / 7 m Q S N s f d S w J H l 2 v i d 7 w S 2 6 b E a X b M 2 2 8 H o C S z 4 A v d p n E o = < / D a t a M a s h u p > 
</file>

<file path=customXml/itemProps1.xml><?xml version="1.0" encoding="utf-8"?>
<ds:datastoreItem xmlns:ds="http://schemas.openxmlformats.org/officeDocument/2006/customXml" ds:itemID="{76A09177-9F32-406A-8C67-521128904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Steindl</dc:creator>
  <cp:lastModifiedBy>Lukas Steindl</cp:lastModifiedBy>
  <dcterms:created xsi:type="dcterms:W3CDTF">2020-03-18T09:35:34Z</dcterms:created>
  <dcterms:modified xsi:type="dcterms:W3CDTF">2020-03-28T20:00:26Z</dcterms:modified>
</cp:coreProperties>
</file>