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88" windowHeight="8592"/>
  </bookViews>
  <sheets>
    <sheet name="Part 1" sheetId="4" r:id="rId1"/>
    <sheet name="Part 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4" l="1"/>
  <c r="L25" i="4"/>
  <c r="Q2" i="4"/>
  <c r="R2" i="4"/>
  <c r="R3" i="4"/>
  <c r="BI5" i="2" l="1"/>
  <c r="BI6" i="2"/>
  <c r="BI7" i="2"/>
  <c r="BI8" i="2"/>
  <c r="BI9" i="2"/>
  <c r="BI10" i="2"/>
  <c r="BI11" i="2"/>
  <c r="BJ5" i="2"/>
  <c r="BJ6" i="2"/>
  <c r="BJ7" i="2"/>
  <c r="BJ8" i="2"/>
  <c r="BJ9" i="2"/>
  <c r="BJ10" i="2"/>
  <c r="BJ11" i="2"/>
  <c r="BJ4" i="2"/>
  <c r="BI4" i="2"/>
  <c r="BH5" i="2"/>
  <c r="BH6" i="2"/>
  <c r="BH7" i="2"/>
  <c r="BH8" i="2"/>
  <c r="BH9" i="2"/>
  <c r="BH10" i="2"/>
  <c r="BH11" i="2"/>
  <c r="BH4" i="2"/>
  <c r="BF4" i="2"/>
  <c r="BE5" i="2" s="1"/>
  <c r="BF5" i="2" s="1"/>
  <c r="BD20" i="2"/>
  <c r="BD21" i="2" s="1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V33" i="2"/>
  <c r="V34" i="2" s="1"/>
  <c r="W33" i="2"/>
  <c r="W34" i="2" s="1"/>
  <c r="X33" i="2"/>
  <c r="X34" i="2" s="1"/>
  <c r="Y33" i="2"/>
  <c r="Y34" i="2" s="1"/>
  <c r="Z33" i="2"/>
  <c r="Z34" i="2" s="1"/>
  <c r="AA33" i="2"/>
  <c r="AB33" i="2"/>
  <c r="AC33" i="2"/>
  <c r="AC34" i="2" s="1"/>
  <c r="AD33" i="2"/>
  <c r="AD34" i="2" s="1"/>
  <c r="AE33" i="2"/>
  <c r="AE34" i="2" s="1"/>
  <c r="AF33" i="2"/>
  <c r="AF34" i="2" s="1"/>
  <c r="AG33" i="2"/>
  <c r="AG34" i="2" s="1"/>
  <c r="AH33" i="2"/>
  <c r="AH34" i="2" s="1"/>
  <c r="AI33" i="2"/>
  <c r="AI34" i="2" s="1"/>
  <c r="AJ33" i="2"/>
  <c r="AJ34" i="2" s="1"/>
  <c r="AK33" i="2"/>
  <c r="AK34" i="2" s="1"/>
  <c r="AL33" i="2"/>
  <c r="AL34" i="2" s="1"/>
  <c r="AM33" i="2"/>
  <c r="AM34" i="2" s="1"/>
  <c r="AN33" i="2"/>
  <c r="AN34" i="2" s="1"/>
  <c r="AO33" i="2"/>
  <c r="AO34" i="2" s="1"/>
  <c r="AP33" i="2"/>
  <c r="AP34" i="2" s="1"/>
  <c r="AQ33" i="2"/>
  <c r="AQ34" i="2" s="1"/>
  <c r="AR33" i="2"/>
  <c r="AR34" i="2" s="1"/>
  <c r="AS33" i="2"/>
  <c r="AS34" i="2" s="1"/>
  <c r="AT33" i="2"/>
  <c r="AT34" i="2" s="1"/>
  <c r="AU33" i="2"/>
  <c r="AU34" i="2" s="1"/>
  <c r="AV33" i="2"/>
  <c r="AV34" i="2" s="1"/>
  <c r="AW33" i="2"/>
  <c r="AW34" i="2" s="1"/>
  <c r="AX33" i="2"/>
  <c r="AX34" i="2" s="1"/>
  <c r="AA34" i="2"/>
  <c r="AB34" i="2"/>
  <c r="U33" i="2"/>
  <c r="U34" i="2" s="1"/>
  <c r="Q3" i="2"/>
  <c r="U32" i="2"/>
  <c r="Q2" i="2"/>
  <c r="Q7" i="2" l="1"/>
  <c r="Q9" i="2"/>
  <c r="BE6" i="2"/>
  <c r="BF6" i="2" s="1"/>
  <c r="BG4" i="2"/>
  <c r="Q8" i="2"/>
  <c r="BG5" i="2" l="1"/>
  <c r="BE7" i="2" l="1"/>
  <c r="BF7" i="2" s="1"/>
  <c r="BG6" i="2"/>
  <c r="BG7" i="2" l="1"/>
  <c r="BE8" i="2" l="1"/>
  <c r="BF8" i="2" s="1"/>
  <c r="BG8" i="2" l="1"/>
  <c r="BE9" i="2" l="1"/>
  <c r="BF9" i="2" s="1"/>
  <c r="J4" i="2"/>
  <c r="K4" i="2" s="1"/>
  <c r="H20" i="2"/>
  <c r="H21" i="2" s="1"/>
  <c r="BG9" i="2" l="1"/>
  <c r="I5" i="2"/>
  <c r="J5" i="2" s="1"/>
  <c r="K5" i="2" s="1"/>
  <c r="L4" i="2"/>
  <c r="BE10" i="2" l="1"/>
  <c r="BF10" i="2" s="1"/>
  <c r="I6" i="2"/>
  <c r="L5" i="2"/>
  <c r="Q4" i="2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R4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2" i="4"/>
  <c r="O25" i="4"/>
  <c r="O27" i="4" s="1"/>
  <c r="L26" i="4"/>
  <c r="Y2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V836" i="4" s="1"/>
  <c r="Y5" i="4"/>
  <c r="Y4" i="4"/>
  <c r="Y3" i="4"/>
  <c r="N20" i="4"/>
  <c r="N15" i="4"/>
  <c r="N13" i="4"/>
  <c r="N14" i="4"/>
  <c r="N16" i="4"/>
  <c r="N17" i="4"/>
  <c r="N18" i="4"/>
  <c r="N19" i="4"/>
  <c r="N21" i="4"/>
  <c r="N22" i="4"/>
  <c r="J22" i="4"/>
  <c r="O22" i="4" s="1"/>
  <c r="J21" i="4"/>
  <c r="L21" i="4" s="1"/>
  <c r="J20" i="4"/>
  <c r="L20" i="4" s="1"/>
  <c r="J19" i="4"/>
  <c r="L19" i="4" s="1"/>
  <c r="J18" i="4"/>
  <c r="L18" i="4" s="1"/>
  <c r="J17" i="4"/>
  <c r="L17" i="4" s="1"/>
  <c r="J16" i="4"/>
  <c r="L16" i="4" s="1"/>
  <c r="J15" i="4"/>
  <c r="J14" i="4"/>
  <c r="J13" i="4"/>
  <c r="L13" i="4" s="1"/>
  <c r="J12" i="4"/>
  <c r="L12" i="4" s="1"/>
  <c r="J11" i="4"/>
  <c r="J10" i="4"/>
  <c r="J9" i="4"/>
  <c r="L9" i="4" s="1"/>
  <c r="J8" i="4"/>
  <c r="J7" i="4"/>
  <c r="J6" i="4"/>
  <c r="L6" i="4" s="1"/>
  <c r="J5" i="4"/>
  <c r="J4" i="4"/>
  <c r="J3" i="4"/>
  <c r="J2" i="4"/>
  <c r="L2" i="4" s="1"/>
  <c r="L8" i="4"/>
  <c r="N12" i="4"/>
  <c r="N11" i="4"/>
  <c r="N10" i="4"/>
  <c r="L10" i="4"/>
  <c r="N9" i="4"/>
  <c r="N8" i="4"/>
  <c r="N7" i="4"/>
  <c r="O7" i="4" s="1"/>
  <c r="N6" i="4"/>
  <c r="N5" i="4"/>
  <c r="N4" i="4"/>
  <c r="N3" i="4"/>
  <c r="N2" i="4"/>
  <c r="F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G2" i="4"/>
  <c r="F2" i="4"/>
  <c r="C4" i="4"/>
  <c r="J6" i="2" l="1"/>
  <c r="K6" i="2" s="1"/>
  <c r="V1001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6" i="4"/>
  <c r="V60" i="4"/>
  <c r="V64" i="4"/>
  <c r="V68" i="4"/>
  <c r="V72" i="4"/>
  <c r="V76" i="4"/>
  <c r="V80" i="4"/>
  <c r="V84" i="4"/>
  <c r="V88" i="4"/>
  <c r="V92" i="4"/>
  <c r="V96" i="4"/>
  <c r="V100" i="4"/>
  <c r="V2" i="4"/>
  <c r="V5" i="4"/>
  <c r="V9" i="4"/>
  <c r="V13" i="4"/>
  <c r="V17" i="4"/>
  <c r="V21" i="4"/>
  <c r="V25" i="4"/>
  <c r="V29" i="4"/>
  <c r="V33" i="4"/>
  <c r="V37" i="4"/>
  <c r="V41" i="4"/>
  <c r="V45" i="4"/>
  <c r="V49" i="4"/>
  <c r="V53" i="4"/>
  <c r="V57" i="4"/>
  <c r="V61" i="4"/>
  <c r="V65" i="4"/>
  <c r="V69" i="4"/>
  <c r="V73" i="4"/>
  <c r="V77" i="4"/>
  <c r="V81" i="4"/>
  <c r="V85" i="4"/>
  <c r="V89" i="4"/>
  <c r="V93" i="4"/>
  <c r="V97" i="4"/>
  <c r="V101" i="4"/>
  <c r="V105" i="4"/>
  <c r="V109" i="4"/>
  <c r="V113" i="4"/>
  <c r="V117" i="4"/>
  <c r="V121" i="4"/>
  <c r="V125" i="4"/>
  <c r="V129" i="4"/>
  <c r="V133" i="4"/>
  <c r="V137" i="4"/>
  <c r="V141" i="4"/>
  <c r="V145" i="4"/>
  <c r="V149" i="4"/>
  <c r="V153" i="4"/>
  <c r="V157" i="4"/>
  <c r="V161" i="4"/>
  <c r="V165" i="4"/>
  <c r="V169" i="4"/>
  <c r="V173" i="4"/>
  <c r="V177" i="4"/>
  <c r="V181" i="4"/>
  <c r="V185" i="4"/>
  <c r="V189" i="4"/>
  <c r="V193" i="4"/>
  <c r="V197" i="4"/>
  <c r="V201" i="4"/>
  <c r="V205" i="4"/>
  <c r="V209" i="4"/>
  <c r="V213" i="4"/>
  <c r="V217" i="4"/>
  <c r="V221" i="4"/>
  <c r="V225" i="4"/>
  <c r="V229" i="4"/>
  <c r="V233" i="4"/>
  <c r="V237" i="4"/>
  <c r="V241" i="4"/>
  <c r="V245" i="4"/>
  <c r="V249" i="4"/>
  <c r="V253" i="4"/>
  <c r="V257" i="4"/>
  <c r="V261" i="4"/>
  <c r="V265" i="4"/>
  <c r="V269" i="4"/>
  <c r="V273" i="4"/>
  <c r="V277" i="4"/>
  <c r="V281" i="4"/>
  <c r="V285" i="4"/>
  <c r="V289" i="4"/>
  <c r="V293" i="4"/>
  <c r="V297" i="4"/>
  <c r="V301" i="4"/>
  <c r="V305" i="4"/>
  <c r="V309" i="4"/>
  <c r="V313" i="4"/>
  <c r="V317" i="4"/>
  <c r="V321" i="4"/>
  <c r="V325" i="4"/>
  <c r="V329" i="4"/>
  <c r="V333" i="4"/>
  <c r="V337" i="4"/>
  <c r="V6" i="4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5" i="4"/>
  <c r="V59" i="4"/>
  <c r="V63" i="4"/>
  <c r="V67" i="4"/>
  <c r="V71" i="4"/>
  <c r="V75" i="4"/>
  <c r="V79" i="4"/>
  <c r="V83" i="4"/>
  <c r="V87" i="4"/>
  <c r="V91" i="4"/>
  <c r="V95" i="4"/>
  <c r="V99" i="4"/>
  <c r="V103" i="4"/>
  <c r="V107" i="4"/>
  <c r="V111" i="4"/>
  <c r="V115" i="4"/>
  <c r="V119" i="4"/>
  <c r="V123" i="4"/>
  <c r="V127" i="4"/>
  <c r="V131" i="4"/>
  <c r="V135" i="4"/>
  <c r="V139" i="4"/>
  <c r="V143" i="4"/>
  <c r="V147" i="4"/>
  <c r="V151" i="4"/>
  <c r="V155" i="4"/>
  <c r="V159" i="4"/>
  <c r="V163" i="4"/>
  <c r="V167" i="4"/>
  <c r="V171" i="4"/>
  <c r="V175" i="4"/>
  <c r="V179" i="4"/>
  <c r="V183" i="4"/>
  <c r="V187" i="4"/>
  <c r="V191" i="4"/>
  <c r="V195" i="4"/>
  <c r="V199" i="4"/>
  <c r="V203" i="4"/>
  <c r="V207" i="4"/>
  <c r="V211" i="4"/>
  <c r="V215" i="4"/>
  <c r="V219" i="4"/>
  <c r="V223" i="4"/>
  <c r="V227" i="4"/>
  <c r="V231" i="4"/>
  <c r="V235" i="4"/>
  <c r="V239" i="4"/>
  <c r="V243" i="4"/>
  <c r="V247" i="4"/>
  <c r="V251" i="4"/>
  <c r="V255" i="4"/>
  <c r="V259" i="4"/>
  <c r="V263" i="4"/>
  <c r="V267" i="4"/>
  <c r="V271" i="4"/>
  <c r="V275" i="4"/>
  <c r="V279" i="4"/>
  <c r="V283" i="4"/>
  <c r="V287" i="4"/>
  <c r="V291" i="4"/>
  <c r="V295" i="4"/>
  <c r="V299" i="4"/>
  <c r="V303" i="4"/>
  <c r="V307" i="4"/>
  <c r="V311" i="4"/>
  <c r="V315" i="4"/>
  <c r="V319" i="4"/>
  <c r="V323" i="4"/>
  <c r="V327" i="4"/>
  <c r="V331" i="4"/>
  <c r="V335" i="4"/>
  <c r="V339" i="4"/>
  <c r="V22" i="4"/>
  <c r="V38" i="4"/>
  <c r="V54" i="4"/>
  <c r="V70" i="4"/>
  <c r="V86" i="4"/>
  <c r="V102" i="4"/>
  <c r="V110" i="4"/>
  <c r="V118" i="4"/>
  <c r="V126" i="4"/>
  <c r="V134" i="4"/>
  <c r="V142" i="4"/>
  <c r="V150" i="4"/>
  <c r="V158" i="4"/>
  <c r="V166" i="4"/>
  <c r="V174" i="4"/>
  <c r="V182" i="4"/>
  <c r="V190" i="4"/>
  <c r="V198" i="4"/>
  <c r="V206" i="4"/>
  <c r="V214" i="4"/>
  <c r="V222" i="4"/>
  <c r="V230" i="4"/>
  <c r="V238" i="4"/>
  <c r="V246" i="4"/>
  <c r="V254" i="4"/>
  <c r="V262" i="4"/>
  <c r="V270" i="4"/>
  <c r="V278" i="4"/>
  <c r="V286" i="4"/>
  <c r="V294" i="4"/>
  <c r="V302" i="4"/>
  <c r="V310" i="4"/>
  <c r="V318" i="4"/>
  <c r="V326" i="4"/>
  <c r="V334" i="4"/>
  <c r="V341" i="4"/>
  <c r="V345" i="4"/>
  <c r="V349" i="4"/>
  <c r="V353" i="4"/>
  <c r="V357" i="4"/>
  <c r="V361" i="4"/>
  <c r="V365" i="4"/>
  <c r="V369" i="4"/>
  <c r="V373" i="4"/>
  <c r="V377" i="4"/>
  <c r="V381" i="4"/>
  <c r="V385" i="4"/>
  <c r="V389" i="4"/>
  <c r="V393" i="4"/>
  <c r="V397" i="4"/>
  <c r="V401" i="4"/>
  <c r="V405" i="4"/>
  <c r="V409" i="4"/>
  <c r="V413" i="4"/>
  <c r="V417" i="4"/>
  <c r="V421" i="4"/>
  <c r="V425" i="4"/>
  <c r="V429" i="4"/>
  <c r="V433" i="4"/>
  <c r="V437" i="4"/>
  <c r="V441" i="4"/>
  <c r="V445" i="4"/>
  <c r="V449" i="4"/>
  <c r="V453" i="4"/>
  <c r="V457" i="4"/>
  <c r="V461" i="4"/>
  <c r="V465" i="4"/>
  <c r="V469" i="4"/>
  <c r="V473" i="4"/>
  <c r="V477" i="4"/>
  <c r="V481" i="4"/>
  <c r="V485" i="4"/>
  <c r="V489" i="4"/>
  <c r="V493" i="4"/>
  <c r="V497" i="4"/>
  <c r="V501" i="4"/>
  <c r="V505" i="4"/>
  <c r="V509" i="4"/>
  <c r="V513" i="4"/>
  <c r="V517" i="4"/>
  <c r="V521" i="4"/>
  <c r="V525" i="4"/>
  <c r="V529" i="4"/>
  <c r="V533" i="4"/>
  <c r="V537" i="4"/>
  <c r="V10" i="4"/>
  <c r="V26" i="4"/>
  <c r="V42" i="4"/>
  <c r="V58" i="4"/>
  <c r="V74" i="4"/>
  <c r="V90" i="4"/>
  <c r="V104" i="4"/>
  <c r="V112" i="4"/>
  <c r="V120" i="4"/>
  <c r="V128" i="4"/>
  <c r="V136" i="4"/>
  <c r="V144" i="4"/>
  <c r="V152" i="4"/>
  <c r="V160" i="4"/>
  <c r="V168" i="4"/>
  <c r="V176" i="4"/>
  <c r="V184" i="4"/>
  <c r="V192" i="4"/>
  <c r="V200" i="4"/>
  <c r="V208" i="4"/>
  <c r="V216" i="4"/>
  <c r="V224" i="4"/>
  <c r="V232" i="4"/>
  <c r="V240" i="4"/>
  <c r="V248" i="4"/>
  <c r="V256" i="4"/>
  <c r="V264" i="4"/>
  <c r="V272" i="4"/>
  <c r="V280" i="4"/>
  <c r="V288" i="4"/>
  <c r="V296" i="4"/>
  <c r="V304" i="4"/>
  <c r="V312" i="4"/>
  <c r="V320" i="4"/>
  <c r="V328" i="4"/>
  <c r="V336" i="4"/>
  <c r="V342" i="4"/>
  <c r="V346" i="4"/>
  <c r="V350" i="4"/>
  <c r="V354" i="4"/>
  <c r="V358" i="4"/>
  <c r="V362" i="4"/>
  <c r="V366" i="4"/>
  <c r="V370" i="4"/>
  <c r="V374" i="4"/>
  <c r="V378" i="4"/>
  <c r="V382" i="4"/>
  <c r="V386" i="4"/>
  <c r="V390" i="4"/>
  <c r="V394" i="4"/>
  <c r="V398" i="4"/>
  <c r="V402" i="4"/>
  <c r="V406" i="4"/>
  <c r="V410" i="4"/>
  <c r="V414" i="4"/>
  <c r="V418" i="4"/>
  <c r="V422" i="4"/>
  <c r="V426" i="4"/>
  <c r="V430" i="4"/>
  <c r="V434" i="4"/>
  <c r="V438" i="4"/>
  <c r="V442" i="4"/>
  <c r="V446" i="4"/>
  <c r="V450" i="4"/>
  <c r="V454" i="4"/>
  <c r="V458" i="4"/>
  <c r="V462" i="4"/>
  <c r="V466" i="4"/>
  <c r="V470" i="4"/>
  <c r="V474" i="4"/>
  <c r="V478" i="4"/>
  <c r="V482" i="4"/>
  <c r="V486" i="4"/>
  <c r="V490" i="4"/>
  <c r="V494" i="4"/>
  <c r="V498" i="4"/>
  <c r="V502" i="4"/>
  <c r="V506" i="4"/>
  <c r="V510" i="4"/>
  <c r="V514" i="4"/>
  <c r="V518" i="4"/>
  <c r="V522" i="4"/>
  <c r="V526" i="4"/>
  <c r="V530" i="4"/>
  <c r="V534" i="4"/>
  <c r="V538" i="4"/>
  <c r="V14" i="4"/>
  <c r="V30" i="4"/>
  <c r="V46" i="4"/>
  <c r="V62" i="4"/>
  <c r="V78" i="4"/>
  <c r="V94" i="4"/>
  <c r="V106" i="4"/>
  <c r="V114" i="4"/>
  <c r="V122" i="4"/>
  <c r="V130" i="4"/>
  <c r="V138" i="4"/>
  <c r="V146" i="4"/>
  <c r="V154" i="4"/>
  <c r="V162" i="4"/>
  <c r="V170" i="4"/>
  <c r="V178" i="4"/>
  <c r="V186" i="4"/>
  <c r="V194" i="4"/>
  <c r="V202" i="4"/>
  <c r="V210" i="4"/>
  <c r="V218" i="4"/>
  <c r="V226" i="4"/>
  <c r="V234" i="4"/>
  <c r="V242" i="4"/>
  <c r="V250" i="4"/>
  <c r="V258" i="4"/>
  <c r="V266" i="4"/>
  <c r="V274" i="4"/>
  <c r="V282" i="4"/>
  <c r="V290" i="4"/>
  <c r="V298" i="4"/>
  <c r="V306" i="4"/>
  <c r="V314" i="4"/>
  <c r="V322" i="4"/>
  <c r="V330" i="4"/>
  <c r="V338" i="4"/>
  <c r="V343" i="4"/>
  <c r="V347" i="4"/>
  <c r="V351" i="4"/>
  <c r="V355" i="4"/>
  <c r="V359" i="4"/>
  <c r="V363" i="4"/>
  <c r="V367" i="4"/>
  <c r="V371" i="4"/>
  <c r="V375" i="4"/>
  <c r="V379" i="4"/>
  <c r="V383" i="4"/>
  <c r="V387" i="4"/>
  <c r="V391" i="4"/>
  <c r="V395" i="4"/>
  <c r="V399" i="4"/>
  <c r="V403" i="4"/>
  <c r="V407" i="4"/>
  <c r="V411" i="4"/>
  <c r="V415" i="4"/>
  <c r="V419" i="4"/>
  <c r="V423" i="4"/>
  <c r="V427" i="4"/>
  <c r="V431" i="4"/>
  <c r="V435" i="4"/>
  <c r="V439" i="4"/>
  <c r="V443" i="4"/>
  <c r="V447" i="4"/>
  <c r="V451" i="4"/>
  <c r="V455" i="4"/>
  <c r="V459" i="4"/>
  <c r="V463" i="4"/>
  <c r="V467" i="4"/>
  <c r="V471" i="4"/>
  <c r="V475" i="4"/>
  <c r="V479" i="4"/>
  <c r="V483" i="4"/>
  <c r="V487" i="4"/>
  <c r="V491" i="4"/>
  <c r="V495" i="4"/>
  <c r="V499" i="4"/>
  <c r="V503" i="4"/>
  <c r="V507" i="4"/>
  <c r="V511" i="4"/>
  <c r="V515" i="4"/>
  <c r="V519" i="4"/>
  <c r="V523" i="4"/>
  <c r="V527" i="4"/>
  <c r="V531" i="4"/>
  <c r="V18" i="4"/>
  <c r="V34" i="4"/>
  <c r="V50" i="4"/>
  <c r="V66" i="4"/>
  <c r="V82" i="4"/>
  <c r="V98" i="4"/>
  <c r="V108" i="4"/>
  <c r="V116" i="4"/>
  <c r="V124" i="4"/>
  <c r="V132" i="4"/>
  <c r="V140" i="4"/>
  <c r="V148" i="4"/>
  <c r="V156" i="4"/>
  <c r="V164" i="4"/>
  <c r="V172" i="4"/>
  <c r="V180" i="4"/>
  <c r="V188" i="4"/>
  <c r="V196" i="4"/>
  <c r="V204" i="4"/>
  <c r="V212" i="4"/>
  <c r="V220" i="4"/>
  <c r="V228" i="4"/>
  <c r="V236" i="4"/>
  <c r="V244" i="4"/>
  <c r="V252" i="4"/>
  <c r="V260" i="4"/>
  <c r="V268" i="4"/>
  <c r="V276" i="4"/>
  <c r="V284" i="4"/>
  <c r="V292" i="4"/>
  <c r="V300" i="4"/>
  <c r="V308" i="4"/>
  <c r="V316" i="4"/>
  <c r="V324" i="4"/>
  <c r="V332" i="4"/>
  <c r="V340" i="4"/>
  <c r="V344" i="4"/>
  <c r="V348" i="4"/>
  <c r="V352" i="4"/>
  <c r="V356" i="4"/>
  <c r="V360" i="4"/>
  <c r="V364" i="4"/>
  <c r="V368" i="4"/>
  <c r="V372" i="4"/>
  <c r="V376" i="4"/>
  <c r="V380" i="4"/>
  <c r="V384" i="4"/>
  <c r="V388" i="4"/>
  <c r="V392" i="4"/>
  <c r="V396" i="4"/>
  <c r="V400" i="4"/>
  <c r="V404" i="4"/>
  <c r="V408" i="4"/>
  <c r="V412" i="4"/>
  <c r="V416" i="4"/>
  <c r="V420" i="4"/>
  <c r="V424" i="4"/>
  <c r="V428" i="4"/>
  <c r="V432" i="4"/>
  <c r="V436" i="4"/>
  <c r="V440" i="4"/>
  <c r="V444" i="4"/>
  <c r="V448" i="4"/>
  <c r="V452" i="4"/>
  <c r="V456" i="4"/>
  <c r="V460" i="4"/>
  <c r="V464" i="4"/>
  <c r="V468" i="4"/>
  <c r="V472" i="4"/>
  <c r="V476" i="4"/>
  <c r="V480" i="4"/>
  <c r="V484" i="4"/>
  <c r="V488" i="4"/>
  <c r="V492" i="4"/>
  <c r="V496" i="4"/>
  <c r="V500" i="4"/>
  <c r="V504" i="4"/>
  <c r="V508" i="4"/>
  <c r="V512" i="4"/>
  <c r="V516" i="4"/>
  <c r="V520" i="4"/>
  <c r="V524" i="4"/>
  <c r="V528" i="4"/>
  <c r="V532" i="4"/>
  <c r="V540" i="4"/>
  <c r="V544" i="4"/>
  <c r="V548" i="4"/>
  <c r="V552" i="4"/>
  <c r="V556" i="4"/>
  <c r="V560" i="4"/>
  <c r="V564" i="4"/>
  <c r="V535" i="4"/>
  <c r="V541" i="4"/>
  <c r="V545" i="4"/>
  <c r="V549" i="4"/>
  <c r="V553" i="4"/>
  <c r="V557" i="4"/>
  <c r="V561" i="4"/>
  <c r="V536" i="4"/>
  <c r="V542" i="4"/>
  <c r="V546" i="4"/>
  <c r="V550" i="4"/>
  <c r="V554" i="4"/>
  <c r="V558" i="4"/>
  <c r="V562" i="4"/>
  <c r="V566" i="4"/>
  <c r="V570" i="4"/>
  <c r="V574" i="4"/>
  <c r="V578" i="4"/>
  <c r="V582" i="4"/>
  <c r="V586" i="4"/>
  <c r="V590" i="4"/>
  <c r="V594" i="4"/>
  <c r="V598" i="4"/>
  <c r="V602" i="4"/>
  <c r="V606" i="4"/>
  <c r="V610" i="4"/>
  <c r="V614" i="4"/>
  <c r="V618" i="4"/>
  <c r="V622" i="4"/>
  <c r="V626" i="4"/>
  <c r="V630" i="4"/>
  <c r="V634" i="4"/>
  <c r="V638" i="4"/>
  <c r="V642" i="4"/>
  <c r="V646" i="4"/>
  <c r="V650" i="4"/>
  <c r="V654" i="4"/>
  <c r="V658" i="4"/>
  <c r="V662" i="4"/>
  <c r="V666" i="4"/>
  <c r="V670" i="4"/>
  <c r="V674" i="4"/>
  <c r="V678" i="4"/>
  <c r="V682" i="4"/>
  <c r="V686" i="4"/>
  <c r="V690" i="4"/>
  <c r="V694" i="4"/>
  <c r="V698" i="4"/>
  <c r="V702" i="4"/>
  <c r="V706" i="4"/>
  <c r="V710" i="4"/>
  <c r="V714" i="4"/>
  <c r="V718" i="4"/>
  <c r="V722" i="4"/>
  <c r="V726" i="4"/>
  <c r="V730" i="4"/>
  <c r="V734" i="4"/>
  <c r="V738" i="4"/>
  <c r="V742" i="4"/>
  <c r="V746" i="4"/>
  <c r="V750" i="4"/>
  <c r="V754" i="4"/>
  <c r="V758" i="4"/>
  <c r="V762" i="4"/>
  <c r="V766" i="4"/>
  <c r="V770" i="4"/>
  <c r="V774" i="4"/>
  <c r="V778" i="4"/>
  <c r="V782" i="4"/>
  <c r="V786" i="4"/>
  <c r="V790" i="4"/>
  <c r="V794" i="4"/>
  <c r="V798" i="4"/>
  <c r="V802" i="4"/>
  <c r="V806" i="4"/>
  <c r="V810" i="4"/>
  <c r="V814" i="4"/>
  <c r="V818" i="4"/>
  <c r="V822" i="4"/>
  <c r="V826" i="4"/>
  <c r="V830" i="4"/>
  <c r="V834" i="4"/>
  <c r="V838" i="4"/>
  <c r="V842" i="4"/>
  <c r="V846" i="4"/>
  <c r="V850" i="4"/>
  <c r="V854" i="4"/>
  <c r="V858" i="4"/>
  <c r="V862" i="4"/>
  <c r="V866" i="4"/>
  <c r="V870" i="4"/>
  <c r="V874" i="4"/>
  <c r="V539" i="4"/>
  <c r="V543" i="4"/>
  <c r="V547" i="4"/>
  <c r="V551" i="4"/>
  <c r="V555" i="4"/>
  <c r="V559" i="4"/>
  <c r="V563" i="4"/>
  <c r="V567" i="4"/>
  <c r="V571" i="4"/>
  <c r="V575" i="4"/>
  <c r="V579" i="4"/>
  <c r="V583" i="4"/>
  <c r="V587" i="4"/>
  <c r="V591" i="4"/>
  <c r="V595" i="4"/>
  <c r="V599" i="4"/>
  <c r="V603" i="4"/>
  <c r="V607" i="4"/>
  <c r="V611" i="4"/>
  <c r="V615" i="4"/>
  <c r="V619" i="4"/>
  <c r="V623" i="4"/>
  <c r="V627" i="4"/>
  <c r="V631" i="4"/>
  <c r="V635" i="4"/>
  <c r="V639" i="4"/>
  <c r="V643" i="4"/>
  <c r="V647" i="4"/>
  <c r="V651" i="4"/>
  <c r="V655" i="4"/>
  <c r="V659" i="4"/>
  <c r="V663" i="4"/>
  <c r="V667" i="4"/>
  <c r="V671" i="4"/>
  <c r="V675" i="4"/>
  <c r="V679" i="4"/>
  <c r="V683" i="4"/>
  <c r="V687" i="4"/>
  <c r="V691" i="4"/>
  <c r="V695" i="4"/>
  <c r="V699" i="4"/>
  <c r="V703" i="4"/>
  <c r="V707" i="4"/>
  <c r="V711" i="4"/>
  <c r="V715" i="4"/>
  <c r="V719" i="4"/>
  <c r="V723" i="4"/>
  <c r="V727" i="4"/>
  <c r="V731" i="4"/>
  <c r="V735" i="4"/>
  <c r="V739" i="4"/>
  <c r="V743" i="4"/>
  <c r="V747" i="4"/>
  <c r="V751" i="4"/>
  <c r="V755" i="4"/>
  <c r="V759" i="4"/>
  <c r="V763" i="4"/>
  <c r="V767" i="4"/>
  <c r="V771" i="4"/>
  <c r="V775" i="4"/>
  <c r="V779" i="4"/>
  <c r="V783" i="4"/>
  <c r="V787" i="4"/>
  <c r="V791" i="4"/>
  <c r="V795" i="4"/>
  <c r="V799" i="4"/>
  <c r="V803" i="4"/>
  <c r="V807" i="4"/>
  <c r="V811" i="4"/>
  <c r="V815" i="4"/>
  <c r="V819" i="4"/>
  <c r="V823" i="4"/>
  <c r="V827" i="4"/>
  <c r="V831" i="4"/>
  <c r="V835" i="4"/>
  <c r="V839" i="4"/>
  <c r="V843" i="4"/>
  <c r="V847" i="4"/>
  <c r="V851" i="4"/>
  <c r="V855" i="4"/>
  <c r="V859" i="4"/>
  <c r="V863" i="4"/>
  <c r="V867" i="4"/>
  <c r="V871" i="4"/>
  <c r="V875" i="4"/>
  <c r="V999" i="4"/>
  <c r="V995" i="4"/>
  <c r="V991" i="4"/>
  <c r="V987" i="4"/>
  <c r="V983" i="4"/>
  <c r="V979" i="4"/>
  <c r="V975" i="4"/>
  <c r="V971" i="4"/>
  <c r="V967" i="4"/>
  <c r="V963" i="4"/>
  <c r="V959" i="4"/>
  <c r="V955" i="4"/>
  <c r="V951" i="4"/>
  <c r="V947" i="4"/>
  <c r="V943" i="4"/>
  <c r="V939" i="4"/>
  <c r="V935" i="4"/>
  <c r="V931" i="4"/>
  <c r="V927" i="4"/>
  <c r="V923" i="4"/>
  <c r="V919" i="4"/>
  <c r="V915" i="4"/>
  <c r="V911" i="4"/>
  <c r="V907" i="4"/>
  <c r="V903" i="4"/>
  <c r="V899" i="4"/>
  <c r="V895" i="4"/>
  <c r="V891" i="4"/>
  <c r="V887" i="4"/>
  <c r="V883" i="4"/>
  <c r="V879" i="4"/>
  <c r="V873" i="4"/>
  <c r="V865" i="4"/>
  <c r="V857" i="4"/>
  <c r="V849" i="4"/>
  <c r="V841" i="4"/>
  <c r="V833" i="4"/>
  <c r="V825" i="4"/>
  <c r="V817" i="4"/>
  <c r="V809" i="4"/>
  <c r="V801" i="4"/>
  <c r="V793" i="4"/>
  <c r="V785" i="4"/>
  <c r="V777" i="4"/>
  <c r="V769" i="4"/>
  <c r="V761" i="4"/>
  <c r="V753" i="4"/>
  <c r="V745" i="4"/>
  <c r="V737" i="4"/>
  <c r="V729" i="4"/>
  <c r="V721" i="4"/>
  <c r="V713" i="4"/>
  <c r="V705" i="4"/>
  <c r="V697" i="4"/>
  <c r="V689" i="4"/>
  <c r="V681" i="4"/>
  <c r="V673" i="4"/>
  <c r="V665" i="4"/>
  <c r="V657" i="4"/>
  <c r="V649" i="4"/>
  <c r="V641" i="4"/>
  <c r="V633" i="4"/>
  <c r="V625" i="4"/>
  <c r="V617" i="4"/>
  <c r="V609" i="4"/>
  <c r="V601" i="4"/>
  <c r="V593" i="4"/>
  <c r="V585" i="4"/>
  <c r="V577" i="4"/>
  <c r="V569" i="4"/>
  <c r="O9" i="4"/>
  <c r="V998" i="4"/>
  <c r="V994" i="4"/>
  <c r="V990" i="4"/>
  <c r="V986" i="4"/>
  <c r="V982" i="4"/>
  <c r="V978" i="4"/>
  <c r="V974" i="4"/>
  <c r="V970" i="4"/>
  <c r="V966" i="4"/>
  <c r="V962" i="4"/>
  <c r="V958" i="4"/>
  <c r="V954" i="4"/>
  <c r="V950" i="4"/>
  <c r="V946" i="4"/>
  <c r="V942" i="4"/>
  <c r="V938" i="4"/>
  <c r="V934" i="4"/>
  <c r="V930" i="4"/>
  <c r="V926" i="4"/>
  <c r="V922" i="4"/>
  <c r="V918" i="4"/>
  <c r="V914" i="4"/>
  <c r="V910" i="4"/>
  <c r="V906" i="4"/>
  <c r="V902" i="4"/>
  <c r="V898" i="4"/>
  <c r="V894" i="4"/>
  <c r="V890" i="4"/>
  <c r="V886" i="4"/>
  <c r="V882" i="4"/>
  <c r="V878" i="4"/>
  <c r="V872" i="4"/>
  <c r="V864" i="4"/>
  <c r="V856" i="4"/>
  <c r="V848" i="4"/>
  <c r="V840" i="4"/>
  <c r="V832" i="4"/>
  <c r="V824" i="4"/>
  <c r="V816" i="4"/>
  <c r="V808" i="4"/>
  <c r="V800" i="4"/>
  <c r="V792" i="4"/>
  <c r="V784" i="4"/>
  <c r="V776" i="4"/>
  <c r="V768" i="4"/>
  <c r="V760" i="4"/>
  <c r="V752" i="4"/>
  <c r="V744" i="4"/>
  <c r="V736" i="4"/>
  <c r="V728" i="4"/>
  <c r="V720" i="4"/>
  <c r="V712" i="4"/>
  <c r="V704" i="4"/>
  <c r="V696" i="4"/>
  <c r="V688" i="4"/>
  <c r="V680" i="4"/>
  <c r="V672" i="4"/>
  <c r="V664" i="4"/>
  <c r="V656" i="4"/>
  <c r="V648" i="4"/>
  <c r="V640" i="4"/>
  <c r="V632" i="4"/>
  <c r="V624" i="4"/>
  <c r="V616" i="4"/>
  <c r="V608" i="4"/>
  <c r="V600" i="4"/>
  <c r="V592" i="4"/>
  <c r="V584" i="4"/>
  <c r="V576" i="4"/>
  <c r="V568" i="4"/>
  <c r="O6" i="4"/>
  <c r="V997" i="4"/>
  <c r="V993" i="4"/>
  <c r="V989" i="4"/>
  <c r="V985" i="4"/>
  <c r="V981" i="4"/>
  <c r="V977" i="4"/>
  <c r="V973" i="4"/>
  <c r="V969" i="4"/>
  <c r="V965" i="4"/>
  <c r="V961" i="4"/>
  <c r="V957" i="4"/>
  <c r="V953" i="4"/>
  <c r="V949" i="4"/>
  <c r="V945" i="4"/>
  <c r="V941" i="4"/>
  <c r="V937" i="4"/>
  <c r="V933" i="4"/>
  <c r="V929" i="4"/>
  <c r="V925" i="4"/>
  <c r="V921" i="4"/>
  <c r="V917" i="4"/>
  <c r="V913" i="4"/>
  <c r="V909" i="4"/>
  <c r="V905" i="4"/>
  <c r="V901" i="4"/>
  <c r="V897" i="4"/>
  <c r="V893" i="4"/>
  <c r="V889" i="4"/>
  <c r="V885" i="4"/>
  <c r="V881" i="4"/>
  <c r="V877" i="4"/>
  <c r="V869" i="4"/>
  <c r="V861" i="4"/>
  <c r="V853" i="4"/>
  <c r="V845" i="4"/>
  <c r="V837" i="4"/>
  <c r="V829" i="4"/>
  <c r="V821" i="4"/>
  <c r="V813" i="4"/>
  <c r="V805" i="4"/>
  <c r="V797" i="4"/>
  <c r="V789" i="4"/>
  <c r="V781" i="4"/>
  <c r="V773" i="4"/>
  <c r="V765" i="4"/>
  <c r="V757" i="4"/>
  <c r="V749" i="4"/>
  <c r="V741" i="4"/>
  <c r="V733" i="4"/>
  <c r="V725" i="4"/>
  <c r="V717" i="4"/>
  <c r="V709" i="4"/>
  <c r="V701" i="4"/>
  <c r="V693" i="4"/>
  <c r="V685" i="4"/>
  <c r="V677" i="4"/>
  <c r="V669" i="4"/>
  <c r="V661" i="4"/>
  <c r="V653" i="4"/>
  <c r="V645" i="4"/>
  <c r="V637" i="4"/>
  <c r="V629" i="4"/>
  <c r="V621" i="4"/>
  <c r="V613" i="4"/>
  <c r="V605" i="4"/>
  <c r="V597" i="4"/>
  <c r="V589" i="4"/>
  <c r="V581" i="4"/>
  <c r="V573" i="4"/>
  <c r="V565" i="4"/>
  <c r="V1000" i="4"/>
  <c r="V996" i="4"/>
  <c r="V992" i="4"/>
  <c r="V988" i="4"/>
  <c r="V984" i="4"/>
  <c r="V980" i="4"/>
  <c r="V976" i="4"/>
  <c r="V972" i="4"/>
  <c r="V968" i="4"/>
  <c r="V964" i="4"/>
  <c r="V960" i="4"/>
  <c r="V956" i="4"/>
  <c r="V952" i="4"/>
  <c r="V948" i="4"/>
  <c r="V944" i="4"/>
  <c r="V940" i="4"/>
  <c r="V936" i="4"/>
  <c r="V932" i="4"/>
  <c r="V928" i="4"/>
  <c r="V924" i="4"/>
  <c r="V920" i="4"/>
  <c r="V916" i="4"/>
  <c r="V912" i="4"/>
  <c r="V908" i="4"/>
  <c r="V904" i="4"/>
  <c r="V900" i="4"/>
  <c r="V896" i="4"/>
  <c r="V892" i="4"/>
  <c r="V888" i="4"/>
  <c r="V884" i="4"/>
  <c r="V880" i="4"/>
  <c r="V876" i="4"/>
  <c r="V868" i="4"/>
  <c r="V860" i="4"/>
  <c r="V852" i="4"/>
  <c r="V844" i="4"/>
  <c r="V828" i="4"/>
  <c r="V820" i="4"/>
  <c r="V812" i="4"/>
  <c r="V804" i="4"/>
  <c r="V796" i="4"/>
  <c r="V788" i="4"/>
  <c r="V780" i="4"/>
  <c r="V772" i="4"/>
  <c r="V764" i="4"/>
  <c r="V756" i="4"/>
  <c r="V748" i="4"/>
  <c r="V740" i="4"/>
  <c r="V732" i="4"/>
  <c r="V724" i="4"/>
  <c r="V716" i="4"/>
  <c r="V708" i="4"/>
  <c r="V700" i="4"/>
  <c r="V692" i="4"/>
  <c r="V684" i="4"/>
  <c r="V676" i="4"/>
  <c r="V668" i="4"/>
  <c r="V660" i="4"/>
  <c r="V652" i="4"/>
  <c r="V644" i="4"/>
  <c r="V636" i="4"/>
  <c r="V628" i="4"/>
  <c r="V620" i="4"/>
  <c r="V612" i="4"/>
  <c r="V604" i="4"/>
  <c r="V596" i="4"/>
  <c r="V588" i="4"/>
  <c r="V580" i="4"/>
  <c r="V572" i="4"/>
  <c r="O15" i="4"/>
  <c r="O3" i="4"/>
  <c r="O17" i="4"/>
  <c r="O21" i="4"/>
  <c r="O14" i="4"/>
  <c r="O18" i="4"/>
  <c r="O13" i="4"/>
  <c r="L15" i="4"/>
  <c r="O16" i="4"/>
  <c r="L22" i="4"/>
  <c r="L14" i="4"/>
  <c r="O20" i="4"/>
  <c r="O19" i="4"/>
  <c r="O10" i="4"/>
  <c r="O11" i="4"/>
  <c r="O12" i="4"/>
  <c r="O5" i="4"/>
  <c r="O4" i="4"/>
  <c r="O2" i="4"/>
  <c r="L4" i="4"/>
  <c r="O8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L3" i="4"/>
  <c r="L5" i="4"/>
  <c r="L7" i="4"/>
  <c r="L11" i="4"/>
  <c r="BE11" i="2" l="1"/>
  <c r="BF11" i="2" s="1"/>
  <c r="BG10" i="2"/>
  <c r="I7" i="2"/>
  <c r="L6" i="2"/>
  <c r="M11" i="4"/>
  <c r="M15" i="4"/>
  <c r="M19" i="4"/>
  <c r="M2" i="4"/>
  <c r="M6" i="4"/>
  <c r="M12" i="4"/>
  <c r="M16" i="4"/>
  <c r="M20" i="4"/>
  <c r="M3" i="4"/>
  <c r="M7" i="4"/>
  <c r="M13" i="4"/>
  <c r="M17" i="4"/>
  <c r="M21" i="4"/>
  <c r="M4" i="4"/>
  <c r="M8" i="4"/>
  <c r="M10" i="4"/>
  <c r="M14" i="4"/>
  <c r="M18" i="4"/>
  <c r="M22" i="4"/>
  <c r="M5" i="4"/>
  <c r="M9" i="4"/>
  <c r="M27" i="4" l="1"/>
  <c r="Q4" i="4" s="1"/>
  <c r="J7" i="2"/>
  <c r="K7" i="2" s="1"/>
  <c r="Q3" i="4" l="1"/>
  <c r="BG11" i="2"/>
  <c r="I8" i="2"/>
  <c r="L7" i="2"/>
  <c r="J8" i="2" l="1"/>
  <c r="K8" i="2" s="1"/>
  <c r="I9" i="2" l="1"/>
  <c r="L8" i="2"/>
  <c r="J9" i="2" l="1"/>
  <c r="K9" i="2" s="1"/>
  <c r="I10" i="2" l="1"/>
  <c r="L9" i="2"/>
  <c r="J10" i="2" l="1"/>
  <c r="K10" i="2" s="1"/>
  <c r="I11" i="2" l="1"/>
  <c r="L10" i="2"/>
  <c r="J11" i="2" l="1"/>
  <c r="K11" i="2" s="1"/>
  <c r="I12" i="2" l="1"/>
  <c r="L11" i="2"/>
  <c r="J12" i="2" l="1"/>
  <c r="K12" i="2" s="1"/>
  <c r="I13" i="2" l="1"/>
  <c r="L12" i="2"/>
  <c r="J13" i="2" l="1"/>
  <c r="K13" i="2" s="1"/>
  <c r="I14" i="2" l="1"/>
  <c r="L13" i="2"/>
  <c r="J14" i="2" l="1"/>
  <c r="K14" i="2" s="1"/>
  <c r="I15" i="2" l="1"/>
  <c r="L14" i="2"/>
  <c r="J15" i="2" l="1"/>
  <c r="K15" i="2"/>
  <c r="I16" i="2" l="1"/>
  <c r="L15" i="2"/>
  <c r="J16" i="2" l="1"/>
  <c r="K16" i="2" s="1"/>
  <c r="I17" i="2" l="1"/>
  <c r="L16" i="2"/>
  <c r="J17" i="2" l="1"/>
  <c r="K17" i="2" s="1"/>
  <c r="I18" i="2" l="1"/>
  <c r="L17" i="2"/>
  <c r="J18" i="2" l="1"/>
  <c r="K18" i="2" s="1"/>
  <c r="I19" i="2" l="1"/>
  <c r="L18" i="2"/>
  <c r="J19" i="2" l="1"/>
  <c r="K19" i="2"/>
  <c r="I20" i="2" l="1"/>
  <c r="L19" i="2"/>
  <c r="J20" i="2" l="1"/>
  <c r="K20" i="2"/>
  <c r="I21" i="2" l="1"/>
  <c r="L20" i="2"/>
  <c r="J21" i="2" l="1"/>
  <c r="K21" i="2" s="1"/>
  <c r="I22" i="2" l="1"/>
  <c r="L21" i="2"/>
  <c r="J22" i="2" l="1"/>
  <c r="K22" i="2"/>
  <c r="I23" i="2" l="1"/>
  <c r="L22" i="2"/>
  <c r="J23" i="2" l="1"/>
  <c r="K23" i="2"/>
  <c r="I24" i="2" l="1"/>
  <c r="L23" i="2"/>
  <c r="J24" i="2" l="1"/>
  <c r="K24" i="2"/>
  <c r="I25" i="2" l="1"/>
  <c r="L24" i="2"/>
  <c r="J25" i="2" l="1"/>
  <c r="K25" i="2" s="1"/>
  <c r="I26" i="2" l="1"/>
  <c r="L25" i="2"/>
  <c r="J26" i="2" l="1"/>
  <c r="K26" i="2" s="1"/>
  <c r="I27" i="2" l="1"/>
  <c r="L26" i="2"/>
  <c r="J27" i="2" l="1"/>
  <c r="K27" i="2" s="1"/>
  <c r="I28" i="2" l="1"/>
  <c r="L27" i="2"/>
  <c r="J28" i="2" l="1"/>
  <c r="K28" i="2" s="1"/>
  <c r="BH12" i="2" l="1"/>
  <c r="L28" i="2"/>
  <c r="I29" i="2"/>
  <c r="J29" i="2" l="1"/>
  <c r="I30" i="2" l="1"/>
  <c r="L29" i="2"/>
  <c r="K29" i="2"/>
  <c r="J30" i="2" l="1"/>
  <c r="K30" i="2"/>
  <c r="I31" i="2" l="1"/>
  <c r="L30" i="2"/>
  <c r="J31" i="2" l="1"/>
  <c r="L31" i="2" l="1"/>
  <c r="I32" i="2"/>
  <c r="K31" i="2"/>
  <c r="J32" i="2" l="1"/>
  <c r="L32" i="2" s="1"/>
  <c r="K32" i="2" l="1"/>
  <c r="L33" i="2"/>
  <c r="M4" i="2" l="1"/>
  <c r="N4" i="2"/>
  <c r="M5" i="2"/>
  <c r="N5" i="2"/>
  <c r="N6" i="2"/>
  <c r="M6" i="2"/>
  <c r="M7" i="2"/>
  <c r="N7" i="2"/>
  <c r="N8" i="2"/>
  <c r="M8" i="2"/>
  <c r="M9" i="2"/>
  <c r="N9" i="2"/>
  <c r="N10" i="2"/>
  <c r="M10" i="2"/>
  <c r="M11" i="2"/>
  <c r="N11" i="2"/>
  <c r="M12" i="2"/>
  <c r="N12" i="2"/>
  <c r="N13" i="2"/>
  <c r="M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N32" i="2"/>
  <c r="M32" i="2"/>
</calcChain>
</file>

<file path=xl/sharedStrings.xml><?xml version="1.0" encoding="utf-8"?>
<sst xmlns="http://schemas.openxmlformats.org/spreadsheetml/2006/main" count="153" uniqueCount="116">
  <si>
    <t>Hypergeometric Probability Distribution</t>
  </si>
  <si>
    <t>P(X = x)</t>
  </si>
  <si>
    <r>
      <t xml:space="preserve">P(X </t>
    </r>
    <r>
      <rPr>
        <b/>
        <sz val="11"/>
        <color theme="1"/>
        <rFont val="Calibri"/>
        <family val="2"/>
      </rPr>
      <t>≤ x)</t>
    </r>
  </si>
  <si>
    <t>x- Number of Matches</t>
  </si>
  <si>
    <t>R- Standard Uniform</t>
  </si>
  <si>
    <t>Simulated x</t>
  </si>
  <si>
    <t>Expected Value of X</t>
  </si>
  <si>
    <t>SD of X</t>
  </si>
  <si>
    <t>Theoretical</t>
  </si>
  <si>
    <t xml:space="preserve"> </t>
  </si>
  <si>
    <t>Variance of X</t>
  </si>
  <si>
    <t>Experimental (Simulated)</t>
  </si>
  <si>
    <t>The Experimental Mean of X</t>
  </si>
  <si>
    <t>The Theoretical Mean of X</t>
  </si>
  <si>
    <t>R- Frozen and Sorted</t>
  </si>
  <si>
    <t>Population</t>
  </si>
  <si>
    <t>Mean of X</t>
  </si>
  <si>
    <t>Random Sampling from a Normal Population</t>
  </si>
  <si>
    <t>X - A Normal Population</t>
  </si>
  <si>
    <t xml:space="preserve">Relative Frequency Distribution of the Population: 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</si>
  <si>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</si>
  <si>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</si>
  <si>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</si>
  <si>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</si>
  <si>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</si>
  <si>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</si>
  <si>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</si>
  <si>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</si>
  <si>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</si>
  <si>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</si>
  <si>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</si>
  <si>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</si>
  <si>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</si>
  <si>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</si>
  <si>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</si>
  <si>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</si>
  <si>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</si>
  <si>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</si>
  <si>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</si>
  <si>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</si>
  <si>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</si>
  <si>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</si>
  <si>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</si>
  <si>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</si>
  <si>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</si>
  <si>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</si>
  <si>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</si>
  <si>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</si>
  <si>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</si>
  <si>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</si>
  <si>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 xml:space="preserve">Sample Mean: </t>
  </si>
  <si>
    <t>Sample Variance</t>
  </si>
  <si>
    <t>Sample SD:</t>
  </si>
  <si>
    <t>Samples</t>
  </si>
  <si>
    <t>Average of 30 Sample means</t>
  </si>
  <si>
    <t>Average of 30 Sample variances</t>
  </si>
  <si>
    <t>Average of 30 Sample SDs</t>
  </si>
  <si>
    <t>The population is finite of size N</t>
  </si>
  <si>
    <t>N</t>
  </si>
  <si>
    <t>There are K Success in the population</t>
  </si>
  <si>
    <t>K</t>
  </si>
  <si>
    <r>
      <t xml:space="preserve">A random sample of size 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is selected. </t>
    </r>
  </si>
  <si>
    <t>n</t>
  </si>
  <si>
    <r>
      <t xml:space="preserve">The hypergeometric rv </t>
    </r>
    <r>
      <rPr>
        <b/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is the number of success in the sample</t>
    </r>
  </si>
  <si>
    <t>x</t>
  </si>
  <si>
    <r>
      <t xml:space="preserve">X ranges from </t>
    </r>
    <r>
      <rPr>
        <b/>
        <i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 xml:space="preserve">to </t>
    </r>
    <r>
      <rPr>
        <b/>
        <i/>
        <sz val="11"/>
        <color theme="1"/>
        <rFont val="Calibri"/>
        <family val="2"/>
        <scheme val="minor"/>
      </rPr>
      <t>min{n, K}</t>
    </r>
  </si>
  <si>
    <r>
      <t xml:space="preserve">P(X=x):      </t>
    </r>
    <r>
      <rPr>
        <b/>
        <sz val="18"/>
        <color rgb="FFFF0000"/>
        <rFont val="Calibri"/>
        <family val="2"/>
        <scheme val="minor"/>
      </rPr>
      <t>=HYPGEOM.DIST(x , n , K , N, 0)</t>
    </r>
  </si>
  <si>
    <r>
      <t xml:space="preserve">P(X </t>
    </r>
    <r>
      <rPr>
        <b/>
        <sz val="18"/>
        <color theme="1"/>
        <rFont val="Calibri"/>
        <family val="2"/>
      </rPr>
      <t xml:space="preserve">≤ </t>
    </r>
    <r>
      <rPr>
        <b/>
        <sz val="18"/>
        <color theme="1"/>
        <rFont val="Calibri"/>
        <family val="2"/>
        <scheme val="minor"/>
      </rPr>
      <t xml:space="preserve">x):    </t>
    </r>
    <r>
      <rPr>
        <b/>
        <sz val="18"/>
        <color rgb="FFFF0000"/>
        <rFont val="Calibri"/>
        <family val="2"/>
        <scheme val="minor"/>
      </rPr>
      <t>=HYPGEOM.DIST(x , n , K , N, 1)</t>
    </r>
  </si>
  <si>
    <t>A stack of 100 numbers to pick from</t>
  </si>
  <si>
    <r>
      <t xml:space="preserve">A sample of 20 number for two size is randomly selected. Let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be the number of </t>
    </r>
  </si>
  <si>
    <t>matching paits in this sample. Construct a probability distribution for X.</t>
  </si>
  <si>
    <t>P(X=x)</t>
  </si>
  <si>
    <r>
      <t>Cumulative P(X</t>
    </r>
    <r>
      <rPr>
        <b/>
        <sz val="12"/>
        <color theme="1"/>
        <rFont val="Calibri"/>
        <family val="2"/>
      </rPr>
      <t>≤</t>
    </r>
    <r>
      <rPr>
        <b/>
        <sz val="12"/>
        <color theme="1"/>
        <rFont val="Calibri"/>
        <family val="2"/>
        <scheme val="minor"/>
      </rPr>
      <t>x)</t>
    </r>
  </si>
  <si>
    <t>x P(x)</t>
  </si>
  <si>
    <r>
      <t>(x-µ)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P(x)</t>
    </r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</si>
  <si>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</si>
  <si>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P(x)</t>
    </r>
  </si>
  <si>
    <t>Mean:</t>
  </si>
  <si>
    <t>Variance</t>
  </si>
  <si>
    <t>Standard deviation</t>
  </si>
  <si>
    <t xml:space="preserve">First Method </t>
  </si>
  <si>
    <t xml:space="preserve">Second Method </t>
  </si>
  <si>
    <t>We take R-Standard Uniform as the P(X) for the research and we match it up with the number that we will draw</t>
  </si>
  <si>
    <t>RAND()*(b-a)+a</t>
  </si>
  <si>
    <t>b: maximum value</t>
  </si>
  <si>
    <t xml:space="preserve">a: minimum value </t>
  </si>
  <si>
    <t xml:space="preserve">How to transform the range from 0-1 to your desired range </t>
  </si>
  <si>
    <t>Example: =RAND()*($Y$22-$Y$2)+$Y$2</t>
  </si>
  <si>
    <t>n - Number of Simulations (Top…)</t>
  </si>
  <si>
    <t>Class</t>
  </si>
  <si>
    <t>Frequency</t>
  </si>
  <si>
    <t>Left End</t>
  </si>
  <si>
    <t>Right End</t>
  </si>
  <si>
    <t>Midpoint</t>
  </si>
  <si>
    <t>Mean</t>
  </si>
  <si>
    <t>Standard Error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</si>
  <si>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</si>
  <si>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</si>
  <si>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</si>
  <si>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</si>
  <si>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</si>
  <si>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</si>
  <si>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</si>
  <si>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</si>
  <si>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</si>
  <si>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</si>
  <si>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</si>
  <si>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</si>
  <si>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 xml:space="preserve">X - A Normal Population Statsitic Information </t>
  </si>
  <si>
    <t xml:space="preserve">Width of each class </t>
  </si>
  <si>
    <t xml:space="preserve">Square Root of 1000 are </t>
  </si>
  <si>
    <t>Relative Frequency (in decimal)</t>
  </si>
  <si>
    <t xml:space="preserve">Total  </t>
  </si>
  <si>
    <t xml:space="preserve">Square Root of Sample mean are </t>
  </si>
  <si>
    <t xml:space="preserve">Sample Mean Statsitic Information </t>
  </si>
  <si>
    <t xml:space="preserve">Relative Frequency Distribution of the Sample Mean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</si>
</sst>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"/>
    <numFmt numFmtId="166" formatCode="0.0000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6" xfId="0" applyFont="1" applyBorder="1" applyAlignment="1"/>
    <xf numFmtId="0" fontId="1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3" borderId="0" xfId="0" applyFont="1" applyFill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167" fontId="1" fillId="4" borderId="0" xfId="0" applyNumberFormat="1" applyFont="1" applyFill="1" applyAlignment="1">
      <alignment horizontal="center"/>
    </xf>
    <xf numFmtId="0" fontId="0" fillId="5" borderId="0" xfId="0" applyFill="1"/>
    <xf numFmtId="167" fontId="1" fillId="5" borderId="0" xfId="0" applyNumberFormat="1" applyFont="1" applyFill="1" applyAlignment="1">
      <alignment horizontal="center"/>
    </xf>
    <xf numFmtId="0" fontId="0" fillId="4" borderId="0" xfId="0" applyFill="1"/>
    <xf numFmtId="0" fontId="11" fillId="0" borderId="0" xfId="0" applyFont="1"/>
    <xf numFmtId="1" fontId="8" fillId="4" borderId="0" xfId="0" applyNumberFormat="1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65" fontId="8" fillId="5" borderId="0" xfId="0" applyNumberFormat="1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6" borderId="0" xfId="0" applyFont="1" applyFill="1"/>
    <xf numFmtId="0" fontId="1" fillId="0" borderId="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67" fontId="1" fillId="0" borderId="4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7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0" fillId="0" borderId="19" xfId="0" applyBorder="1"/>
    <xf numFmtId="1" fontId="0" fillId="0" borderId="20" xfId="0" applyNumberFormat="1" applyBorder="1"/>
    <xf numFmtId="0" fontId="0" fillId="0" borderId="21" xfId="0" applyBorder="1"/>
    <xf numFmtId="1" fontId="0" fillId="0" borderId="22" xfId="0" applyNumberFormat="1" applyBorder="1"/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1" fillId="0" borderId="24" xfId="0" applyNumberFormat="1" applyFont="1" applyFill="1" applyBorder="1" applyAlignment="1">
      <alignment horizontal="center"/>
    </xf>
    <xf numFmtId="2" fontId="1" fillId="0" borderId="25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1" fillId="2" borderId="0" xfId="0" applyFont="1" applyFill="1" applyAlignment="1">
      <alignment horizontal="center"/>
    </xf>
    <xf numFmtId="0" fontId="1" fillId="8" borderId="14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Line plot of the Experimental mean vs </a:t>
            </a:r>
            <a:r>
              <a:rPr lang="en-US" sz="1800" b="1" i="0" u="none" strike="noStrike" baseline="0" smtClean="0">
                <a:effectLst/>
              </a:rPr>
              <a:t>Theoretical </a:t>
            </a:r>
            <a:r>
              <a:rPr lang="en-US" sz="1800" b="1" i="0" u="none" strike="noStrike" baseline="0">
                <a:effectLst/>
              </a:rPr>
              <a:t>mean of X  </a:t>
            </a:r>
            <a:endParaRPr lang="en-US" sz="1800" b="1" i="0" u="none" strike="noStrike" baseline="0" smtClean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1'!$AC$1</c:f>
              <c:strCache>
                <c:ptCount val="1"/>
                <c:pt idx="0">
                  <c:v>The Experimental Mean of X</c:v>
                </c:pt>
              </c:strCache>
            </c:strRef>
          </c:tx>
          <c:cat>
            <c:numRef>
              <c:f>'Part 1'!$AB$2:$AB$15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cat>
          <c:val>
            <c:numRef>
              <c:f>'Part 1'!$AC$2:$AC$15</c:f>
              <c:numCache>
                <c:formatCode>0.000</c:formatCode>
                <c:ptCount val="14"/>
                <c:pt idx="0">
                  <c:v>2.6</c:v>
                </c:pt>
                <c:pt idx="1">
                  <c:v>2.9249999999999998</c:v>
                </c:pt>
                <c:pt idx="2">
                  <c:v>3.0833333333333335</c:v>
                </c:pt>
                <c:pt idx="3">
                  <c:v>3.1</c:v>
                </c:pt>
                <c:pt idx="4">
                  <c:v>3.28</c:v>
                </c:pt>
                <c:pt idx="5">
                  <c:v>3.165</c:v>
                </c:pt>
                <c:pt idx="6">
                  <c:v>3.07</c:v>
                </c:pt>
                <c:pt idx="7">
                  <c:v>3.03</c:v>
                </c:pt>
                <c:pt idx="8">
                  <c:v>3.004</c:v>
                </c:pt>
                <c:pt idx="9">
                  <c:v>2.99</c:v>
                </c:pt>
                <c:pt idx="10">
                  <c:v>2.9742857142857142</c:v>
                </c:pt>
                <c:pt idx="11">
                  <c:v>2.9837500000000001</c:v>
                </c:pt>
                <c:pt idx="12">
                  <c:v>2.9777777777777779</c:v>
                </c:pt>
                <c:pt idx="13">
                  <c:v>2.984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1'!$AD$1</c:f>
              <c:strCache>
                <c:ptCount val="1"/>
                <c:pt idx="0">
                  <c:v>The Theoretical Mean of X</c:v>
                </c:pt>
              </c:strCache>
            </c:strRef>
          </c:tx>
          <c:cat>
            <c:numRef>
              <c:f>'Part 1'!$AB$2:$AB$15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cat>
          <c:val>
            <c:numRef>
              <c:f>'Part 1'!$AD$2:$AD$15</c:f>
              <c:numCache>
                <c:formatCode>0</c:formatCode>
                <c:ptCount val="14"/>
                <c:pt idx="0">
                  <c:v>3.9999999999999982</c:v>
                </c:pt>
                <c:pt idx="1">
                  <c:v>3.9999999999999982</c:v>
                </c:pt>
                <c:pt idx="2">
                  <c:v>3.9999999999999982</c:v>
                </c:pt>
                <c:pt idx="3">
                  <c:v>3.9999999999999982</c:v>
                </c:pt>
                <c:pt idx="4">
                  <c:v>3.9999999999999982</c:v>
                </c:pt>
                <c:pt idx="5">
                  <c:v>3.9999999999999982</c:v>
                </c:pt>
                <c:pt idx="6">
                  <c:v>3.9999999999999982</c:v>
                </c:pt>
                <c:pt idx="7">
                  <c:v>3.9999999999999982</c:v>
                </c:pt>
                <c:pt idx="8">
                  <c:v>3.9999999999999982</c:v>
                </c:pt>
                <c:pt idx="9">
                  <c:v>3.9999999999999982</c:v>
                </c:pt>
                <c:pt idx="10">
                  <c:v>3.9999999999999982</c:v>
                </c:pt>
                <c:pt idx="11">
                  <c:v>3.9999999999999982</c:v>
                </c:pt>
                <c:pt idx="12">
                  <c:v>3.9999999999999982</c:v>
                </c:pt>
                <c:pt idx="13">
                  <c:v>3.9999999999999982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1351680"/>
        <c:axId val="151353600"/>
      </c:lineChart>
      <c:catAx>
        <c:axId val="151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- Number of Simulations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353600"/>
        <c:crosses val="autoZero"/>
        <c:auto val="1"/>
        <c:lblAlgn val="ctr"/>
        <c:lblOffset val="100"/>
        <c:noMultiLvlLbl val="0"/>
      </c:catAx>
      <c:valAx>
        <c:axId val="1513536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13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Distribution Histogram </a:t>
            </a:r>
            <a:r>
              <a:rPr lang="en-US"/>
              <a:t>P(X = x)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1'!$F$1</c:f>
              <c:strCache>
                <c:ptCount val="1"/>
                <c:pt idx="0">
                  <c:v>P(X = x)</c:v>
                </c:pt>
              </c:strCache>
            </c:strRef>
          </c:tx>
          <c:invertIfNegative val="0"/>
          <c:cat>
            <c:numRef>
              <c:f>'Part 1'!$E$2:$E$22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'Part 1'!$F$2:$F$22</c:f>
              <c:numCache>
                <c:formatCode>0.0000000</c:formatCode>
                <c:ptCount val="21"/>
                <c:pt idx="0">
                  <c:v>6.5959437128593479E-3</c:v>
                </c:pt>
                <c:pt idx="1">
                  <c:v>4.3252089920389175E-2</c:v>
                </c:pt>
                <c:pt idx="2">
                  <c:v>0.12591939081661677</c:v>
                </c:pt>
                <c:pt idx="3">
                  <c:v>0.21586181282848613</c:v>
                </c:pt>
                <c:pt idx="4">
                  <c:v>0.24368774963840809</c:v>
                </c:pt>
                <c:pt idx="5">
                  <c:v>0.19195096586902302</c:v>
                </c:pt>
                <c:pt idx="6">
                  <c:v>0.10906304878921762</c:v>
                </c:pt>
                <c:pt idx="7">
                  <c:v>4.557858755370299E-2</c:v>
                </c:pt>
                <c:pt idx="8">
                  <c:v>1.4159524442234868E-2</c:v>
                </c:pt>
                <c:pt idx="9">
                  <c:v>3.2833679866051935E-3</c:v>
                </c:pt>
                <c:pt idx="10">
                  <c:v>5.6755360911318322E-4</c:v>
                </c:pt>
                <c:pt idx="11">
                  <c:v>7.2670116403736687E-5</c:v>
                </c:pt>
                <c:pt idx="12">
                  <c:v>6.8128234128503203E-6</c:v>
                </c:pt>
                <c:pt idx="13">
                  <c:v>4.5945279075070895E-7</c:v>
                </c:pt>
                <c:pt idx="14" formatCode="0">
                  <c:v>2.1730875238208986E-8</c:v>
                </c:pt>
                <c:pt idx="15" formatCode="0">
                  <c:v>6.9538800762268989E-10</c:v>
                </c:pt>
                <c:pt idx="16" formatCode="0">
                  <c:v>1.4296628446190173E-11</c:v>
                </c:pt>
                <c:pt idx="17" formatCode="0">
                  <c:v>1.747487052246317E-13</c:v>
                </c:pt>
                <c:pt idx="18" formatCode="0">
                  <c:v>1.1201840078502024E-15</c:v>
                </c:pt>
                <c:pt idx="19" formatCode="0">
                  <c:v>2.9851672427720187E-18</c:v>
                </c:pt>
                <c:pt idx="20" formatCode="0">
                  <c:v>1.8657295267325199E-21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79328"/>
        <c:axId val="151385216"/>
      </c:barChart>
      <c:catAx>
        <c:axId val="151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85216"/>
        <c:crosses val="autoZero"/>
        <c:auto val="1"/>
        <c:lblAlgn val="ctr"/>
        <c:lblOffset val="100"/>
        <c:noMultiLvlLbl val="0"/>
      </c:catAx>
      <c:valAx>
        <c:axId val="151385216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513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Cumulative Frequency Distribution Histogram </a:t>
            </a:r>
            <a:r>
              <a:rPr lang="en-US"/>
              <a:t> P(X≤x)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1'!$K$1</c:f>
              <c:strCache>
                <c:ptCount val="1"/>
                <c:pt idx="0">
                  <c:v>Cumulative P(X≤x)</c:v>
                </c:pt>
              </c:strCache>
            </c:strRef>
          </c:tx>
          <c:marker>
            <c:symbol val="none"/>
          </c:marker>
          <c:val>
            <c:numRef>
              <c:f>'Part 1'!$K$2:$K$22</c:f>
              <c:numCache>
                <c:formatCode>General</c:formatCode>
                <c:ptCount val="21"/>
                <c:pt idx="0">
                  <c:v>6.5959437128593479E-3</c:v>
                </c:pt>
                <c:pt idx="1">
                  <c:v>4.9848033633248523E-2</c:v>
                </c:pt>
                <c:pt idx="2">
                  <c:v>0.17576742444986529</c:v>
                </c:pt>
                <c:pt idx="3">
                  <c:v>0.39162923727835142</c:v>
                </c:pt>
                <c:pt idx="4">
                  <c:v>0.63531698691675953</c:v>
                </c:pt>
                <c:pt idx="5">
                  <c:v>0.82726795278578258</c:v>
                </c:pt>
                <c:pt idx="6">
                  <c:v>0.93633100157500015</c:v>
                </c:pt>
                <c:pt idx="7">
                  <c:v>0.98190958912870319</c:v>
                </c:pt>
                <c:pt idx="8">
                  <c:v>0.99606911357093808</c:v>
                </c:pt>
                <c:pt idx="9">
                  <c:v>0.9993524815575433</c:v>
                </c:pt>
                <c:pt idx="10">
                  <c:v>0.99992003516665651</c:v>
                </c:pt>
                <c:pt idx="11">
                  <c:v>0.99999270528306028</c:v>
                </c:pt>
                <c:pt idx="12">
                  <c:v>0.99999951810647314</c:v>
                </c:pt>
                <c:pt idx="13">
                  <c:v>0.99999997755926384</c:v>
                </c:pt>
                <c:pt idx="14">
                  <c:v>0.99999999929013905</c:v>
                </c:pt>
                <c:pt idx="15">
                  <c:v>0.99999999998552702</c:v>
                </c:pt>
                <c:pt idx="16">
                  <c:v>0.9999999999998237</c:v>
                </c:pt>
                <c:pt idx="17">
                  <c:v>0.99999999999999845</c:v>
                </c:pt>
                <c:pt idx="18">
                  <c:v>0.99999999999999956</c:v>
                </c:pt>
                <c:pt idx="19">
                  <c:v>0.99999999999999956</c:v>
                </c:pt>
                <c:pt idx="20">
                  <c:v>0.99999999999999956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92288"/>
        <c:axId val="166893824"/>
      </c:lineChart>
      <c:catAx>
        <c:axId val="1668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893824"/>
        <c:crosses val="autoZero"/>
        <c:auto val="1"/>
        <c:lblAlgn val="ctr"/>
        <c:lblOffset val="100"/>
        <c:noMultiLvlLbl val="0"/>
      </c:catAx>
      <c:valAx>
        <c:axId val="1668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 smtClean="0"/>
              <a:t>Relative Frequency Histogram of the population</a:t>
            </a:r>
          </a:p>
        </c:rich>
      </c:tx>
      <c:layout>
        <c:manualLayout>
          <c:xMode val="edge"/>
          <c:yMode val="edge"/>
          <c:x val="0.15110024449877751"/>
          <c:y val="2.99289188178077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'Part 2'!$K$4:$K$32</c:f>
              <c:numCache>
                <c:formatCode>General</c:formatCode>
                <c:ptCount val="29"/>
                <c:pt idx="0">
                  <c:v>105.5</c:v>
                </c:pt>
                <c:pt idx="1">
                  <c:v>108.5</c:v>
                </c:pt>
                <c:pt idx="2">
                  <c:v>111.5</c:v>
                </c:pt>
                <c:pt idx="3">
                  <c:v>114.5</c:v>
                </c:pt>
                <c:pt idx="4">
                  <c:v>117.5</c:v>
                </c:pt>
                <c:pt idx="5">
                  <c:v>120.5</c:v>
                </c:pt>
                <c:pt idx="6">
                  <c:v>123.5</c:v>
                </c:pt>
                <c:pt idx="7">
                  <c:v>126.5</c:v>
                </c:pt>
                <c:pt idx="8">
                  <c:v>129.5</c:v>
                </c:pt>
                <c:pt idx="9">
                  <c:v>132.5</c:v>
                </c:pt>
                <c:pt idx="10">
                  <c:v>135.5</c:v>
                </c:pt>
                <c:pt idx="11">
                  <c:v>138.5</c:v>
                </c:pt>
                <c:pt idx="12">
                  <c:v>141.5</c:v>
                </c:pt>
                <c:pt idx="13">
                  <c:v>144.5</c:v>
                </c:pt>
                <c:pt idx="14">
                  <c:v>147.5</c:v>
                </c:pt>
                <c:pt idx="15">
                  <c:v>150.5</c:v>
                </c:pt>
                <c:pt idx="16">
                  <c:v>153.5</c:v>
                </c:pt>
                <c:pt idx="17">
                  <c:v>156.5</c:v>
                </c:pt>
                <c:pt idx="18">
                  <c:v>159.5</c:v>
                </c:pt>
                <c:pt idx="19">
                  <c:v>162.5</c:v>
                </c:pt>
                <c:pt idx="20">
                  <c:v>165.5</c:v>
                </c:pt>
                <c:pt idx="21">
                  <c:v>168.5</c:v>
                </c:pt>
                <c:pt idx="22">
                  <c:v>171.5</c:v>
                </c:pt>
                <c:pt idx="23">
                  <c:v>174.5</c:v>
                </c:pt>
                <c:pt idx="24">
                  <c:v>177.5</c:v>
                </c:pt>
                <c:pt idx="25">
                  <c:v>180.5</c:v>
                </c:pt>
                <c:pt idx="26">
                  <c:v>183.5</c:v>
                </c:pt>
                <c:pt idx="27">
                  <c:v>186.5</c:v>
                </c:pt>
                <c:pt idx="28">
                  <c:v>189.5</c:v>
                </c:pt>
              </c:numCache>
            </c:numRef>
          </c:cat>
          <c:val>
            <c:numRef>
              <c:f>'Part 2'!$M$4:$M$32</c:f>
              <c:numCache>
                <c:formatCode>General</c:formatCode>
                <c:ptCount val="29"/>
                <c:pt idx="0">
                  <c:v>3.0000000000000001E-3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0.01</c:v>
                </c:pt>
                <c:pt idx="5">
                  <c:v>0.01</c:v>
                </c:pt>
                <c:pt idx="6">
                  <c:v>1.6E-2</c:v>
                </c:pt>
                <c:pt idx="7">
                  <c:v>2.5000000000000001E-2</c:v>
                </c:pt>
                <c:pt idx="8">
                  <c:v>2.1000000000000001E-2</c:v>
                </c:pt>
                <c:pt idx="9">
                  <c:v>3.7999999999999999E-2</c:v>
                </c:pt>
                <c:pt idx="10">
                  <c:v>4.3999999999999997E-2</c:v>
                </c:pt>
                <c:pt idx="11">
                  <c:v>7.3999999999999996E-2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0.09</c:v>
                </c:pt>
                <c:pt idx="15">
                  <c:v>7.6999999999999999E-2</c:v>
                </c:pt>
                <c:pt idx="16">
                  <c:v>7.8E-2</c:v>
                </c:pt>
                <c:pt idx="17">
                  <c:v>7.4999999999999997E-2</c:v>
                </c:pt>
                <c:pt idx="18">
                  <c:v>6.3E-2</c:v>
                </c:pt>
                <c:pt idx="19">
                  <c:v>5.7000000000000002E-2</c:v>
                </c:pt>
                <c:pt idx="20">
                  <c:v>4.3999999999999997E-2</c:v>
                </c:pt>
                <c:pt idx="21">
                  <c:v>4.4999999999999998E-2</c:v>
                </c:pt>
                <c:pt idx="22">
                  <c:v>1.7999999999999999E-2</c:v>
                </c:pt>
                <c:pt idx="23">
                  <c:v>2.5999999999999999E-2</c:v>
                </c:pt>
                <c:pt idx="24">
                  <c:v>1.0999999999999999E-2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30976"/>
        <c:axId val="166436864"/>
      </c:barChart>
      <c:catAx>
        <c:axId val="1664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436864"/>
        <c:crosses val="autoZero"/>
        <c:auto val="1"/>
        <c:lblAlgn val="ctr"/>
        <c:lblOffset val="100"/>
        <c:noMultiLvlLbl val="0"/>
      </c:catAx>
      <c:valAx>
        <c:axId val="166436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43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Relative Frequency Histogram of the Sample Means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'Part 2'!$BG$4:$BG$11</c:f>
              <c:numCache>
                <c:formatCode>General</c:formatCode>
                <c:ptCount val="8"/>
                <c:pt idx="0">
                  <c:v>141</c:v>
                </c:pt>
                <c:pt idx="1">
                  <c:v>143</c:v>
                </c:pt>
                <c:pt idx="2">
                  <c:v>145</c:v>
                </c:pt>
                <c:pt idx="3">
                  <c:v>147</c:v>
                </c:pt>
                <c:pt idx="4">
                  <c:v>149</c:v>
                </c:pt>
                <c:pt idx="5">
                  <c:v>151</c:v>
                </c:pt>
                <c:pt idx="6">
                  <c:v>153</c:v>
                </c:pt>
                <c:pt idx="7">
                  <c:v>155</c:v>
                </c:pt>
              </c:numCache>
            </c:numRef>
          </c:cat>
          <c:val>
            <c:numRef>
              <c:f>'Part 2'!$BI$4:$BI$11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0">
                  <c:v>3.3333333333333333E-2</c:v>
                </c:pt>
                <c:pt idx="3" formatCode="0.000">
                  <c:v>0.23333333333333334</c:v>
                </c:pt>
                <c:pt idx="4" formatCode="0.000">
                  <c:v>0.36666666666666664</c:v>
                </c:pt>
                <c:pt idx="5" formatCode="0.000">
                  <c:v>0.2</c:v>
                </c:pt>
                <c:pt idx="6" formatCode="0.000">
                  <c:v>0.13333333333333333</c:v>
                </c:pt>
                <c:pt idx="7" formatCode="0.000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9712"/>
        <c:axId val="166341248"/>
      </c:barChart>
      <c:catAx>
        <c:axId val="1663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341248"/>
        <c:crosses val="autoZero"/>
        <c:auto val="1"/>
        <c:lblAlgn val="ctr"/>
        <c:lblOffset val="100"/>
        <c:noMultiLvlLbl val="0"/>
      </c:catAx>
      <c:valAx>
        <c:axId val="166341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33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796455</xdr:colOff>
      <xdr:row>29</xdr:row>
      <xdr:rowOff>3810</xdr:rowOff>
    </xdr:from>
    <xdr:to>
      <xdr:col>31</xdr:col>
      <xdr:colOff>546651</xdr:colOff>
      <xdr:row>53</xdr:row>
      <xdr:rowOff>82826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1943100</xdr:colOff>
      <xdr:row>26</xdr:row>
      <xdr:rowOff>80010</xdr:rowOff>
    </xdr:from>
    <xdr:to>
      <xdr:col>5</xdr:col>
      <xdr:colOff>266700</xdr:colOff>
      <xdr:row>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464820</xdr:colOff>
      <xdr:row>26</xdr:row>
      <xdr:rowOff>102870</xdr:rowOff>
    </xdr:from>
    <xdr:to>
      <xdr:col>11</xdr:col>
      <xdr:colOff>571500</xdr:colOff>
      <xdr:row>44</xdr:row>
      <xdr:rowOff>106680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624840</xdr:colOff>
      <xdr:row>38</xdr:row>
      <xdr:rowOff>125730</xdr:rowOff>
    </xdr:from>
    <xdr:to>
      <xdr:col>14</xdr:col>
      <xdr:colOff>853440</xdr:colOff>
      <xdr:row>57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974103</xdr:colOff>
      <xdr:row>15</xdr:row>
      <xdr:rowOff>14924</xdr:rowOff>
    </xdr:from>
    <xdr:to>
      <xdr:col>61</xdr:col>
      <xdr:colOff>1139072</xdr:colOff>
      <xdr:row>34</xdr:row>
      <xdr:rowOff>7856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topLeftCell="D1" zoomScale="85" zoomScaleNormal="85" workbookViewId="0">
      <selection activeCell="P11" sqref="P11:Q17"/>
    </sheetView>
  </sheetViews>
  <sheetFormatPr defaultRowHeight="14.4" x14ac:dyDescent="0.3"/>
  <cols>
    <col min="1" max="1" width="39" customWidth="1"/>
    <col min="3" max="3" width="18.44140625" customWidth="1"/>
    <col min="4" max="4" width="13.44140625" customWidth="1"/>
    <col min="5" max="5" width="26.5546875" customWidth="1"/>
    <col min="6" max="6" width="17.109375" customWidth="1"/>
    <col min="7" max="7" width="16.88671875" customWidth="1"/>
    <col min="10" max="10" width="13" customWidth="1"/>
    <col min="11" max="11" width="20.109375" customWidth="1"/>
    <col min="12" max="12" width="17.44140625" customWidth="1"/>
    <col min="13" max="13" width="19.77734375" customWidth="1"/>
    <col min="14" max="14" width="14.6640625" customWidth="1"/>
    <col min="15" max="15" width="21.44140625" customWidth="1"/>
    <col min="16" max="16" width="25.5546875" customWidth="1"/>
    <col min="17" max="17" width="16.5546875" customWidth="1"/>
    <col min="18" max="18" width="17.77734375" customWidth="1"/>
    <col min="19" max="19" width="11.33203125" customWidth="1"/>
    <col min="20" max="20" width="39" customWidth="1"/>
    <col min="21" max="21" width="17.88671875" customWidth="1"/>
    <col min="22" max="22" width="15" customWidth="1"/>
    <col min="25" max="25" width="16.88671875" customWidth="1"/>
    <col min="26" max="26" width="26.5546875" customWidth="1"/>
    <col min="28" max="28" width="22" customWidth="1"/>
    <col min="29" max="29" width="19.5546875" customWidth="1"/>
    <col min="30" max="30" width="21.109375" customWidth="1"/>
  </cols>
  <sheetData>
    <row r="1" spans="1:30" s="32" customFormat="1" ht="51.6" customHeight="1" thickBot="1" x14ac:dyDescent="0.35">
      <c r="A1" s="34" t="s">
        <v>0</v>
      </c>
      <c r="E1" s="33" t="s">
        <v>3</v>
      </c>
      <c r="F1" s="33" t="s">
        <v>1</v>
      </c>
      <c r="G1" s="33" t="s">
        <v>2</v>
      </c>
      <c r="I1" s="35" t="s">
        <v>64</v>
      </c>
      <c r="J1" s="36" t="s">
        <v>71</v>
      </c>
      <c r="K1" s="36" t="s">
        <v>72</v>
      </c>
      <c r="L1" s="37" t="s">
        <v>73</v>
      </c>
      <c r="M1" s="37" t="s">
        <v>74</v>
      </c>
      <c r="N1" s="38" t="s">
        <v>75</v>
      </c>
      <c r="O1" s="38" t="s">
        <v>76</v>
      </c>
      <c r="P1" s="39" t="s">
        <v>9</v>
      </c>
      <c r="Q1" s="31" t="s">
        <v>8</v>
      </c>
      <c r="R1" s="44" t="s">
        <v>11</v>
      </c>
      <c r="T1" s="40" t="s">
        <v>82</v>
      </c>
      <c r="U1" s="42" t="s">
        <v>4</v>
      </c>
      <c r="V1" s="42" t="s">
        <v>5</v>
      </c>
      <c r="Y1" s="33" t="s">
        <v>2</v>
      </c>
      <c r="Z1" s="33" t="s">
        <v>3</v>
      </c>
      <c r="AB1" s="46" t="s">
        <v>88</v>
      </c>
      <c r="AC1" s="46" t="s">
        <v>12</v>
      </c>
      <c r="AD1" s="46" t="s">
        <v>13</v>
      </c>
    </row>
    <row r="2" spans="1:30" ht="16.8" customHeight="1" thickTop="1" x14ac:dyDescent="0.3">
      <c r="A2" t="s">
        <v>57</v>
      </c>
      <c r="B2" s="12" t="s">
        <v>58</v>
      </c>
      <c r="E2" s="2">
        <v>0</v>
      </c>
      <c r="F2" s="15">
        <f>_xlfn.HYPGEOM.DIST(E2,20,20,100,0)</f>
        <v>6.5959437128593479E-3</v>
      </c>
      <c r="G2" s="15">
        <f>_xlfn.HYPGEOM.DIST(E2,20,20,100,1)</f>
        <v>6.5959437128593479E-3</v>
      </c>
      <c r="I2" s="2">
        <v>0</v>
      </c>
      <c r="J2" s="15">
        <f>_xlfn.HYPGEOM.DIST(I2,20,20,100,0)</f>
        <v>6.5959437128593479E-3</v>
      </c>
      <c r="K2" s="18">
        <f>J2</f>
        <v>6.5959437128593479E-3</v>
      </c>
      <c r="L2" s="29">
        <f t="shared" ref="L2:L12" si="0">I2*J2</f>
        <v>0</v>
      </c>
      <c r="M2" s="29">
        <f t="shared" ref="M2:M22" si="1">(I2-$L$25)^2*J2</f>
        <v>0.10553509940574947</v>
      </c>
      <c r="N2" s="27">
        <f t="shared" ref="N2:N12" si="2">I2^2</f>
        <v>0</v>
      </c>
      <c r="O2" s="28">
        <f t="shared" ref="O2:O12" si="3">N2*J2</f>
        <v>0</v>
      </c>
      <c r="P2" s="7" t="s">
        <v>6</v>
      </c>
      <c r="Q2" s="47">
        <f>L25</f>
        <v>3.9999999999999982</v>
      </c>
      <c r="R2" s="49">
        <f>AVERAGE(V2:V1001)</f>
        <v>2.984</v>
      </c>
      <c r="U2">
        <v>0.75527126367825226</v>
      </c>
      <c r="V2" s="4">
        <f>VLOOKUP(U2,$Y$2:$Z$22,2,TRUE)</f>
        <v>4</v>
      </c>
      <c r="Y2" s="15">
        <f t="shared" ref="Y2:Y22" si="4">_xlfn.HYPGEOM.DIST(Z2,20,20,100,1)</f>
        <v>6.5959437128593479E-3</v>
      </c>
      <c r="Z2" s="2">
        <v>0</v>
      </c>
      <c r="AB2" s="11">
        <v>20</v>
      </c>
      <c r="AC2" s="51">
        <f>AVERAGE($V$2:V21)</f>
        <v>2.6</v>
      </c>
      <c r="AD2" s="48">
        <f>$Q$2</f>
        <v>3.9999999999999982</v>
      </c>
    </row>
    <row r="3" spans="1:30" ht="15.6" x14ac:dyDescent="0.3">
      <c r="A3" t="s">
        <v>59</v>
      </c>
      <c r="B3" s="12" t="s">
        <v>60</v>
      </c>
      <c r="E3" s="2">
        <v>1</v>
      </c>
      <c r="F3" s="15">
        <f t="shared" ref="F3:F22" si="5">_xlfn.HYPGEOM.DIST(E3,20,20,100,0)</f>
        <v>4.3252089920389175E-2</v>
      </c>
      <c r="G3" s="15">
        <f t="shared" ref="G3:G22" si="6">_xlfn.HYPGEOM.DIST(E3,20,20,100,1)</f>
        <v>4.984803363324853E-2</v>
      </c>
      <c r="I3" s="2">
        <v>1</v>
      </c>
      <c r="J3" s="15">
        <f t="shared" ref="J3:J22" si="7">_xlfn.HYPGEOM.DIST(I3,20,20,100,0)</f>
        <v>4.3252089920389175E-2</v>
      </c>
      <c r="K3" s="18">
        <f>J3+K2</f>
        <v>4.9848033633248523E-2</v>
      </c>
      <c r="L3" s="29">
        <f t="shared" si="0"/>
        <v>4.3252089920389175E-2</v>
      </c>
      <c r="M3" s="29">
        <f t="shared" si="1"/>
        <v>0.3892688092835021</v>
      </c>
      <c r="N3" s="27">
        <f t="shared" si="2"/>
        <v>1</v>
      </c>
      <c r="O3" s="28">
        <f t="shared" si="3"/>
        <v>4.3252089920389175E-2</v>
      </c>
      <c r="P3" s="6" t="s">
        <v>10</v>
      </c>
      <c r="Q3" s="43">
        <f>M25</f>
        <v>2.5858585858585843</v>
      </c>
      <c r="R3" s="50">
        <f>VAR($V$2:$V$1001)</f>
        <v>2.5843283283283287</v>
      </c>
      <c r="U3">
        <v>0.25072744183436008</v>
      </c>
      <c r="V3" s="4">
        <f t="shared" ref="V3:V66" si="8">VLOOKUP(U3,$Y$2:$Z$22,2,TRUE)</f>
        <v>2</v>
      </c>
      <c r="Y3" s="15">
        <f t="shared" si="4"/>
        <v>4.984803363324853E-2</v>
      </c>
      <c r="Z3" s="2">
        <v>1</v>
      </c>
      <c r="AB3" s="10">
        <v>40</v>
      </c>
      <c r="AC3" s="51">
        <f>AVERAGE($V$2:V41)</f>
        <v>2.9249999999999998</v>
      </c>
      <c r="AD3" s="48">
        <f t="shared" ref="AD3:AD15" si="9">$Q$2</f>
        <v>3.9999999999999982</v>
      </c>
    </row>
    <row r="4" spans="1:30" ht="15.6" x14ac:dyDescent="0.3">
      <c r="A4" t="s">
        <v>61</v>
      </c>
      <c r="B4" s="12" t="s">
        <v>62</v>
      </c>
      <c r="C4">
        <f>20</f>
        <v>20</v>
      </c>
      <c r="E4" s="2">
        <v>2</v>
      </c>
      <c r="F4" s="15">
        <f t="shared" si="5"/>
        <v>0.12591939081661677</v>
      </c>
      <c r="G4" s="15">
        <f t="shared" si="6"/>
        <v>0.17576742444986523</v>
      </c>
      <c r="I4" s="2">
        <v>2</v>
      </c>
      <c r="J4" s="15">
        <f t="shared" si="7"/>
        <v>0.12591939081661677</v>
      </c>
      <c r="K4" s="18">
        <f t="shared" ref="K4:K22" si="10">J4+K3</f>
        <v>0.17576742444986529</v>
      </c>
      <c r="L4" s="29">
        <f t="shared" si="0"/>
        <v>0.25183878163323353</v>
      </c>
      <c r="M4" s="29">
        <f t="shared" si="1"/>
        <v>0.50367756326646618</v>
      </c>
      <c r="N4" s="27">
        <f t="shared" si="2"/>
        <v>4</v>
      </c>
      <c r="O4" s="28">
        <f t="shared" si="3"/>
        <v>0.50367756326646707</v>
      </c>
      <c r="P4" s="6" t="s">
        <v>7</v>
      </c>
      <c r="Q4" s="43">
        <f>M27</f>
        <v>1.6080605044147389</v>
      </c>
      <c r="R4" s="50">
        <f>SQRT(R3)</f>
        <v>1.6075846255573387</v>
      </c>
      <c r="U4">
        <v>4.6481980392148119E-2</v>
      </c>
      <c r="V4" s="4">
        <f t="shared" si="8"/>
        <v>0</v>
      </c>
      <c r="Y4" s="15">
        <f t="shared" si="4"/>
        <v>0.17576742444986523</v>
      </c>
      <c r="Z4" s="2">
        <v>2</v>
      </c>
      <c r="AB4" s="10">
        <v>60</v>
      </c>
      <c r="AC4" s="51">
        <f>AVERAGE($V$2:V61)</f>
        <v>3.0833333333333335</v>
      </c>
      <c r="AD4" s="48">
        <f t="shared" si="9"/>
        <v>3.9999999999999982</v>
      </c>
    </row>
    <row r="5" spans="1:30" ht="15.6" x14ac:dyDescent="0.3">
      <c r="A5" t="s">
        <v>63</v>
      </c>
      <c r="B5" s="12" t="s">
        <v>64</v>
      </c>
      <c r="E5" s="2">
        <v>3</v>
      </c>
      <c r="F5" s="15">
        <f t="shared" si="5"/>
        <v>0.21586181282848613</v>
      </c>
      <c r="G5" s="15">
        <f t="shared" si="6"/>
        <v>0.39162923727835158</v>
      </c>
      <c r="I5" s="2">
        <v>3</v>
      </c>
      <c r="J5" s="15">
        <f t="shared" si="7"/>
        <v>0.21586181282848613</v>
      </c>
      <c r="K5" s="18">
        <f t="shared" si="10"/>
        <v>0.39162923727835142</v>
      </c>
      <c r="L5" s="29">
        <f t="shared" si="0"/>
        <v>0.64758543848545835</v>
      </c>
      <c r="M5" s="29">
        <f t="shared" si="1"/>
        <v>0.21586181282848535</v>
      </c>
      <c r="N5" s="27">
        <f t="shared" si="2"/>
        <v>9</v>
      </c>
      <c r="O5" s="28">
        <f t="shared" si="3"/>
        <v>1.9427563154563752</v>
      </c>
      <c r="U5">
        <v>0.76939222445715638</v>
      </c>
      <c r="V5" s="4">
        <f t="shared" si="8"/>
        <v>4</v>
      </c>
      <c r="Y5" s="15">
        <f t="shared" si="4"/>
        <v>0.39162923727835158</v>
      </c>
      <c r="Z5" s="2">
        <v>3</v>
      </c>
      <c r="AB5" s="10">
        <v>80</v>
      </c>
      <c r="AC5" s="51">
        <f>AVERAGE($V$2:V81)</f>
        <v>3.1</v>
      </c>
      <c r="AD5" s="48">
        <f t="shared" si="9"/>
        <v>3.9999999999999982</v>
      </c>
    </row>
    <row r="6" spans="1:30" ht="28.8" x14ac:dyDescent="0.3">
      <c r="E6" s="2">
        <v>4</v>
      </c>
      <c r="F6" s="15">
        <f t="shared" si="5"/>
        <v>0.24368774963840809</v>
      </c>
      <c r="G6" s="15">
        <f t="shared" si="6"/>
        <v>0.63531698691675942</v>
      </c>
      <c r="I6" s="2">
        <v>4</v>
      </c>
      <c r="J6" s="15">
        <f t="shared" si="7"/>
        <v>0.24368774963840809</v>
      </c>
      <c r="K6" s="18">
        <f t="shared" si="10"/>
        <v>0.63531698691675953</v>
      </c>
      <c r="L6" s="29">
        <f t="shared" si="0"/>
        <v>0.97475099855363234</v>
      </c>
      <c r="M6" s="29">
        <f t="shared" si="1"/>
        <v>7.6894295508410358E-31</v>
      </c>
      <c r="N6" s="27">
        <f t="shared" si="2"/>
        <v>16</v>
      </c>
      <c r="O6" s="28">
        <f t="shared" si="3"/>
        <v>3.8990039942145294</v>
      </c>
      <c r="T6" s="41" t="s">
        <v>86</v>
      </c>
      <c r="U6">
        <v>0.2157834731122116</v>
      </c>
      <c r="V6" s="4">
        <f t="shared" si="8"/>
        <v>2</v>
      </c>
      <c r="Y6" s="15">
        <f t="shared" si="4"/>
        <v>0.63531698691675942</v>
      </c>
      <c r="Z6" s="2">
        <v>4</v>
      </c>
      <c r="AB6" s="10">
        <v>100</v>
      </c>
      <c r="AC6" s="51">
        <f>AVERAGE($V$2:V101)</f>
        <v>3.28</v>
      </c>
      <c r="AD6" s="48">
        <f t="shared" si="9"/>
        <v>3.9999999999999982</v>
      </c>
    </row>
    <row r="7" spans="1:30" ht="15.6" x14ac:dyDescent="0.3">
      <c r="A7" t="s">
        <v>65</v>
      </c>
      <c r="E7" s="2">
        <v>5</v>
      </c>
      <c r="F7" s="15">
        <f t="shared" si="5"/>
        <v>0.19195096586902302</v>
      </c>
      <c r="G7" s="15">
        <f t="shared" si="6"/>
        <v>0.82726795278578313</v>
      </c>
      <c r="I7" s="2">
        <v>5</v>
      </c>
      <c r="J7" s="15">
        <f t="shared" si="7"/>
        <v>0.19195096586902302</v>
      </c>
      <c r="K7" s="18">
        <f t="shared" si="10"/>
        <v>0.82726795278578258</v>
      </c>
      <c r="L7" s="29">
        <f t="shared" si="0"/>
        <v>0.95975482934511513</v>
      </c>
      <c r="M7" s="29">
        <f t="shared" si="1"/>
        <v>0.19195096586902372</v>
      </c>
      <c r="N7" s="27">
        <f t="shared" si="2"/>
        <v>25</v>
      </c>
      <c r="O7" s="28">
        <f t="shared" si="3"/>
        <v>4.7987741467255756</v>
      </c>
      <c r="T7" t="s">
        <v>83</v>
      </c>
      <c r="U7">
        <v>0.56344976200140395</v>
      </c>
      <c r="V7" s="4">
        <f t="shared" si="8"/>
        <v>3</v>
      </c>
      <c r="Y7" s="15">
        <f t="shared" si="4"/>
        <v>0.82726795278578313</v>
      </c>
      <c r="Z7" s="2">
        <v>5</v>
      </c>
      <c r="AB7" s="10">
        <v>200</v>
      </c>
      <c r="AC7" s="51">
        <f>AVERAGE($V$2:V201)</f>
        <v>3.165</v>
      </c>
      <c r="AD7" s="48">
        <f t="shared" si="9"/>
        <v>3.9999999999999982</v>
      </c>
    </row>
    <row r="8" spans="1:30" ht="15.6" x14ac:dyDescent="0.3">
      <c r="E8" s="2">
        <v>6</v>
      </c>
      <c r="F8" s="15">
        <f t="shared" si="5"/>
        <v>0.10906304878921762</v>
      </c>
      <c r="G8" s="15">
        <f t="shared" si="6"/>
        <v>0.9363310015750006</v>
      </c>
      <c r="I8" s="2">
        <v>6</v>
      </c>
      <c r="J8" s="15">
        <f t="shared" si="7"/>
        <v>0.10906304878921762</v>
      </c>
      <c r="K8" s="18">
        <f t="shared" si="10"/>
        <v>0.93633100157500015</v>
      </c>
      <c r="L8" s="29">
        <f t="shared" si="0"/>
        <v>0.65437829273530568</v>
      </c>
      <c r="M8" s="29">
        <f t="shared" si="1"/>
        <v>0.43625219515687125</v>
      </c>
      <c r="N8" s="27">
        <f t="shared" si="2"/>
        <v>36</v>
      </c>
      <c r="O8" s="28">
        <f t="shared" si="3"/>
        <v>3.9262697564118341</v>
      </c>
      <c r="T8" t="s">
        <v>84</v>
      </c>
      <c r="U8">
        <v>0.41574537390243116</v>
      </c>
      <c r="V8" s="4">
        <f t="shared" si="8"/>
        <v>3</v>
      </c>
      <c r="Y8" s="15">
        <f t="shared" si="4"/>
        <v>0.9363310015750006</v>
      </c>
      <c r="Z8" s="2">
        <v>6</v>
      </c>
      <c r="AB8" s="10">
        <v>300</v>
      </c>
      <c r="AC8" s="51">
        <f>AVERAGE($V$2:V301)</f>
        <v>3.07</v>
      </c>
      <c r="AD8" s="48">
        <f t="shared" si="9"/>
        <v>3.9999999999999982</v>
      </c>
    </row>
    <row r="9" spans="1:30" ht="23.4" x14ac:dyDescent="0.45">
      <c r="A9" s="13" t="s">
        <v>66</v>
      </c>
      <c r="E9" s="2">
        <v>7</v>
      </c>
      <c r="F9" s="15">
        <f t="shared" si="5"/>
        <v>4.557858755370299E-2</v>
      </c>
      <c r="G9" s="15">
        <f t="shared" si="6"/>
        <v>0.98190958912870363</v>
      </c>
      <c r="I9" s="2">
        <v>7</v>
      </c>
      <c r="J9" s="15">
        <f t="shared" si="7"/>
        <v>4.557858755370299E-2</v>
      </c>
      <c r="K9" s="18">
        <f t="shared" si="10"/>
        <v>0.98190958912870319</v>
      </c>
      <c r="L9" s="29">
        <f t="shared" si="0"/>
        <v>0.31905011287592094</v>
      </c>
      <c r="M9" s="29">
        <f>(I9-$L$25)^2*J9</f>
        <v>0.4102072879833274</v>
      </c>
      <c r="N9" s="27">
        <f t="shared" si="2"/>
        <v>49</v>
      </c>
      <c r="O9" s="28">
        <f t="shared" si="3"/>
        <v>2.2333507901314467</v>
      </c>
      <c r="T9" t="s">
        <v>85</v>
      </c>
      <c r="U9">
        <v>0.45722315626674048</v>
      </c>
      <c r="V9" s="4">
        <f t="shared" si="8"/>
        <v>3</v>
      </c>
      <c r="Y9" s="15">
        <f t="shared" si="4"/>
        <v>0.98190958912870363</v>
      </c>
      <c r="Z9" s="2">
        <v>7</v>
      </c>
      <c r="AB9" s="10">
        <v>400</v>
      </c>
      <c r="AC9" s="51">
        <f>AVERAGE($V$2:V401)</f>
        <v>3.03</v>
      </c>
      <c r="AD9" s="48">
        <f t="shared" si="9"/>
        <v>3.9999999999999982</v>
      </c>
    </row>
    <row r="10" spans="1:30" ht="23.4" x14ac:dyDescent="0.45">
      <c r="A10" s="13" t="s">
        <v>67</v>
      </c>
      <c r="E10" s="2">
        <v>8</v>
      </c>
      <c r="F10" s="15">
        <f t="shared" si="5"/>
        <v>1.4159524442234868E-2</v>
      </c>
      <c r="G10" s="15">
        <f t="shared" si="6"/>
        <v>0.99606911357093852</v>
      </c>
      <c r="I10" s="2">
        <v>8</v>
      </c>
      <c r="J10" s="15">
        <f t="shared" si="7"/>
        <v>1.4159524442234868E-2</v>
      </c>
      <c r="K10" s="18">
        <f t="shared" si="10"/>
        <v>0.99606911357093808</v>
      </c>
      <c r="L10" s="29">
        <f t="shared" si="0"/>
        <v>0.11327619553787895</v>
      </c>
      <c r="M10" s="29">
        <f t="shared" si="1"/>
        <v>0.22655239107575809</v>
      </c>
      <c r="N10" s="27">
        <f t="shared" si="2"/>
        <v>64</v>
      </c>
      <c r="O10" s="28">
        <f t="shared" si="3"/>
        <v>0.90620956430303157</v>
      </c>
      <c r="T10" s="45" t="s">
        <v>87</v>
      </c>
      <c r="U10">
        <v>0.51848814302878143</v>
      </c>
      <c r="V10" s="4">
        <f t="shared" si="8"/>
        <v>3</v>
      </c>
      <c r="Y10" s="15">
        <f t="shared" si="4"/>
        <v>0.99606911357093852</v>
      </c>
      <c r="Z10" s="2">
        <v>8</v>
      </c>
      <c r="AB10" s="10">
        <v>500</v>
      </c>
      <c r="AC10" s="51">
        <f>AVERAGE($V$2:V501)</f>
        <v>3.004</v>
      </c>
      <c r="AD10" s="48">
        <f t="shared" si="9"/>
        <v>3.9999999999999982</v>
      </c>
    </row>
    <row r="11" spans="1:30" ht="15.6" x14ac:dyDescent="0.3">
      <c r="E11" s="2">
        <v>9</v>
      </c>
      <c r="F11" s="15">
        <f t="shared" si="5"/>
        <v>3.2833679866051935E-3</v>
      </c>
      <c r="G11" s="15">
        <f t="shared" si="6"/>
        <v>0.99935248155754375</v>
      </c>
      <c r="I11" s="2">
        <v>9</v>
      </c>
      <c r="J11" s="15">
        <f t="shared" si="7"/>
        <v>3.2833679866051935E-3</v>
      </c>
      <c r="K11" s="18">
        <f t="shared" si="10"/>
        <v>0.9993524815575433</v>
      </c>
      <c r="L11" s="29">
        <f t="shared" si="0"/>
        <v>2.955031187944674E-2</v>
      </c>
      <c r="M11" s="29">
        <f t="shared" si="1"/>
        <v>8.2084199665129892E-2</v>
      </c>
      <c r="N11" s="27">
        <f t="shared" si="2"/>
        <v>81</v>
      </c>
      <c r="O11" s="28">
        <f t="shared" si="3"/>
        <v>0.26595280691502066</v>
      </c>
      <c r="U11">
        <v>0.77281252938480138</v>
      </c>
      <c r="V11" s="4">
        <f t="shared" si="8"/>
        <v>4</v>
      </c>
      <c r="Y11" s="15">
        <f t="shared" si="4"/>
        <v>0.99935248155754375</v>
      </c>
      <c r="Z11" s="2">
        <v>9</v>
      </c>
      <c r="AB11" s="10">
        <v>600</v>
      </c>
      <c r="AC11" s="51">
        <f>AVERAGE($V$2:V601)</f>
        <v>2.99</v>
      </c>
      <c r="AD11" s="48">
        <f t="shared" si="9"/>
        <v>3.9999999999999982</v>
      </c>
    </row>
    <row r="12" spans="1:30" ht="15.6" x14ac:dyDescent="0.3">
      <c r="E12" s="2">
        <v>10</v>
      </c>
      <c r="F12" s="15">
        <f t="shared" si="5"/>
        <v>5.6755360911318322E-4</v>
      </c>
      <c r="G12" s="15">
        <f t="shared" si="6"/>
        <v>0.99992003516665695</v>
      </c>
      <c r="I12" s="2">
        <v>10</v>
      </c>
      <c r="J12" s="15">
        <f t="shared" si="7"/>
        <v>5.6755360911318322E-4</v>
      </c>
      <c r="K12" s="18">
        <f t="shared" si="10"/>
        <v>0.99992003516665651</v>
      </c>
      <c r="L12" s="29">
        <f t="shared" si="0"/>
        <v>5.6755360911318322E-3</v>
      </c>
      <c r="M12" s="29">
        <f t="shared" si="1"/>
        <v>2.0431929928074608E-2</v>
      </c>
      <c r="N12" s="27">
        <f t="shared" si="2"/>
        <v>100</v>
      </c>
      <c r="O12" s="28">
        <f t="shared" si="3"/>
        <v>5.6755360911318324E-2</v>
      </c>
      <c r="U12">
        <v>0.92820648881205903</v>
      </c>
      <c r="V12" s="4">
        <f t="shared" si="8"/>
        <v>5</v>
      </c>
      <c r="Y12" s="15">
        <f t="shared" si="4"/>
        <v>0.99992003516665695</v>
      </c>
      <c r="Z12" s="2">
        <v>10</v>
      </c>
      <c r="AB12" s="10">
        <v>700</v>
      </c>
      <c r="AC12" s="51">
        <f>AVERAGE($V$2:V701)</f>
        <v>2.9742857142857142</v>
      </c>
      <c r="AD12" s="48">
        <f t="shared" si="9"/>
        <v>3.9999999999999982</v>
      </c>
    </row>
    <row r="13" spans="1:30" ht="15.6" x14ac:dyDescent="0.3">
      <c r="E13" s="2">
        <v>11</v>
      </c>
      <c r="F13" s="15">
        <f t="shared" si="5"/>
        <v>7.2670116403736687E-5</v>
      </c>
      <c r="G13" s="15">
        <f t="shared" si="6"/>
        <v>0.99999270528306061</v>
      </c>
      <c r="I13" s="2">
        <v>11</v>
      </c>
      <c r="J13" s="15">
        <f t="shared" si="7"/>
        <v>7.2670116403736687E-5</v>
      </c>
      <c r="K13" s="18">
        <f t="shared" si="10"/>
        <v>0.99999270528306028</v>
      </c>
      <c r="L13" s="29">
        <f t="shared" ref="L13:L22" si="11">I13*J13</f>
        <v>7.9937128044110361E-4</v>
      </c>
      <c r="M13" s="29">
        <f t="shared" si="1"/>
        <v>3.5608357037830995E-3</v>
      </c>
      <c r="N13" s="27">
        <f t="shared" ref="N13:N22" si="12">I13^2</f>
        <v>121</v>
      </c>
      <c r="O13" s="28">
        <f t="shared" ref="O13:O22" si="13">N13*J13</f>
        <v>8.7930840848521388E-3</v>
      </c>
      <c r="U13">
        <v>0.59527046316823595</v>
      </c>
      <c r="V13" s="4">
        <f t="shared" si="8"/>
        <v>3</v>
      </c>
      <c r="Y13" s="15">
        <f t="shared" si="4"/>
        <v>0.99999270528306061</v>
      </c>
      <c r="Z13" s="2">
        <v>11</v>
      </c>
      <c r="AB13" s="10">
        <v>800</v>
      </c>
      <c r="AC13" s="51">
        <f>AVERAGE($V$2:V801)</f>
        <v>2.9837500000000001</v>
      </c>
      <c r="AD13" s="48">
        <f t="shared" si="9"/>
        <v>3.9999999999999982</v>
      </c>
    </row>
    <row r="14" spans="1:30" ht="15.6" x14ac:dyDescent="0.3">
      <c r="E14" s="2">
        <v>12</v>
      </c>
      <c r="F14" s="15">
        <f t="shared" si="5"/>
        <v>6.8128234128503203E-6</v>
      </c>
      <c r="G14" s="15">
        <f t="shared" si="6"/>
        <v>0.99999951810647347</v>
      </c>
      <c r="I14" s="2">
        <v>12</v>
      </c>
      <c r="J14" s="15">
        <f t="shared" si="7"/>
        <v>6.8128234128503203E-6</v>
      </c>
      <c r="K14" s="18">
        <f t="shared" si="10"/>
        <v>0.99999951810647314</v>
      </c>
      <c r="L14" s="29">
        <f t="shared" si="11"/>
        <v>8.1753880954203847E-5</v>
      </c>
      <c r="M14" s="29">
        <f t="shared" si="1"/>
        <v>4.3602069842242072E-4</v>
      </c>
      <c r="N14" s="27">
        <f t="shared" si="12"/>
        <v>144</v>
      </c>
      <c r="O14" s="28">
        <f t="shared" si="13"/>
        <v>9.8104657145044617E-4</v>
      </c>
      <c r="U14">
        <v>0.57550046121576504</v>
      </c>
      <c r="V14" s="4">
        <f t="shared" si="8"/>
        <v>3</v>
      </c>
      <c r="Y14" s="15">
        <f t="shared" si="4"/>
        <v>0.99999951810647347</v>
      </c>
      <c r="Z14" s="2">
        <v>12</v>
      </c>
      <c r="AB14" s="10">
        <v>900</v>
      </c>
      <c r="AC14" s="51">
        <f>AVERAGE($V$2:V901)</f>
        <v>2.9777777777777779</v>
      </c>
      <c r="AD14" s="48">
        <f t="shared" si="9"/>
        <v>3.9999999999999982</v>
      </c>
    </row>
    <row r="15" spans="1:30" ht="15.6" x14ac:dyDescent="0.3">
      <c r="A15" s="14"/>
      <c r="E15" s="2">
        <v>13</v>
      </c>
      <c r="F15" s="15">
        <f t="shared" si="5"/>
        <v>4.5945279075070895E-7</v>
      </c>
      <c r="G15" s="17">
        <f t="shared" si="6"/>
        <v>0.99999997755926429</v>
      </c>
      <c r="I15" s="2">
        <v>13</v>
      </c>
      <c r="J15" s="15">
        <f t="shared" si="7"/>
        <v>4.5945279075070895E-7</v>
      </c>
      <c r="K15" s="18">
        <f t="shared" si="10"/>
        <v>0.99999997755926384</v>
      </c>
      <c r="L15" s="29">
        <f t="shared" si="11"/>
        <v>5.9728862797592167E-6</v>
      </c>
      <c r="M15" s="29">
        <f t="shared" si="1"/>
        <v>3.721567605080744E-5</v>
      </c>
      <c r="N15" s="27">
        <f>I15^2</f>
        <v>169</v>
      </c>
      <c r="O15" s="28">
        <f t="shared" si="13"/>
        <v>7.7647521636869818E-5</v>
      </c>
      <c r="U15">
        <v>5.0986843595454308E-2</v>
      </c>
      <c r="V15" s="4">
        <f t="shared" si="8"/>
        <v>1</v>
      </c>
      <c r="Y15" s="17">
        <f t="shared" si="4"/>
        <v>0.99999997755926429</v>
      </c>
      <c r="Z15" s="2">
        <v>13</v>
      </c>
      <c r="AB15" s="10">
        <v>1000</v>
      </c>
      <c r="AC15" s="51">
        <f>AVERAGE($V$2:V1001)</f>
        <v>2.984</v>
      </c>
      <c r="AD15" s="48">
        <f t="shared" si="9"/>
        <v>3.9999999999999982</v>
      </c>
    </row>
    <row r="16" spans="1:30" ht="15.6" x14ac:dyDescent="0.3">
      <c r="A16" t="s">
        <v>68</v>
      </c>
      <c r="E16" s="2">
        <v>14</v>
      </c>
      <c r="F16" s="17">
        <f t="shared" si="5"/>
        <v>2.1730875238208986E-8</v>
      </c>
      <c r="G16" s="17">
        <f t="shared" si="6"/>
        <v>0.9999999992901395</v>
      </c>
      <c r="I16" s="2">
        <v>14</v>
      </c>
      <c r="J16" s="17">
        <f t="shared" si="7"/>
        <v>2.1730875238208986E-8</v>
      </c>
      <c r="K16" s="18">
        <f t="shared" si="10"/>
        <v>0.99999999929013905</v>
      </c>
      <c r="L16" s="29">
        <f t="shared" si="11"/>
        <v>3.0423225333492581E-7</v>
      </c>
      <c r="M16" s="29">
        <f t="shared" si="1"/>
        <v>2.1730875238208992E-6</v>
      </c>
      <c r="N16" s="27">
        <f t="shared" si="12"/>
        <v>196</v>
      </c>
      <c r="O16" s="28">
        <f t="shared" si="13"/>
        <v>4.2592515466889616E-6</v>
      </c>
      <c r="U16">
        <v>2.0255026835692774E-2</v>
      </c>
      <c r="V16" s="4">
        <f t="shared" si="8"/>
        <v>0</v>
      </c>
      <c r="Y16" s="17">
        <f t="shared" si="4"/>
        <v>0.9999999992901395</v>
      </c>
      <c r="Z16" s="2">
        <v>14</v>
      </c>
    </row>
    <row r="17" spans="1:26" ht="15.6" x14ac:dyDescent="0.3">
      <c r="A17" t="s">
        <v>69</v>
      </c>
      <c r="E17" s="2">
        <v>15</v>
      </c>
      <c r="F17" s="17">
        <f t="shared" si="5"/>
        <v>6.9538800762268989E-10</v>
      </c>
      <c r="G17" s="17">
        <f t="shared" si="6"/>
        <v>0.99999999998552747</v>
      </c>
      <c r="I17" s="2">
        <v>15</v>
      </c>
      <c r="J17" s="17">
        <f t="shared" si="7"/>
        <v>6.9538800762268989E-10</v>
      </c>
      <c r="K17" s="18">
        <f t="shared" si="10"/>
        <v>0.99999999998552702</v>
      </c>
      <c r="L17" s="29">
        <f t="shared" si="11"/>
        <v>1.0430820114340349E-8</v>
      </c>
      <c r="M17" s="29">
        <f t="shared" si="1"/>
        <v>8.4141948922345502E-8</v>
      </c>
      <c r="N17" s="27">
        <f t="shared" si="12"/>
        <v>225</v>
      </c>
      <c r="O17" s="28">
        <f t="shared" si="13"/>
        <v>1.5646230171510523E-7</v>
      </c>
      <c r="U17">
        <v>0.35942922520741716</v>
      </c>
      <c r="V17" s="4">
        <f t="shared" si="8"/>
        <v>2</v>
      </c>
      <c r="Y17" s="17">
        <f t="shared" si="4"/>
        <v>0.99999999998552747</v>
      </c>
      <c r="Z17" s="2">
        <v>15</v>
      </c>
    </row>
    <row r="18" spans="1:26" ht="15.6" x14ac:dyDescent="0.3">
      <c r="A18" t="s">
        <v>70</v>
      </c>
      <c r="E18" s="2">
        <v>16</v>
      </c>
      <c r="F18" s="17">
        <f t="shared" si="5"/>
        <v>1.4296628446190173E-11</v>
      </c>
      <c r="G18" s="17">
        <f t="shared" si="6"/>
        <v>0.99999999999982414</v>
      </c>
      <c r="I18" s="2">
        <v>16</v>
      </c>
      <c r="J18" s="17">
        <f t="shared" si="7"/>
        <v>1.4296628446190173E-11</v>
      </c>
      <c r="K18" s="18">
        <f t="shared" si="10"/>
        <v>0.9999999999998237</v>
      </c>
      <c r="L18" s="26">
        <f t="shared" si="11"/>
        <v>2.2874605513904277E-10</v>
      </c>
      <c r="M18" s="26">
        <f t="shared" si="1"/>
        <v>2.0587144962513858E-9</v>
      </c>
      <c r="N18" s="27">
        <f t="shared" si="12"/>
        <v>256</v>
      </c>
      <c r="O18" s="28">
        <f t="shared" si="13"/>
        <v>3.6599368822246843E-9</v>
      </c>
      <c r="U18">
        <v>0.70435274371620771</v>
      </c>
      <c r="V18" s="4">
        <f t="shared" si="8"/>
        <v>4</v>
      </c>
      <c r="Y18" s="17">
        <f t="shared" si="4"/>
        <v>0.99999999999982414</v>
      </c>
      <c r="Z18" s="2">
        <v>16</v>
      </c>
    </row>
    <row r="19" spans="1:26" ht="15.6" x14ac:dyDescent="0.3">
      <c r="E19" s="2">
        <v>17</v>
      </c>
      <c r="F19" s="17">
        <f t="shared" si="5"/>
        <v>1.747487052246317E-13</v>
      </c>
      <c r="G19" s="17">
        <f t="shared" si="6"/>
        <v>0.99999999999999889</v>
      </c>
      <c r="I19" s="2">
        <v>17</v>
      </c>
      <c r="J19" s="17">
        <f t="shared" si="7"/>
        <v>1.747487052246317E-13</v>
      </c>
      <c r="K19" s="18">
        <f t="shared" si="10"/>
        <v>0.99999999999999845</v>
      </c>
      <c r="L19" s="26">
        <f t="shared" si="11"/>
        <v>2.970727988818739E-12</v>
      </c>
      <c r="M19" s="26">
        <f t="shared" si="1"/>
        <v>2.9532531182962769E-11</v>
      </c>
      <c r="N19" s="27">
        <f t="shared" si="12"/>
        <v>289</v>
      </c>
      <c r="O19" s="28">
        <f t="shared" si="13"/>
        <v>5.0502375809918563E-11</v>
      </c>
      <c r="U19">
        <v>0.66321902248362896</v>
      </c>
      <c r="V19" s="4">
        <f t="shared" si="8"/>
        <v>4</v>
      </c>
      <c r="Y19" s="17">
        <f t="shared" si="4"/>
        <v>0.99999999999999889</v>
      </c>
      <c r="Z19" s="2">
        <v>17</v>
      </c>
    </row>
    <row r="20" spans="1:26" ht="15.6" x14ac:dyDescent="0.3">
      <c r="E20" s="2">
        <v>18</v>
      </c>
      <c r="F20" s="17">
        <f>_xlfn.HYPGEOM.DIST(E20,20,20,100,0)</f>
        <v>1.1201840078502024E-15</v>
      </c>
      <c r="G20" s="17">
        <f t="shared" si="6"/>
        <v>1</v>
      </c>
      <c r="I20" s="2">
        <v>18</v>
      </c>
      <c r="J20" s="17">
        <f>_xlfn.HYPGEOM.DIST(I20,20,20,100,0)</f>
        <v>1.1201840078502024E-15</v>
      </c>
      <c r="K20" s="18">
        <f t="shared" si="10"/>
        <v>0.99999999999999956</v>
      </c>
      <c r="L20" s="26">
        <f t="shared" si="11"/>
        <v>2.0163312141303643E-14</v>
      </c>
      <c r="M20" s="26">
        <f t="shared" si="1"/>
        <v>2.1955606553863975E-13</v>
      </c>
      <c r="N20" s="27">
        <f>I20^2</f>
        <v>324</v>
      </c>
      <c r="O20" s="28">
        <f>N20*J20</f>
        <v>3.6293961854346561E-13</v>
      </c>
      <c r="U20">
        <v>0.16192190450938457</v>
      </c>
      <c r="V20" s="4">
        <f t="shared" si="8"/>
        <v>1</v>
      </c>
      <c r="Y20" s="17">
        <f t="shared" si="4"/>
        <v>1</v>
      </c>
      <c r="Z20" s="2">
        <v>18</v>
      </c>
    </row>
    <row r="21" spans="1:26" ht="15.6" x14ac:dyDescent="0.3">
      <c r="E21" s="2">
        <v>19</v>
      </c>
      <c r="F21" s="17">
        <f t="shared" si="5"/>
        <v>2.9851672427720187E-18</v>
      </c>
      <c r="G21" s="17">
        <f t="shared" si="6"/>
        <v>1</v>
      </c>
      <c r="I21" s="2">
        <v>19</v>
      </c>
      <c r="J21" s="17">
        <f t="shared" si="7"/>
        <v>2.9851672427720187E-18</v>
      </c>
      <c r="K21" s="18">
        <f t="shared" si="10"/>
        <v>0.99999999999999956</v>
      </c>
      <c r="L21" s="26">
        <f t="shared" si="11"/>
        <v>5.6718177612668352E-17</v>
      </c>
      <c r="M21" s="26">
        <f t="shared" si="1"/>
        <v>6.7166262962370435E-16</v>
      </c>
      <c r="N21" s="27">
        <f t="shared" si="12"/>
        <v>361</v>
      </c>
      <c r="O21" s="28">
        <f t="shared" si="13"/>
        <v>1.0776453746406988E-15</v>
      </c>
      <c r="U21">
        <v>5.9652913868936654E-2</v>
      </c>
      <c r="V21" s="4">
        <f t="shared" si="8"/>
        <v>1</v>
      </c>
      <c r="Y21" s="17">
        <f t="shared" si="4"/>
        <v>1</v>
      </c>
      <c r="Z21" s="2">
        <v>19</v>
      </c>
    </row>
    <row r="22" spans="1:26" ht="15.6" x14ac:dyDescent="0.3">
      <c r="E22" s="2">
        <v>20</v>
      </c>
      <c r="F22" s="17">
        <f t="shared" si="5"/>
        <v>1.8657295267325199E-21</v>
      </c>
      <c r="G22" s="17">
        <f t="shared" si="6"/>
        <v>1</v>
      </c>
      <c r="I22" s="2">
        <v>20</v>
      </c>
      <c r="J22" s="17">
        <f t="shared" si="7"/>
        <v>1.8657295267325199E-21</v>
      </c>
      <c r="K22" s="18">
        <f t="shared" si="10"/>
        <v>0.99999999999999956</v>
      </c>
      <c r="L22" s="26">
        <f t="shared" si="11"/>
        <v>3.73145905346504E-20</v>
      </c>
      <c r="M22" s="26">
        <f t="shared" si="1"/>
        <v>4.7762675884352509E-19</v>
      </c>
      <c r="N22" s="27">
        <f t="shared" si="12"/>
        <v>400</v>
      </c>
      <c r="O22" s="28">
        <f t="shared" si="13"/>
        <v>7.4629181069300796E-19</v>
      </c>
      <c r="U22">
        <v>0.96617969584054819</v>
      </c>
      <c r="V22" s="4">
        <f t="shared" si="8"/>
        <v>6</v>
      </c>
      <c r="Y22" s="17">
        <f t="shared" si="4"/>
        <v>1</v>
      </c>
      <c r="Z22" s="2">
        <v>20</v>
      </c>
    </row>
    <row r="23" spans="1:26" x14ac:dyDescent="0.3">
      <c r="E23" s="2"/>
      <c r="F23" s="2"/>
      <c r="G23" s="2"/>
      <c r="U23">
        <v>0.22726772542176132</v>
      </c>
      <c r="V23" s="4">
        <f t="shared" si="8"/>
        <v>2</v>
      </c>
      <c r="Y23" s="2"/>
      <c r="Z23" s="2"/>
    </row>
    <row r="24" spans="1:26" x14ac:dyDescent="0.3">
      <c r="L24" s="19" t="s">
        <v>77</v>
      </c>
      <c r="M24" s="19" t="s">
        <v>78</v>
      </c>
      <c r="N24" s="20"/>
      <c r="O24" s="20" t="s">
        <v>78</v>
      </c>
      <c r="U24">
        <v>0.1525368710443363</v>
      </c>
      <c r="V24" s="4">
        <f t="shared" si="8"/>
        <v>1</v>
      </c>
    </row>
    <row r="25" spans="1:26" x14ac:dyDescent="0.3">
      <c r="L25" s="30">
        <f>SUM(L2:L22)</f>
        <v>3.9999999999999982</v>
      </c>
      <c r="M25" s="21">
        <f>SUM(M2:M22)</f>
        <v>2.5858585858585843</v>
      </c>
      <c r="N25" s="22"/>
      <c r="O25" s="23">
        <f>SUM(O2:O22)-L25^2</f>
        <v>2.5858585858585954</v>
      </c>
      <c r="U25">
        <v>0.24032997905906595</v>
      </c>
      <c r="V25" s="4">
        <f t="shared" si="8"/>
        <v>2</v>
      </c>
    </row>
    <row r="26" spans="1:26" x14ac:dyDescent="0.3">
      <c r="L26" s="30">
        <f>SUMPRODUCT(I2:I22,J2:J22)</f>
        <v>3.9999999999999982</v>
      </c>
      <c r="M26" s="21" t="s">
        <v>79</v>
      </c>
      <c r="N26" s="22"/>
      <c r="O26" s="23" t="s">
        <v>79</v>
      </c>
      <c r="U26">
        <v>0.57947165984123117</v>
      </c>
      <c r="V26" s="4">
        <f t="shared" si="8"/>
        <v>3</v>
      </c>
    </row>
    <row r="27" spans="1:26" x14ac:dyDescent="0.3">
      <c r="L27" s="24"/>
      <c r="M27" s="21">
        <f>SQRT(M25)</f>
        <v>1.6080605044147389</v>
      </c>
      <c r="N27" s="22"/>
      <c r="O27" s="23">
        <f>SQRT(O25)</f>
        <v>1.6080605044147422</v>
      </c>
      <c r="U27">
        <v>0.87152939163746335</v>
      </c>
      <c r="V27" s="4">
        <f t="shared" si="8"/>
        <v>5</v>
      </c>
    </row>
    <row r="28" spans="1:26" x14ac:dyDescent="0.3">
      <c r="L28" s="25" t="s">
        <v>80</v>
      </c>
      <c r="M28" s="25"/>
      <c r="N28" s="25" t="s">
        <v>81</v>
      </c>
      <c r="U28">
        <v>0.62042709383229899</v>
      </c>
      <c r="V28" s="4">
        <f t="shared" si="8"/>
        <v>3</v>
      </c>
    </row>
    <row r="29" spans="1:26" x14ac:dyDescent="0.3">
      <c r="U29">
        <v>0.55069764253509323</v>
      </c>
      <c r="V29" s="4">
        <f t="shared" si="8"/>
        <v>3</v>
      </c>
    </row>
    <row r="30" spans="1:26" x14ac:dyDescent="0.3">
      <c r="U30">
        <v>0.93654735942015421</v>
      </c>
      <c r="V30" s="4">
        <f t="shared" si="8"/>
        <v>6</v>
      </c>
    </row>
    <row r="31" spans="1:26" x14ac:dyDescent="0.3">
      <c r="U31">
        <v>0.28128248517098742</v>
      </c>
      <c r="V31" s="4">
        <f t="shared" si="8"/>
        <v>2</v>
      </c>
    </row>
    <row r="32" spans="1:26" x14ac:dyDescent="0.3">
      <c r="U32">
        <v>0.51533514665015534</v>
      </c>
      <c r="V32" s="4">
        <f t="shared" si="8"/>
        <v>3</v>
      </c>
    </row>
    <row r="33" spans="21:22" x14ac:dyDescent="0.3">
      <c r="U33">
        <v>0.57362305632138599</v>
      </c>
      <c r="V33" s="4">
        <f t="shared" si="8"/>
        <v>3</v>
      </c>
    </row>
    <row r="34" spans="21:22" x14ac:dyDescent="0.3">
      <c r="U34">
        <v>0.86218560858022875</v>
      </c>
      <c r="V34" s="4">
        <f t="shared" si="8"/>
        <v>5</v>
      </c>
    </row>
    <row r="35" spans="21:22" x14ac:dyDescent="0.3">
      <c r="U35">
        <v>9.9445044368936503E-2</v>
      </c>
      <c r="V35" s="4">
        <f t="shared" si="8"/>
        <v>1</v>
      </c>
    </row>
    <row r="36" spans="21:22" x14ac:dyDescent="0.3">
      <c r="U36">
        <v>0.72799742868465622</v>
      </c>
      <c r="V36" s="4">
        <f t="shared" si="8"/>
        <v>4</v>
      </c>
    </row>
    <row r="37" spans="21:22" x14ac:dyDescent="0.3">
      <c r="U37">
        <v>0.86624429357870092</v>
      </c>
      <c r="V37" s="4">
        <f t="shared" si="8"/>
        <v>5</v>
      </c>
    </row>
    <row r="38" spans="21:22" x14ac:dyDescent="0.3">
      <c r="U38">
        <v>0.24597416475117195</v>
      </c>
      <c r="V38" s="4">
        <f t="shared" si="8"/>
        <v>2</v>
      </c>
    </row>
    <row r="39" spans="21:22" x14ac:dyDescent="0.3">
      <c r="U39">
        <v>0.52440492514266623</v>
      </c>
      <c r="V39" s="4">
        <f t="shared" si="8"/>
        <v>3</v>
      </c>
    </row>
    <row r="40" spans="21:22" x14ac:dyDescent="0.3">
      <c r="U40">
        <v>0.88047003249128164</v>
      </c>
      <c r="V40" s="4">
        <f t="shared" si="8"/>
        <v>5</v>
      </c>
    </row>
    <row r="41" spans="21:22" x14ac:dyDescent="0.3">
      <c r="U41">
        <v>0.15627005908215238</v>
      </c>
      <c r="V41" s="4">
        <f t="shared" si="8"/>
        <v>1</v>
      </c>
    </row>
    <row r="42" spans="21:22" x14ac:dyDescent="0.3">
      <c r="U42">
        <v>8.1742556404797384E-2</v>
      </c>
      <c r="V42" s="4">
        <f t="shared" si="8"/>
        <v>1</v>
      </c>
    </row>
    <row r="43" spans="21:22" x14ac:dyDescent="0.3">
      <c r="U43">
        <v>4.2212910074584983E-2</v>
      </c>
      <c r="V43" s="4">
        <f t="shared" si="8"/>
        <v>0</v>
      </c>
    </row>
    <row r="44" spans="21:22" x14ac:dyDescent="0.3">
      <c r="U44">
        <v>0.8712923310469245</v>
      </c>
      <c r="V44" s="4">
        <f t="shared" si="8"/>
        <v>5</v>
      </c>
    </row>
    <row r="45" spans="21:22" x14ac:dyDescent="0.3">
      <c r="U45">
        <v>0.70412194823756402</v>
      </c>
      <c r="V45" s="4">
        <f t="shared" si="8"/>
        <v>4</v>
      </c>
    </row>
    <row r="46" spans="21:22" x14ac:dyDescent="0.3">
      <c r="U46">
        <v>0.99818041151217285</v>
      </c>
      <c r="V46" s="4">
        <f t="shared" si="8"/>
        <v>8</v>
      </c>
    </row>
    <row r="47" spans="21:22" x14ac:dyDescent="0.3">
      <c r="U47">
        <v>0.69798803003549537</v>
      </c>
      <c r="V47" s="4">
        <f t="shared" si="8"/>
        <v>4</v>
      </c>
    </row>
    <row r="48" spans="21:22" x14ac:dyDescent="0.3">
      <c r="U48">
        <v>0.84055910319437266</v>
      </c>
      <c r="V48" s="4">
        <f t="shared" si="8"/>
        <v>5</v>
      </c>
    </row>
    <row r="49" spans="21:22" x14ac:dyDescent="0.3">
      <c r="U49">
        <v>0.79236769817395392</v>
      </c>
      <c r="V49" s="4">
        <f t="shared" si="8"/>
        <v>4</v>
      </c>
    </row>
    <row r="50" spans="21:22" x14ac:dyDescent="0.3">
      <c r="U50">
        <v>0.8544378907635809</v>
      </c>
      <c r="V50" s="4">
        <f t="shared" si="8"/>
        <v>5</v>
      </c>
    </row>
    <row r="51" spans="21:22" x14ac:dyDescent="0.3">
      <c r="U51">
        <v>0.37765935315387811</v>
      </c>
      <c r="V51" s="4">
        <f t="shared" si="8"/>
        <v>2</v>
      </c>
    </row>
    <row r="52" spans="21:22" x14ac:dyDescent="0.3">
      <c r="U52">
        <v>0.99137266111986411</v>
      </c>
      <c r="V52" s="4">
        <f t="shared" si="8"/>
        <v>7</v>
      </c>
    </row>
    <row r="53" spans="21:22" x14ac:dyDescent="0.3">
      <c r="U53">
        <v>6.3278708914525361E-2</v>
      </c>
      <c r="V53" s="4">
        <f t="shared" si="8"/>
        <v>1</v>
      </c>
    </row>
    <row r="54" spans="21:22" x14ac:dyDescent="0.3">
      <c r="U54">
        <v>0.82251808807047599</v>
      </c>
      <c r="V54" s="4">
        <f t="shared" si="8"/>
        <v>4</v>
      </c>
    </row>
    <row r="55" spans="21:22" x14ac:dyDescent="0.3">
      <c r="U55">
        <v>0.38326843572419012</v>
      </c>
      <c r="V55" s="4">
        <f t="shared" si="8"/>
        <v>2</v>
      </c>
    </row>
    <row r="56" spans="21:22" x14ac:dyDescent="0.3">
      <c r="U56">
        <v>0.49442291296693497</v>
      </c>
      <c r="V56" s="4">
        <f t="shared" si="8"/>
        <v>3</v>
      </c>
    </row>
    <row r="57" spans="21:22" x14ac:dyDescent="0.3">
      <c r="U57">
        <v>0.6001141383102</v>
      </c>
      <c r="V57" s="4">
        <f t="shared" si="8"/>
        <v>3</v>
      </c>
    </row>
    <row r="58" spans="21:22" x14ac:dyDescent="0.3">
      <c r="U58">
        <v>0.55922164459028811</v>
      </c>
      <c r="V58" s="4">
        <f t="shared" si="8"/>
        <v>3</v>
      </c>
    </row>
    <row r="59" spans="21:22" x14ac:dyDescent="0.3">
      <c r="U59">
        <v>0.26178208206879805</v>
      </c>
      <c r="V59" s="4">
        <f t="shared" si="8"/>
        <v>2</v>
      </c>
    </row>
    <row r="60" spans="21:22" x14ac:dyDescent="0.3">
      <c r="U60">
        <v>7.3535488195287838E-2</v>
      </c>
      <c r="V60" s="4">
        <f t="shared" si="8"/>
        <v>1</v>
      </c>
    </row>
    <row r="61" spans="21:22" x14ac:dyDescent="0.3">
      <c r="U61">
        <v>0.81500764798355196</v>
      </c>
      <c r="V61" s="4">
        <f t="shared" si="8"/>
        <v>4</v>
      </c>
    </row>
    <row r="62" spans="21:22" x14ac:dyDescent="0.3">
      <c r="U62">
        <v>0.15308157985286994</v>
      </c>
      <c r="V62" s="4">
        <f t="shared" si="8"/>
        <v>1</v>
      </c>
    </row>
    <row r="63" spans="21:22" x14ac:dyDescent="0.3">
      <c r="U63">
        <v>0.143167713833734</v>
      </c>
      <c r="V63" s="4">
        <f t="shared" si="8"/>
        <v>1</v>
      </c>
    </row>
    <row r="64" spans="21:22" x14ac:dyDescent="0.3">
      <c r="U64">
        <v>0.75523115549160158</v>
      </c>
      <c r="V64" s="4">
        <f t="shared" si="8"/>
        <v>4</v>
      </c>
    </row>
    <row r="65" spans="21:22" x14ac:dyDescent="0.3">
      <c r="U65">
        <v>0.81983634679801753</v>
      </c>
      <c r="V65" s="4">
        <f t="shared" si="8"/>
        <v>4</v>
      </c>
    </row>
    <row r="66" spans="21:22" x14ac:dyDescent="0.3">
      <c r="U66">
        <v>0.1196440498638764</v>
      </c>
      <c r="V66" s="4">
        <f t="shared" si="8"/>
        <v>1</v>
      </c>
    </row>
    <row r="67" spans="21:22" x14ac:dyDescent="0.3">
      <c r="U67">
        <v>0.43623187792666329</v>
      </c>
      <c r="V67" s="4">
        <f t="shared" ref="V67:V130" si="14">VLOOKUP(U67,$Y$2:$Z$22,2,TRUE)</f>
        <v>3</v>
      </c>
    </row>
    <row r="68" spans="21:22" x14ac:dyDescent="0.3">
      <c r="U68">
        <v>0.64810994478640616</v>
      </c>
      <c r="V68" s="4">
        <f t="shared" si="14"/>
        <v>4</v>
      </c>
    </row>
    <row r="69" spans="21:22" x14ac:dyDescent="0.3">
      <c r="U69">
        <v>9.8383397209761858E-2</v>
      </c>
      <c r="V69" s="4">
        <f t="shared" si="14"/>
        <v>1</v>
      </c>
    </row>
    <row r="70" spans="21:22" x14ac:dyDescent="0.3">
      <c r="U70">
        <v>0.84410169214915198</v>
      </c>
      <c r="V70" s="4">
        <f t="shared" si="14"/>
        <v>5</v>
      </c>
    </row>
    <row r="71" spans="21:22" x14ac:dyDescent="0.3">
      <c r="U71">
        <v>0.23962499842466578</v>
      </c>
      <c r="V71" s="4">
        <f t="shared" si="14"/>
        <v>2</v>
      </c>
    </row>
    <row r="72" spans="21:22" x14ac:dyDescent="0.3">
      <c r="U72">
        <v>0.78105459640634223</v>
      </c>
      <c r="V72" s="4">
        <f t="shared" si="14"/>
        <v>4</v>
      </c>
    </row>
    <row r="73" spans="21:22" x14ac:dyDescent="0.3">
      <c r="U73">
        <v>0.98347994154262997</v>
      </c>
      <c r="V73" s="4">
        <f t="shared" si="14"/>
        <v>7</v>
      </c>
    </row>
    <row r="74" spans="21:22" x14ac:dyDescent="0.3">
      <c r="U74">
        <v>0.93144290278517949</v>
      </c>
      <c r="V74" s="4">
        <f t="shared" si="14"/>
        <v>5</v>
      </c>
    </row>
    <row r="75" spans="21:22" x14ac:dyDescent="0.3">
      <c r="U75">
        <v>0.78352850935137319</v>
      </c>
      <c r="V75" s="4">
        <f t="shared" si="14"/>
        <v>4</v>
      </c>
    </row>
    <row r="76" spans="21:22" x14ac:dyDescent="0.3">
      <c r="U76">
        <v>0.55725613341497537</v>
      </c>
      <c r="V76" s="4">
        <f t="shared" si="14"/>
        <v>3</v>
      </c>
    </row>
    <row r="77" spans="21:22" x14ac:dyDescent="0.3">
      <c r="U77">
        <v>0.45607885637548529</v>
      </c>
      <c r="V77" s="4">
        <f t="shared" si="14"/>
        <v>3</v>
      </c>
    </row>
    <row r="78" spans="21:22" x14ac:dyDescent="0.3">
      <c r="U78">
        <v>0.97391653718789051</v>
      </c>
      <c r="V78" s="4">
        <f t="shared" si="14"/>
        <v>6</v>
      </c>
    </row>
    <row r="79" spans="21:22" x14ac:dyDescent="0.3">
      <c r="U79">
        <v>0.63980206867874345</v>
      </c>
      <c r="V79" s="4">
        <f t="shared" si="14"/>
        <v>4</v>
      </c>
    </row>
    <row r="80" spans="21:22" x14ac:dyDescent="0.3">
      <c r="U80">
        <v>1.3187358215680633E-2</v>
      </c>
      <c r="V80" s="4">
        <f t="shared" si="14"/>
        <v>0</v>
      </c>
    </row>
    <row r="81" spans="21:22" x14ac:dyDescent="0.3">
      <c r="U81">
        <v>7.420257039416063E-2</v>
      </c>
      <c r="V81" s="4">
        <f t="shared" si="14"/>
        <v>1</v>
      </c>
    </row>
    <row r="82" spans="21:22" x14ac:dyDescent="0.3">
      <c r="U82">
        <v>0.56045273545725804</v>
      </c>
      <c r="V82" s="4">
        <f t="shared" si="14"/>
        <v>3</v>
      </c>
    </row>
    <row r="83" spans="21:22" x14ac:dyDescent="0.3">
      <c r="U83">
        <v>0.97848180981018262</v>
      </c>
      <c r="V83" s="4">
        <f t="shared" si="14"/>
        <v>6</v>
      </c>
    </row>
    <row r="84" spans="21:22" x14ac:dyDescent="0.3">
      <c r="U84">
        <v>0.9136136850978156</v>
      </c>
      <c r="V84" s="4">
        <f t="shared" si="14"/>
        <v>5</v>
      </c>
    </row>
    <row r="85" spans="21:22" x14ac:dyDescent="0.3">
      <c r="U85">
        <v>0.96291451085745772</v>
      </c>
      <c r="V85" s="4">
        <f t="shared" si="14"/>
        <v>6</v>
      </c>
    </row>
    <row r="86" spans="21:22" x14ac:dyDescent="0.3">
      <c r="U86">
        <v>0.10744764094654298</v>
      </c>
      <c r="V86" s="4">
        <f t="shared" si="14"/>
        <v>1</v>
      </c>
    </row>
    <row r="87" spans="21:22" x14ac:dyDescent="0.3">
      <c r="U87">
        <v>0.49729922857630926</v>
      </c>
      <c r="V87" s="4">
        <f t="shared" si="14"/>
        <v>3</v>
      </c>
    </row>
    <row r="88" spans="21:22" x14ac:dyDescent="0.3">
      <c r="U88">
        <v>0.97487046864583671</v>
      </c>
      <c r="V88" s="4">
        <f t="shared" si="14"/>
        <v>6</v>
      </c>
    </row>
    <row r="89" spans="21:22" x14ac:dyDescent="0.3">
      <c r="U89">
        <v>0.84266533245585107</v>
      </c>
      <c r="V89" s="4">
        <f t="shared" si="14"/>
        <v>5</v>
      </c>
    </row>
    <row r="90" spans="21:22" x14ac:dyDescent="0.3">
      <c r="U90">
        <v>0.51351401242022054</v>
      </c>
      <c r="V90" s="4">
        <f t="shared" si="14"/>
        <v>3</v>
      </c>
    </row>
    <row r="91" spans="21:22" x14ac:dyDescent="0.3">
      <c r="U91">
        <v>0.25381549835991224</v>
      </c>
      <c r="V91" s="4">
        <f t="shared" si="14"/>
        <v>2</v>
      </c>
    </row>
    <row r="92" spans="21:22" x14ac:dyDescent="0.3">
      <c r="U92">
        <v>0.98332618272233574</v>
      </c>
      <c r="V92" s="4">
        <f t="shared" si="14"/>
        <v>7</v>
      </c>
    </row>
    <row r="93" spans="21:22" x14ac:dyDescent="0.3">
      <c r="U93">
        <v>0.97942655654469124</v>
      </c>
      <c r="V93" s="4">
        <f t="shared" si="14"/>
        <v>6</v>
      </c>
    </row>
    <row r="94" spans="21:22" x14ac:dyDescent="0.3">
      <c r="U94">
        <v>0.78208540519847314</v>
      </c>
      <c r="V94" s="4">
        <f t="shared" si="14"/>
        <v>4</v>
      </c>
    </row>
    <row r="95" spans="21:22" x14ac:dyDescent="0.3">
      <c r="U95">
        <v>0.45346881871086098</v>
      </c>
      <c r="V95" s="4">
        <f t="shared" si="14"/>
        <v>3</v>
      </c>
    </row>
    <row r="96" spans="21:22" x14ac:dyDescent="0.3">
      <c r="U96">
        <v>0.72373508976545264</v>
      </c>
      <c r="V96" s="4">
        <f t="shared" si="14"/>
        <v>4</v>
      </c>
    </row>
    <row r="97" spans="21:22" x14ac:dyDescent="0.3">
      <c r="U97">
        <v>0.73828746182504801</v>
      </c>
      <c r="V97" s="4">
        <f t="shared" si="14"/>
        <v>4</v>
      </c>
    </row>
    <row r="98" spans="21:22" x14ac:dyDescent="0.3">
      <c r="U98">
        <v>7.9126091013049835E-2</v>
      </c>
      <c r="V98" s="4">
        <f t="shared" si="14"/>
        <v>1</v>
      </c>
    </row>
    <row r="99" spans="21:22" x14ac:dyDescent="0.3">
      <c r="U99">
        <v>0.49066253224270795</v>
      </c>
      <c r="V99" s="4">
        <f t="shared" si="14"/>
        <v>3</v>
      </c>
    </row>
    <row r="100" spans="21:22" x14ac:dyDescent="0.3">
      <c r="U100">
        <v>0.43190030795806456</v>
      </c>
      <c r="V100" s="4">
        <f t="shared" si="14"/>
        <v>3</v>
      </c>
    </row>
    <row r="101" spans="21:22" x14ac:dyDescent="0.3">
      <c r="U101">
        <v>0.90587683606534641</v>
      </c>
      <c r="V101" s="4">
        <f t="shared" si="14"/>
        <v>5</v>
      </c>
    </row>
    <row r="102" spans="21:22" x14ac:dyDescent="0.3">
      <c r="U102">
        <v>0.1041073858015147</v>
      </c>
      <c r="V102" s="4">
        <f t="shared" si="14"/>
        <v>1</v>
      </c>
    </row>
    <row r="103" spans="21:22" x14ac:dyDescent="0.3">
      <c r="U103">
        <v>0.31066216352089016</v>
      </c>
      <c r="V103" s="4">
        <f t="shared" si="14"/>
        <v>2</v>
      </c>
    </row>
    <row r="104" spans="21:22" x14ac:dyDescent="0.3">
      <c r="U104">
        <v>0.33912219764290585</v>
      </c>
      <c r="V104" s="4">
        <f t="shared" si="14"/>
        <v>2</v>
      </c>
    </row>
    <row r="105" spans="21:22" x14ac:dyDescent="0.3">
      <c r="U105">
        <v>0.45236307058892811</v>
      </c>
      <c r="V105" s="4">
        <f t="shared" si="14"/>
        <v>3</v>
      </c>
    </row>
    <row r="106" spans="21:22" x14ac:dyDescent="0.3">
      <c r="U106">
        <v>0.28437475428424686</v>
      </c>
      <c r="V106" s="4">
        <f t="shared" si="14"/>
        <v>2</v>
      </c>
    </row>
    <row r="107" spans="21:22" x14ac:dyDescent="0.3">
      <c r="U107">
        <v>0.66333326391211955</v>
      </c>
      <c r="V107" s="4">
        <f t="shared" si="14"/>
        <v>4</v>
      </c>
    </row>
    <row r="108" spans="21:22" x14ac:dyDescent="0.3">
      <c r="U108">
        <v>0.32458091121767452</v>
      </c>
      <c r="V108" s="4">
        <f t="shared" si="14"/>
        <v>2</v>
      </c>
    </row>
    <row r="109" spans="21:22" x14ac:dyDescent="0.3">
      <c r="U109">
        <v>0.69361847356438944</v>
      </c>
      <c r="V109" s="4">
        <f t="shared" si="14"/>
        <v>4</v>
      </c>
    </row>
    <row r="110" spans="21:22" x14ac:dyDescent="0.3">
      <c r="U110">
        <v>0.54842496795599127</v>
      </c>
      <c r="V110" s="4">
        <f t="shared" si="14"/>
        <v>3</v>
      </c>
    </row>
    <row r="111" spans="21:22" x14ac:dyDescent="0.3">
      <c r="U111">
        <v>0.5525426837464219</v>
      </c>
      <c r="V111" s="4">
        <f t="shared" si="14"/>
        <v>3</v>
      </c>
    </row>
    <row r="112" spans="21:22" x14ac:dyDescent="0.3">
      <c r="U112">
        <v>0.22888134753457978</v>
      </c>
      <c r="V112" s="4">
        <f t="shared" si="14"/>
        <v>2</v>
      </c>
    </row>
    <row r="113" spans="21:22" x14ac:dyDescent="0.3">
      <c r="U113">
        <v>0.39410972965928759</v>
      </c>
      <c r="V113" s="4">
        <f t="shared" si="14"/>
        <v>3</v>
      </c>
    </row>
    <row r="114" spans="21:22" x14ac:dyDescent="0.3">
      <c r="U114">
        <v>0.82220255701563472</v>
      </c>
      <c r="V114" s="4">
        <f t="shared" si="14"/>
        <v>4</v>
      </c>
    </row>
    <row r="115" spans="21:22" x14ac:dyDescent="0.3">
      <c r="U115">
        <v>0.49568664928500161</v>
      </c>
      <c r="V115" s="4">
        <f t="shared" si="14"/>
        <v>3</v>
      </c>
    </row>
    <row r="116" spans="21:22" x14ac:dyDescent="0.3">
      <c r="U116">
        <v>0.89487941324449671</v>
      </c>
      <c r="V116" s="4">
        <f t="shared" si="14"/>
        <v>5</v>
      </c>
    </row>
    <row r="117" spans="21:22" x14ac:dyDescent="0.3">
      <c r="U117">
        <v>0.14381525055701588</v>
      </c>
      <c r="V117" s="4">
        <f t="shared" si="14"/>
        <v>1</v>
      </c>
    </row>
    <row r="118" spans="21:22" x14ac:dyDescent="0.3">
      <c r="U118">
        <v>0.77390485797815167</v>
      </c>
      <c r="V118" s="4">
        <f t="shared" si="14"/>
        <v>4</v>
      </c>
    </row>
    <row r="119" spans="21:22" x14ac:dyDescent="0.3">
      <c r="U119">
        <v>0.12842893134228472</v>
      </c>
      <c r="V119" s="4">
        <f t="shared" si="14"/>
        <v>1</v>
      </c>
    </row>
    <row r="120" spans="21:22" x14ac:dyDescent="0.3">
      <c r="U120">
        <v>0.74620140254225809</v>
      </c>
      <c r="V120" s="4">
        <f t="shared" si="14"/>
        <v>4</v>
      </c>
    </row>
    <row r="121" spans="21:22" x14ac:dyDescent="0.3">
      <c r="U121">
        <v>0.10225072830577744</v>
      </c>
      <c r="V121" s="4">
        <f t="shared" si="14"/>
        <v>1</v>
      </c>
    </row>
    <row r="122" spans="21:22" x14ac:dyDescent="0.3">
      <c r="U122">
        <v>0.37075857384113364</v>
      </c>
      <c r="V122" s="4">
        <f t="shared" si="14"/>
        <v>2</v>
      </c>
    </row>
    <row r="123" spans="21:22" x14ac:dyDescent="0.3">
      <c r="U123">
        <v>0.15457775811645683</v>
      </c>
      <c r="V123" s="4">
        <f t="shared" si="14"/>
        <v>1</v>
      </c>
    </row>
    <row r="124" spans="21:22" x14ac:dyDescent="0.3">
      <c r="U124">
        <v>0.73027792414342718</v>
      </c>
      <c r="V124" s="4">
        <f t="shared" si="14"/>
        <v>4</v>
      </c>
    </row>
    <row r="125" spans="21:22" x14ac:dyDescent="0.3">
      <c r="U125">
        <v>0.14111565824354874</v>
      </c>
      <c r="V125" s="4">
        <f t="shared" si="14"/>
        <v>1</v>
      </c>
    </row>
    <row r="126" spans="21:22" x14ac:dyDescent="0.3">
      <c r="U126">
        <v>0.78238838489354912</v>
      </c>
      <c r="V126" s="4">
        <f t="shared" si="14"/>
        <v>4</v>
      </c>
    </row>
    <row r="127" spans="21:22" x14ac:dyDescent="0.3">
      <c r="U127">
        <v>0.76842618317230238</v>
      </c>
      <c r="V127" s="4">
        <f t="shared" si="14"/>
        <v>4</v>
      </c>
    </row>
    <row r="128" spans="21:22" x14ac:dyDescent="0.3">
      <c r="U128">
        <v>0.2008521581302847</v>
      </c>
      <c r="V128" s="4">
        <f t="shared" si="14"/>
        <v>2</v>
      </c>
    </row>
    <row r="129" spans="21:22" x14ac:dyDescent="0.3">
      <c r="U129">
        <v>2.7927000860284188E-2</v>
      </c>
      <c r="V129" s="4">
        <f t="shared" si="14"/>
        <v>0</v>
      </c>
    </row>
    <row r="130" spans="21:22" x14ac:dyDescent="0.3">
      <c r="U130">
        <v>0.41533879253919459</v>
      </c>
      <c r="V130" s="4">
        <f t="shared" si="14"/>
        <v>3</v>
      </c>
    </row>
    <row r="131" spans="21:22" x14ac:dyDescent="0.3">
      <c r="U131">
        <v>0.47894686592845781</v>
      </c>
      <c r="V131" s="4">
        <f t="shared" ref="V131:V194" si="15">VLOOKUP(U131,$Y$2:$Z$22,2,TRUE)</f>
        <v>3</v>
      </c>
    </row>
    <row r="132" spans="21:22" x14ac:dyDescent="0.3">
      <c r="U132">
        <v>0.62037456640473765</v>
      </c>
      <c r="V132" s="4">
        <f t="shared" si="15"/>
        <v>3</v>
      </c>
    </row>
    <row r="133" spans="21:22" x14ac:dyDescent="0.3">
      <c r="U133">
        <v>0.5906657192344511</v>
      </c>
      <c r="V133" s="4">
        <f t="shared" si="15"/>
        <v>3</v>
      </c>
    </row>
    <row r="134" spans="21:22" x14ac:dyDescent="0.3">
      <c r="U134">
        <v>0.60227389930424957</v>
      </c>
      <c r="V134" s="4">
        <f t="shared" si="15"/>
        <v>3</v>
      </c>
    </row>
    <row r="135" spans="21:22" x14ac:dyDescent="0.3">
      <c r="U135">
        <v>0.55141030870574381</v>
      </c>
      <c r="V135" s="4">
        <f t="shared" si="15"/>
        <v>3</v>
      </c>
    </row>
    <row r="136" spans="21:22" x14ac:dyDescent="0.3">
      <c r="U136">
        <v>0.32958266118210588</v>
      </c>
      <c r="V136" s="4">
        <f t="shared" si="15"/>
        <v>2</v>
      </c>
    </row>
    <row r="137" spans="21:22" x14ac:dyDescent="0.3">
      <c r="U137">
        <v>0.85728096555452538</v>
      </c>
      <c r="V137" s="4">
        <f t="shared" si="15"/>
        <v>5</v>
      </c>
    </row>
    <row r="138" spans="21:22" x14ac:dyDescent="0.3">
      <c r="U138">
        <v>0.39325969113407566</v>
      </c>
      <c r="V138" s="4">
        <f t="shared" si="15"/>
        <v>3</v>
      </c>
    </row>
    <row r="139" spans="21:22" x14ac:dyDescent="0.3">
      <c r="U139">
        <v>0.61480271819773125</v>
      </c>
      <c r="V139" s="4">
        <f t="shared" si="15"/>
        <v>3</v>
      </c>
    </row>
    <row r="140" spans="21:22" x14ac:dyDescent="0.3">
      <c r="U140">
        <v>0.85994652599353572</v>
      </c>
      <c r="V140" s="4">
        <f t="shared" si="15"/>
        <v>5</v>
      </c>
    </row>
    <row r="141" spans="21:22" x14ac:dyDescent="0.3">
      <c r="U141">
        <v>0.59221537109772859</v>
      </c>
      <c r="V141" s="4">
        <f t="shared" si="15"/>
        <v>3</v>
      </c>
    </row>
    <row r="142" spans="21:22" x14ac:dyDescent="0.3">
      <c r="U142">
        <v>0.57640908944956371</v>
      </c>
      <c r="V142" s="4">
        <f t="shared" si="15"/>
        <v>3</v>
      </c>
    </row>
    <row r="143" spans="21:22" x14ac:dyDescent="0.3">
      <c r="U143">
        <v>1.2310886333881672E-2</v>
      </c>
      <c r="V143" s="4">
        <f t="shared" si="15"/>
        <v>0</v>
      </c>
    </row>
    <row r="144" spans="21:22" x14ac:dyDescent="0.3">
      <c r="U144">
        <v>0.3672146443906994</v>
      </c>
      <c r="V144" s="4">
        <f t="shared" si="15"/>
        <v>2</v>
      </c>
    </row>
    <row r="145" spans="21:22" x14ac:dyDescent="0.3">
      <c r="U145">
        <v>0.37099662501292996</v>
      </c>
      <c r="V145" s="4">
        <f t="shared" si="15"/>
        <v>2</v>
      </c>
    </row>
    <row r="146" spans="21:22" x14ac:dyDescent="0.3">
      <c r="U146">
        <v>0.55708656336471252</v>
      </c>
      <c r="V146" s="4">
        <f t="shared" si="15"/>
        <v>3</v>
      </c>
    </row>
    <row r="147" spans="21:22" x14ac:dyDescent="0.3">
      <c r="U147">
        <v>0.89618281644942488</v>
      </c>
      <c r="V147" s="4">
        <f t="shared" si="15"/>
        <v>5</v>
      </c>
    </row>
    <row r="148" spans="21:22" x14ac:dyDescent="0.3">
      <c r="U148">
        <v>0.81883507923302945</v>
      </c>
      <c r="V148" s="4">
        <f t="shared" si="15"/>
        <v>4</v>
      </c>
    </row>
    <row r="149" spans="21:22" x14ac:dyDescent="0.3">
      <c r="U149">
        <v>0.76677692519896301</v>
      </c>
      <c r="V149" s="4">
        <f t="shared" si="15"/>
        <v>4</v>
      </c>
    </row>
    <row r="150" spans="21:22" x14ac:dyDescent="0.3">
      <c r="U150">
        <v>0.83226706273681261</v>
      </c>
      <c r="V150" s="4">
        <f t="shared" si="15"/>
        <v>5</v>
      </c>
    </row>
    <row r="151" spans="21:22" x14ac:dyDescent="0.3">
      <c r="U151">
        <v>0.3584133488124992</v>
      </c>
      <c r="V151" s="4">
        <f t="shared" si="15"/>
        <v>2</v>
      </c>
    </row>
    <row r="152" spans="21:22" x14ac:dyDescent="0.3">
      <c r="U152">
        <v>0.97667493691169716</v>
      </c>
      <c r="V152" s="4">
        <f t="shared" si="15"/>
        <v>6</v>
      </c>
    </row>
    <row r="153" spans="21:22" x14ac:dyDescent="0.3">
      <c r="U153">
        <v>8.4370289950084429E-3</v>
      </c>
      <c r="V153" s="4">
        <f t="shared" si="15"/>
        <v>0</v>
      </c>
    </row>
    <row r="154" spans="21:22" x14ac:dyDescent="0.3">
      <c r="U154">
        <v>0.90637875824489555</v>
      </c>
      <c r="V154" s="4">
        <f t="shared" si="15"/>
        <v>5</v>
      </c>
    </row>
    <row r="155" spans="21:22" x14ac:dyDescent="0.3">
      <c r="U155">
        <v>0.90228514635984225</v>
      </c>
      <c r="V155" s="4">
        <f t="shared" si="15"/>
        <v>5</v>
      </c>
    </row>
    <row r="156" spans="21:22" x14ac:dyDescent="0.3">
      <c r="U156">
        <v>0.96812157896548567</v>
      </c>
      <c r="V156" s="4">
        <f t="shared" si="15"/>
        <v>6</v>
      </c>
    </row>
    <row r="157" spans="21:22" x14ac:dyDescent="0.3">
      <c r="U157">
        <v>0.88687306572448765</v>
      </c>
      <c r="V157" s="4">
        <f t="shared" si="15"/>
        <v>5</v>
      </c>
    </row>
    <row r="158" spans="21:22" x14ac:dyDescent="0.3">
      <c r="U158">
        <v>0.2443817140959616</v>
      </c>
      <c r="V158" s="4">
        <f t="shared" si="15"/>
        <v>2</v>
      </c>
    </row>
    <row r="159" spans="21:22" x14ac:dyDescent="0.3">
      <c r="U159">
        <v>0.31505505339824769</v>
      </c>
      <c r="V159" s="4">
        <f t="shared" si="15"/>
        <v>2</v>
      </c>
    </row>
    <row r="160" spans="21:22" x14ac:dyDescent="0.3">
      <c r="U160">
        <v>0.80142925013365252</v>
      </c>
      <c r="V160" s="4">
        <f t="shared" si="15"/>
        <v>4</v>
      </c>
    </row>
    <row r="161" spans="21:22" x14ac:dyDescent="0.3">
      <c r="U161">
        <v>0.26543668141402033</v>
      </c>
      <c r="V161" s="4">
        <f t="shared" si="15"/>
        <v>2</v>
      </c>
    </row>
    <row r="162" spans="21:22" x14ac:dyDescent="0.3">
      <c r="U162">
        <v>0.5805732210779434</v>
      </c>
      <c r="V162" s="4">
        <f t="shared" si="15"/>
        <v>3</v>
      </c>
    </row>
    <row r="163" spans="21:22" x14ac:dyDescent="0.3">
      <c r="U163">
        <v>0.43845103721234313</v>
      </c>
      <c r="V163" s="4">
        <f t="shared" si="15"/>
        <v>3</v>
      </c>
    </row>
    <row r="164" spans="21:22" x14ac:dyDescent="0.3">
      <c r="U164">
        <v>5.439690224171128E-2</v>
      </c>
      <c r="V164" s="4">
        <f t="shared" si="15"/>
        <v>1</v>
      </c>
    </row>
    <row r="165" spans="21:22" x14ac:dyDescent="0.3">
      <c r="U165">
        <v>0.70856693755024736</v>
      </c>
      <c r="V165" s="4">
        <f t="shared" si="15"/>
        <v>4</v>
      </c>
    </row>
    <row r="166" spans="21:22" x14ac:dyDescent="0.3">
      <c r="U166">
        <v>0.20547379929747289</v>
      </c>
      <c r="V166" s="4">
        <f t="shared" si="15"/>
        <v>2</v>
      </c>
    </row>
    <row r="167" spans="21:22" x14ac:dyDescent="0.3">
      <c r="U167">
        <v>0.92449270805301076</v>
      </c>
      <c r="V167" s="4">
        <f t="shared" si="15"/>
        <v>5</v>
      </c>
    </row>
    <row r="168" spans="21:22" x14ac:dyDescent="0.3">
      <c r="U168">
        <v>8.495038572245113E-2</v>
      </c>
      <c r="V168" s="4">
        <f t="shared" si="15"/>
        <v>1</v>
      </c>
    </row>
    <row r="169" spans="21:22" x14ac:dyDescent="0.3">
      <c r="U169">
        <v>0.99071781408528958</v>
      </c>
      <c r="V169" s="4">
        <f t="shared" si="15"/>
        <v>7</v>
      </c>
    </row>
    <row r="170" spans="21:22" x14ac:dyDescent="0.3">
      <c r="U170">
        <v>0.23278052595759272</v>
      </c>
      <c r="V170" s="4">
        <f t="shared" si="15"/>
        <v>2</v>
      </c>
    </row>
    <row r="171" spans="21:22" x14ac:dyDescent="0.3">
      <c r="U171">
        <v>0.5632692296698234</v>
      </c>
      <c r="V171" s="4">
        <f t="shared" si="15"/>
        <v>3</v>
      </c>
    </row>
    <row r="172" spans="21:22" x14ac:dyDescent="0.3">
      <c r="U172">
        <v>0.32647021646117991</v>
      </c>
      <c r="V172" s="4">
        <f t="shared" si="15"/>
        <v>2</v>
      </c>
    </row>
    <row r="173" spans="21:22" x14ac:dyDescent="0.3">
      <c r="U173">
        <v>0.97046533632743159</v>
      </c>
      <c r="V173" s="4">
        <f t="shared" si="15"/>
        <v>6</v>
      </c>
    </row>
    <row r="174" spans="21:22" x14ac:dyDescent="0.3">
      <c r="U174">
        <v>0.26902643153089179</v>
      </c>
      <c r="V174" s="4">
        <f t="shared" si="15"/>
        <v>2</v>
      </c>
    </row>
    <row r="175" spans="21:22" x14ac:dyDescent="0.3">
      <c r="U175">
        <v>0.91634953798150132</v>
      </c>
      <c r="V175" s="4">
        <f t="shared" si="15"/>
        <v>5</v>
      </c>
    </row>
    <row r="176" spans="21:22" x14ac:dyDescent="0.3">
      <c r="U176">
        <v>0.36188618257180016</v>
      </c>
      <c r="V176" s="4">
        <f t="shared" si="15"/>
        <v>2</v>
      </c>
    </row>
    <row r="177" spans="21:22" x14ac:dyDescent="0.3">
      <c r="U177">
        <v>0.84627845616998676</v>
      </c>
      <c r="V177" s="4">
        <f t="shared" si="15"/>
        <v>5</v>
      </c>
    </row>
    <row r="178" spans="21:22" x14ac:dyDescent="0.3">
      <c r="U178">
        <v>0.37944412734140243</v>
      </c>
      <c r="V178" s="4">
        <f t="shared" si="15"/>
        <v>2</v>
      </c>
    </row>
    <row r="179" spans="21:22" x14ac:dyDescent="0.3">
      <c r="U179">
        <v>0.69129821479879816</v>
      </c>
      <c r="V179" s="4">
        <f t="shared" si="15"/>
        <v>4</v>
      </c>
    </row>
    <row r="180" spans="21:22" x14ac:dyDescent="0.3">
      <c r="U180">
        <v>0.69207642430629901</v>
      </c>
      <c r="V180" s="4">
        <f t="shared" si="15"/>
        <v>4</v>
      </c>
    </row>
    <row r="181" spans="21:22" x14ac:dyDescent="0.3">
      <c r="U181">
        <v>0.92544979478243372</v>
      </c>
      <c r="V181" s="4">
        <f t="shared" si="15"/>
        <v>5</v>
      </c>
    </row>
    <row r="182" spans="21:22" x14ac:dyDescent="0.3">
      <c r="U182">
        <v>0.6585533580074352</v>
      </c>
      <c r="V182" s="4">
        <f t="shared" si="15"/>
        <v>4</v>
      </c>
    </row>
    <row r="183" spans="21:22" x14ac:dyDescent="0.3">
      <c r="U183">
        <v>0.68968477883427415</v>
      </c>
      <c r="V183" s="4">
        <f t="shared" si="15"/>
        <v>4</v>
      </c>
    </row>
    <row r="184" spans="21:22" x14ac:dyDescent="0.3">
      <c r="U184">
        <v>0.83175486886833216</v>
      </c>
      <c r="V184" s="4">
        <f t="shared" si="15"/>
        <v>5</v>
      </c>
    </row>
    <row r="185" spans="21:22" x14ac:dyDescent="0.3">
      <c r="U185">
        <v>0.36685176382982643</v>
      </c>
      <c r="V185" s="4">
        <f t="shared" si="15"/>
        <v>2</v>
      </c>
    </row>
    <row r="186" spans="21:22" x14ac:dyDescent="0.3">
      <c r="U186">
        <v>0.75097622804259578</v>
      </c>
      <c r="V186" s="4">
        <f t="shared" si="15"/>
        <v>4</v>
      </c>
    </row>
    <row r="187" spans="21:22" x14ac:dyDescent="0.3">
      <c r="U187">
        <v>0.54124589938009393</v>
      </c>
      <c r="V187" s="4">
        <f t="shared" si="15"/>
        <v>3</v>
      </c>
    </row>
    <row r="188" spans="21:22" x14ac:dyDescent="0.3">
      <c r="U188">
        <v>0.69586522055747602</v>
      </c>
      <c r="V188" s="4">
        <f t="shared" si="15"/>
        <v>4</v>
      </c>
    </row>
    <row r="189" spans="21:22" x14ac:dyDescent="0.3">
      <c r="U189">
        <v>0.69495329850194287</v>
      </c>
      <c r="V189" s="4">
        <f t="shared" si="15"/>
        <v>4</v>
      </c>
    </row>
    <row r="190" spans="21:22" x14ac:dyDescent="0.3">
      <c r="U190">
        <v>0.16548060762628131</v>
      </c>
      <c r="V190" s="4">
        <f t="shared" si="15"/>
        <v>1</v>
      </c>
    </row>
    <row r="191" spans="21:22" x14ac:dyDescent="0.3">
      <c r="U191">
        <v>0.17985721014432238</v>
      </c>
      <c r="V191" s="4">
        <f t="shared" si="15"/>
        <v>2</v>
      </c>
    </row>
    <row r="192" spans="21:22" x14ac:dyDescent="0.3">
      <c r="U192">
        <v>0.21430918883584082</v>
      </c>
      <c r="V192" s="4">
        <f t="shared" si="15"/>
        <v>2</v>
      </c>
    </row>
    <row r="193" spans="21:22" x14ac:dyDescent="0.3">
      <c r="U193">
        <v>0.737323196338311</v>
      </c>
      <c r="V193" s="4">
        <f t="shared" si="15"/>
        <v>4</v>
      </c>
    </row>
    <row r="194" spans="21:22" x14ac:dyDescent="0.3">
      <c r="U194">
        <v>0.22898204088026056</v>
      </c>
      <c r="V194" s="4">
        <f t="shared" si="15"/>
        <v>2</v>
      </c>
    </row>
    <row r="195" spans="21:22" x14ac:dyDescent="0.3">
      <c r="U195">
        <v>0.89309134297871184</v>
      </c>
      <c r="V195" s="4">
        <f t="shared" ref="V195:V258" si="16">VLOOKUP(U195,$Y$2:$Z$22,2,TRUE)</f>
        <v>5</v>
      </c>
    </row>
    <row r="196" spans="21:22" x14ac:dyDescent="0.3">
      <c r="U196">
        <v>0.36885962191199406</v>
      </c>
      <c r="V196" s="4">
        <f t="shared" si="16"/>
        <v>2</v>
      </c>
    </row>
    <row r="197" spans="21:22" x14ac:dyDescent="0.3">
      <c r="U197">
        <v>0.32622463655987699</v>
      </c>
      <c r="V197" s="4">
        <f t="shared" si="16"/>
        <v>2</v>
      </c>
    </row>
    <row r="198" spans="21:22" x14ac:dyDescent="0.3">
      <c r="U198">
        <v>5.4477695378203121E-2</v>
      </c>
      <c r="V198" s="4">
        <f t="shared" si="16"/>
        <v>1</v>
      </c>
    </row>
    <row r="199" spans="21:22" x14ac:dyDescent="0.3">
      <c r="U199">
        <v>0.50950468773150903</v>
      </c>
      <c r="V199" s="4">
        <f t="shared" si="16"/>
        <v>3</v>
      </c>
    </row>
    <row r="200" spans="21:22" x14ac:dyDescent="0.3">
      <c r="U200">
        <v>0.10674609148953436</v>
      </c>
      <c r="V200" s="4">
        <f t="shared" si="16"/>
        <v>1</v>
      </c>
    </row>
    <row r="201" spans="21:22" x14ac:dyDescent="0.3">
      <c r="U201">
        <v>0.67403371472623053</v>
      </c>
      <c r="V201" s="4">
        <f t="shared" si="16"/>
        <v>4</v>
      </c>
    </row>
    <row r="202" spans="21:22" x14ac:dyDescent="0.3">
      <c r="U202">
        <v>9.1159744295695996E-2</v>
      </c>
      <c r="V202" s="4">
        <f t="shared" si="16"/>
        <v>1</v>
      </c>
    </row>
    <row r="203" spans="21:22" x14ac:dyDescent="0.3">
      <c r="U203">
        <v>0.63152165660185067</v>
      </c>
      <c r="V203" s="4">
        <f t="shared" si="16"/>
        <v>3</v>
      </c>
    </row>
    <row r="204" spans="21:22" x14ac:dyDescent="0.3">
      <c r="U204">
        <v>0.64656258391488441</v>
      </c>
      <c r="V204" s="4">
        <f t="shared" si="16"/>
        <v>4</v>
      </c>
    </row>
    <row r="205" spans="21:22" x14ac:dyDescent="0.3">
      <c r="U205">
        <v>0.89466652838829119</v>
      </c>
      <c r="V205" s="4">
        <f t="shared" si="16"/>
        <v>5</v>
      </c>
    </row>
    <row r="206" spans="21:22" x14ac:dyDescent="0.3">
      <c r="U206">
        <v>0.14350805935046274</v>
      </c>
      <c r="V206" s="4">
        <f t="shared" si="16"/>
        <v>1</v>
      </c>
    </row>
    <row r="207" spans="21:22" x14ac:dyDescent="0.3">
      <c r="U207">
        <v>0.65322682905871965</v>
      </c>
      <c r="V207" s="4">
        <f t="shared" si="16"/>
        <v>4</v>
      </c>
    </row>
    <row r="208" spans="21:22" x14ac:dyDescent="0.3">
      <c r="U208">
        <v>0.4159091386864876</v>
      </c>
      <c r="V208" s="4">
        <f t="shared" si="16"/>
        <v>3</v>
      </c>
    </row>
    <row r="209" spans="21:22" x14ac:dyDescent="0.3">
      <c r="U209">
        <v>0.39576902991556262</v>
      </c>
      <c r="V209" s="4">
        <f t="shared" si="16"/>
        <v>3</v>
      </c>
    </row>
    <row r="210" spans="21:22" x14ac:dyDescent="0.3">
      <c r="U210">
        <v>0.50764298088534909</v>
      </c>
      <c r="V210" s="4">
        <f t="shared" si="16"/>
        <v>3</v>
      </c>
    </row>
    <row r="211" spans="21:22" x14ac:dyDescent="0.3">
      <c r="U211">
        <v>0.92923038264763169</v>
      </c>
      <c r="V211" s="4">
        <f t="shared" si="16"/>
        <v>5</v>
      </c>
    </row>
    <row r="212" spans="21:22" x14ac:dyDescent="0.3">
      <c r="U212">
        <v>0.12129129268560605</v>
      </c>
      <c r="V212" s="4">
        <f t="shared" si="16"/>
        <v>1</v>
      </c>
    </row>
    <row r="213" spans="21:22" x14ac:dyDescent="0.3">
      <c r="U213">
        <v>0.55608170818867841</v>
      </c>
      <c r="V213" s="4">
        <f t="shared" si="16"/>
        <v>3</v>
      </c>
    </row>
    <row r="214" spans="21:22" x14ac:dyDescent="0.3">
      <c r="U214">
        <v>0.3909036001163092</v>
      </c>
      <c r="V214" s="4">
        <f t="shared" si="16"/>
        <v>2</v>
      </c>
    </row>
    <row r="215" spans="21:22" x14ac:dyDescent="0.3">
      <c r="U215">
        <v>0.2494207811726854</v>
      </c>
      <c r="V215" s="4">
        <f t="shared" si="16"/>
        <v>2</v>
      </c>
    </row>
    <row r="216" spans="21:22" x14ac:dyDescent="0.3">
      <c r="U216">
        <v>7.4920899089341728E-2</v>
      </c>
      <c r="V216" s="4">
        <f t="shared" si="16"/>
        <v>1</v>
      </c>
    </row>
    <row r="217" spans="21:22" x14ac:dyDescent="0.3">
      <c r="U217">
        <v>0.78748589401500557</v>
      </c>
      <c r="V217" s="4">
        <f t="shared" si="16"/>
        <v>4</v>
      </c>
    </row>
    <row r="218" spans="21:22" x14ac:dyDescent="0.3">
      <c r="U218">
        <v>0.55236151833778568</v>
      </c>
      <c r="V218" s="4">
        <f t="shared" si="16"/>
        <v>3</v>
      </c>
    </row>
    <row r="219" spans="21:22" x14ac:dyDescent="0.3">
      <c r="U219">
        <v>0.36907299453607034</v>
      </c>
      <c r="V219" s="4">
        <f t="shared" si="16"/>
        <v>2</v>
      </c>
    </row>
    <row r="220" spans="21:22" x14ac:dyDescent="0.3">
      <c r="U220">
        <v>0.51513614072374803</v>
      </c>
      <c r="V220" s="4">
        <f t="shared" si="16"/>
        <v>3</v>
      </c>
    </row>
    <row r="221" spans="21:22" x14ac:dyDescent="0.3">
      <c r="U221">
        <v>0.47681075724321942</v>
      </c>
      <c r="V221" s="4">
        <f t="shared" si="16"/>
        <v>3</v>
      </c>
    </row>
    <row r="222" spans="21:22" x14ac:dyDescent="0.3">
      <c r="U222">
        <v>0.19002209755673338</v>
      </c>
      <c r="V222" s="4">
        <f t="shared" si="16"/>
        <v>2</v>
      </c>
    </row>
    <row r="223" spans="21:22" x14ac:dyDescent="0.3">
      <c r="U223">
        <v>0.24921483984688089</v>
      </c>
      <c r="V223" s="4">
        <f t="shared" si="16"/>
        <v>2</v>
      </c>
    </row>
    <row r="224" spans="21:22" x14ac:dyDescent="0.3">
      <c r="U224">
        <v>0.98883874385250625</v>
      </c>
      <c r="V224" s="4">
        <f t="shared" si="16"/>
        <v>7</v>
      </c>
    </row>
    <row r="225" spans="21:22" x14ac:dyDescent="0.3">
      <c r="U225">
        <v>0.18326149914123616</v>
      </c>
      <c r="V225" s="4">
        <f t="shared" si="16"/>
        <v>2</v>
      </c>
    </row>
    <row r="226" spans="21:22" x14ac:dyDescent="0.3">
      <c r="U226">
        <v>0.2659216358314902</v>
      </c>
      <c r="V226" s="4">
        <f t="shared" si="16"/>
        <v>2</v>
      </c>
    </row>
    <row r="227" spans="21:22" x14ac:dyDescent="0.3">
      <c r="U227">
        <v>0.55644992626628587</v>
      </c>
      <c r="V227" s="4">
        <f t="shared" si="16"/>
        <v>3</v>
      </c>
    </row>
    <row r="228" spans="21:22" x14ac:dyDescent="0.3">
      <c r="U228">
        <v>0.49654245325191659</v>
      </c>
      <c r="V228" s="4">
        <f t="shared" si="16"/>
        <v>3</v>
      </c>
    </row>
    <row r="229" spans="21:22" x14ac:dyDescent="0.3">
      <c r="U229">
        <v>0.94353381805944525</v>
      </c>
      <c r="V229" s="4">
        <f t="shared" si="16"/>
        <v>6</v>
      </c>
    </row>
    <row r="230" spans="21:22" x14ac:dyDescent="0.3">
      <c r="U230">
        <v>9.9309567607280949E-2</v>
      </c>
      <c r="V230" s="4">
        <f t="shared" si="16"/>
        <v>1</v>
      </c>
    </row>
    <row r="231" spans="21:22" x14ac:dyDescent="0.3">
      <c r="U231">
        <v>0.54769971569302667</v>
      </c>
      <c r="V231" s="4">
        <f t="shared" si="16"/>
        <v>3</v>
      </c>
    </row>
    <row r="232" spans="21:22" x14ac:dyDescent="0.3">
      <c r="U232">
        <v>0.17138837030685486</v>
      </c>
      <c r="V232" s="4">
        <f t="shared" si="16"/>
        <v>1</v>
      </c>
    </row>
    <row r="233" spans="21:22" x14ac:dyDescent="0.3">
      <c r="U233">
        <v>0.4763511529579233</v>
      </c>
      <c r="V233" s="4">
        <f t="shared" si="16"/>
        <v>3</v>
      </c>
    </row>
    <row r="234" spans="21:22" x14ac:dyDescent="0.3">
      <c r="U234">
        <v>0.29179529085063138</v>
      </c>
      <c r="V234" s="4">
        <f t="shared" si="16"/>
        <v>2</v>
      </c>
    </row>
    <row r="235" spans="21:22" x14ac:dyDescent="0.3">
      <c r="U235">
        <v>0.60676025587283466</v>
      </c>
      <c r="V235" s="4">
        <f t="shared" si="16"/>
        <v>3</v>
      </c>
    </row>
    <row r="236" spans="21:22" x14ac:dyDescent="0.3">
      <c r="U236">
        <v>0.74307657140034955</v>
      </c>
      <c r="V236" s="4">
        <f t="shared" si="16"/>
        <v>4</v>
      </c>
    </row>
    <row r="237" spans="21:22" x14ac:dyDescent="0.3">
      <c r="U237">
        <v>0.79037558430528987</v>
      </c>
      <c r="V237" s="4">
        <f t="shared" si="16"/>
        <v>4</v>
      </c>
    </row>
    <row r="238" spans="21:22" x14ac:dyDescent="0.3">
      <c r="U238">
        <v>0.76956619073169541</v>
      </c>
      <c r="V238" s="4">
        <f t="shared" si="16"/>
        <v>4</v>
      </c>
    </row>
    <row r="239" spans="21:22" x14ac:dyDescent="0.3">
      <c r="U239">
        <v>0.25477218981503913</v>
      </c>
      <c r="V239" s="4">
        <f t="shared" si="16"/>
        <v>2</v>
      </c>
    </row>
    <row r="240" spans="21:22" x14ac:dyDescent="0.3">
      <c r="U240">
        <v>0.73677466028211658</v>
      </c>
      <c r="V240" s="4">
        <f t="shared" si="16"/>
        <v>4</v>
      </c>
    </row>
    <row r="241" spans="21:22" x14ac:dyDescent="0.3">
      <c r="U241">
        <v>0.85164441865798735</v>
      </c>
      <c r="V241" s="4">
        <f t="shared" si="16"/>
        <v>5</v>
      </c>
    </row>
    <row r="242" spans="21:22" x14ac:dyDescent="0.3">
      <c r="U242">
        <v>0.79834647426509187</v>
      </c>
      <c r="V242" s="4">
        <f t="shared" si="16"/>
        <v>4</v>
      </c>
    </row>
    <row r="243" spans="21:22" x14ac:dyDescent="0.3">
      <c r="U243">
        <v>0.19405051985808885</v>
      </c>
      <c r="V243" s="4">
        <f t="shared" si="16"/>
        <v>2</v>
      </c>
    </row>
    <row r="244" spans="21:22" x14ac:dyDescent="0.3">
      <c r="U244">
        <v>0.68567768440158561</v>
      </c>
      <c r="V244" s="4">
        <f t="shared" si="16"/>
        <v>4</v>
      </c>
    </row>
    <row r="245" spans="21:22" x14ac:dyDescent="0.3">
      <c r="U245">
        <v>0.63806406519419212</v>
      </c>
      <c r="V245" s="4">
        <f t="shared" si="16"/>
        <v>4</v>
      </c>
    </row>
    <row r="246" spans="21:22" x14ac:dyDescent="0.3">
      <c r="U246">
        <v>0.75520956619828961</v>
      </c>
      <c r="V246" s="4">
        <f t="shared" si="16"/>
        <v>4</v>
      </c>
    </row>
    <row r="247" spans="21:22" x14ac:dyDescent="0.3">
      <c r="U247">
        <v>0.57317074325301154</v>
      </c>
      <c r="V247" s="4">
        <f t="shared" si="16"/>
        <v>3</v>
      </c>
    </row>
    <row r="248" spans="21:22" x14ac:dyDescent="0.3">
      <c r="U248">
        <v>2.6348068126129338E-2</v>
      </c>
      <c r="V248" s="4">
        <f t="shared" si="16"/>
        <v>0</v>
      </c>
    </row>
    <row r="249" spans="21:22" x14ac:dyDescent="0.3">
      <c r="U249">
        <v>0.20914271270093324</v>
      </c>
      <c r="V249" s="4">
        <f t="shared" si="16"/>
        <v>2</v>
      </c>
    </row>
    <row r="250" spans="21:22" x14ac:dyDescent="0.3">
      <c r="U250">
        <v>0.26374124737509852</v>
      </c>
      <c r="V250" s="4">
        <f t="shared" si="16"/>
        <v>2</v>
      </c>
    </row>
    <row r="251" spans="21:22" x14ac:dyDescent="0.3">
      <c r="U251">
        <v>0.19336778388447601</v>
      </c>
      <c r="V251" s="4">
        <f t="shared" si="16"/>
        <v>2</v>
      </c>
    </row>
    <row r="252" spans="21:22" x14ac:dyDescent="0.3">
      <c r="U252">
        <v>0.92230602507096493</v>
      </c>
      <c r="V252" s="4">
        <f t="shared" si="16"/>
        <v>5</v>
      </c>
    </row>
    <row r="253" spans="21:22" x14ac:dyDescent="0.3">
      <c r="U253">
        <v>0.15366033879105739</v>
      </c>
      <c r="V253" s="4">
        <f t="shared" si="16"/>
        <v>1</v>
      </c>
    </row>
    <row r="254" spans="21:22" x14ac:dyDescent="0.3">
      <c r="U254">
        <v>0.26042794224080135</v>
      </c>
      <c r="V254" s="4">
        <f t="shared" si="16"/>
        <v>2</v>
      </c>
    </row>
    <row r="255" spans="21:22" x14ac:dyDescent="0.3">
      <c r="U255">
        <v>7.295829430885252E-2</v>
      </c>
      <c r="V255" s="4">
        <f t="shared" si="16"/>
        <v>1</v>
      </c>
    </row>
    <row r="256" spans="21:22" x14ac:dyDescent="0.3">
      <c r="U256">
        <v>6.0366931223552883E-2</v>
      </c>
      <c r="V256" s="4">
        <f t="shared" si="16"/>
        <v>1</v>
      </c>
    </row>
    <row r="257" spans="21:22" x14ac:dyDescent="0.3">
      <c r="U257">
        <v>0.10495247721905233</v>
      </c>
      <c r="V257" s="4">
        <f t="shared" si="16"/>
        <v>1</v>
      </c>
    </row>
    <row r="258" spans="21:22" x14ac:dyDescent="0.3">
      <c r="U258">
        <v>0.84881379095260578</v>
      </c>
      <c r="V258" s="4">
        <f t="shared" si="16"/>
        <v>5</v>
      </c>
    </row>
    <row r="259" spans="21:22" x14ac:dyDescent="0.3">
      <c r="U259">
        <v>0.97481628830870992</v>
      </c>
      <c r="V259" s="4">
        <f t="shared" ref="V259:V322" si="17">VLOOKUP(U259,$Y$2:$Z$22,2,TRUE)</f>
        <v>6</v>
      </c>
    </row>
    <row r="260" spans="21:22" x14ac:dyDescent="0.3">
      <c r="U260">
        <v>0.4202128846987806</v>
      </c>
      <c r="V260" s="4">
        <f t="shared" si="17"/>
        <v>3</v>
      </c>
    </row>
    <row r="261" spans="21:22" x14ac:dyDescent="0.3">
      <c r="U261">
        <v>0.39814987793490098</v>
      </c>
      <c r="V261" s="4">
        <f t="shared" si="17"/>
        <v>3</v>
      </c>
    </row>
    <row r="262" spans="21:22" x14ac:dyDescent="0.3">
      <c r="U262">
        <v>0.4835364563369392</v>
      </c>
      <c r="V262" s="4">
        <f t="shared" si="17"/>
        <v>3</v>
      </c>
    </row>
    <row r="263" spans="21:22" x14ac:dyDescent="0.3">
      <c r="U263">
        <v>0.35393371051937361</v>
      </c>
      <c r="V263" s="4">
        <f t="shared" si="17"/>
        <v>2</v>
      </c>
    </row>
    <row r="264" spans="21:22" x14ac:dyDescent="0.3">
      <c r="U264">
        <v>0.29202124953131314</v>
      </c>
      <c r="V264" s="4">
        <f t="shared" si="17"/>
        <v>2</v>
      </c>
    </row>
    <row r="265" spans="21:22" x14ac:dyDescent="0.3">
      <c r="U265">
        <v>0.59824425611390331</v>
      </c>
      <c r="V265" s="4">
        <f t="shared" si="17"/>
        <v>3</v>
      </c>
    </row>
    <row r="266" spans="21:22" x14ac:dyDescent="0.3">
      <c r="U266">
        <v>2.0167547473620914E-2</v>
      </c>
      <c r="V266" s="4">
        <f t="shared" si="17"/>
        <v>0</v>
      </c>
    </row>
    <row r="267" spans="21:22" x14ac:dyDescent="0.3">
      <c r="U267">
        <v>0.7734746976313035</v>
      </c>
      <c r="V267" s="4">
        <f t="shared" si="17"/>
        <v>4</v>
      </c>
    </row>
    <row r="268" spans="21:22" x14ac:dyDescent="0.3">
      <c r="U268">
        <v>0.89659603269598309</v>
      </c>
      <c r="V268" s="4">
        <f t="shared" si="17"/>
        <v>5</v>
      </c>
    </row>
    <row r="269" spans="21:22" x14ac:dyDescent="0.3">
      <c r="U269">
        <v>2.6519433190925631E-2</v>
      </c>
      <c r="V269" s="4">
        <f t="shared" si="17"/>
        <v>0</v>
      </c>
    </row>
    <row r="270" spans="21:22" x14ac:dyDescent="0.3">
      <c r="U270">
        <v>0.67956243637482006</v>
      </c>
      <c r="V270" s="4">
        <f t="shared" si="17"/>
        <v>4</v>
      </c>
    </row>
    <row r="271" spans="21:22" x14ac:dyDescent="0.3">
      <c r="U271">
        <v>0.11964626413773341</v>
      </c>
      <c r="V271" s="4">
        <f t="shared" si="17"/>
        <v>1</v>
      </c>
    </row>
    <row r="272" spans="21:22" x14ac:dyDescent="0.3">
      <c r="U272">
        <v>0.41934688733079217</v>
      </c>
      <c r="V272" s="4">
        <f t="shared" si="17"/>
        <v>3</v>
      </c>
    </row>
    <row r="273" spans="21:22" x14ac:dyDescent="0.3">
      <c r="U273">
        <v>0.49832326435680163</v>
      </c>
      <c r="V273" s="4">
        <f t="shared" si="17"/>
        <v>3</v>
      </c>
    </row>
    <row r="274" spans="21:22" x14ac:dyDescent="0.3">
      <c r="U274">
        <v>0.64005479980604996</v>
      </c>
      <c r="V274" s="4">
        <f t="shared" si="17"/>
        <v>4</v>
      </c>
    </row>
    <row r="275" spans="21:22" x14ac:dyDescent="0.3">
      <c r="U275">
        <v>0.28742743992579045</v>
      </c>
      <c r="V275" s="4">
        <f t="shared" si="17"/>
        <v>2</v>
      </c>
    </row>
    <row r="276" spans="21:22" x14ac:dyDescent="0.3">
      <c r="U276">
        <v>0.91324107575683422</v>
      </c>
      <c r="V276" s="4">
        <f t="shared" si="17"/>
        <v>5</v>
      </c>
    </row>
    <row r="277" spans="21:22" x14ac:dyDescent="0.3">
      <c r="U277">
        <v>0.81504344789726313</v>
      </c>
      <c r="V277" s="4">
        <f t="shared" si="17"/>
        <v>4</v>
      </c>
    </row>
    <row r="278" spans="21:22" x14ac:dyDescent="0.3">
      <c r="U278">
        <v>0.72013198657070387</v>
      </c>
      <c r="V278" s="4">
        <f t="shared" si="17"/>
        <v>4</v>
      </c>
    </row>
    <row r="279" spans="21:22" x14ac:dyDescent="0.3">
      <c r="U279">
        <v>0.10506022357869597</v>
      </c>
      <c r="V279" s="4">
        <f t="shared" si="17"/>
        <v>1</v>
      </c>
    </row>
    <row r="280" spans="21:22" x14ac:dyDescent="0.3">
      <c r="U280">
        <v>0.38918385918805631</v>
      </c>
      <c r="V280" s="4">
        <f t="shared" si="17"/>
        <v>2</v>
      </c>
    </row>
    <row r="281" spans="21:22" x14ac:dyDescent="0.3">
      <c r="U281">
        <v>0.56672021645721071</v>
      </c>
      <c r="V281" s="4">
        <f t="shared" si="17"/>
        <v>3</v>
      </c>
    </row>
    <row r="282" spans="21:22" x14ac:dyDescent="0.3">
      <c r="U282">
        <v>0.25890234423015746</v>
      </c>
      <c r="V282" s="4">
        <f t="shared" si="17"/>
        <v>2</v>
      </c>
    </row>
    <row r="283" spans="21:22" x14ac:dyDescent="0.3">
      <c r="U283">
        <v>0.55235200914331806</v>
      </c>
      <c r="V283" s="4">
        <f t="shared" si="17"/>
        <v>3</v>
      </c>
    </row>
    <row r="284" spans="21:22" x14ac:dyDescent="0.3">
      <c r="U284">
        <v>0.33344958460044005</v>
      </c>
      <c r="V284" s="4">
        <f t="shared" si="17"/>
        <v>2</v>
      </c>
    </row>
    <row r="285" spans="21:22" x14ac:dyDescent="0.3">
      <c r="U285">
        <v>0.18660981847457153</v>
      </c>
      <c r="V285" s="4">
        <f t="shared" si="17"/>
        <v>2</v>
      </c>
    </row>
    <row r="286" spans="21:22" x14ac:dyDescent="0.3">
      <c r="U286">
        <v>0.50385194343988937</v>
      </c>
      <c r="V286" s="4">
        <f t="shared" si="17"/>
        <v>3</v>
      </c>
    </row>
    <row r="287" spans="21:22" x14ac:dyDescent="0.3">
      <c r="U287">
        <v>0.38044542921090174</v>
      </c>
      <c r="V287" s="4">
        <f t="shared" si="17"/>
        <v>2</v>
      </c>
    </row>
    <row r="288" spans="21:22" x14ac:dyDescent="0.3">
      <c r="U288">
        <v>0.64471367726869833</v>
      </c>
      <c r="V288" s="4">
        <f t="shared" si="17"/>
        <v>4</v>
      </c>
    </row>
    <row r="289" spans="21:22" x14ac:dyDescent="0.3">
      <c r="U289">
        <v>0.49094801481941319</v>
      </c>
      <c r="V289" s="4">
        <f t="shared" si="17"/>
        <v>3</v>
      </c>
    </row>
    <row r="290" spans="21:22" x14ac:dyDescent="0.3">
      <c r="U290">
        <v>0.52559928883165941</v>
      </c>
      <c r="V290" s="4">
        <f t="shared" si="17"/>
        <v>3</v>
      </c>
    </row>
    <row r="291" spans="21:22" x14ac:dyDescent="0.3">
      <c r="U291">
        <v>0.43660454165320806</v>
      </c>
      <c r="V291" s="4">
        <f t="shared" si="17"/>
        <v>3</v>
      </c>
    </row>
    <row r="292" spans="21:22" x14ac:dyDescent="0.3">
      <c r="U292">
        <v>0.8380987487771433</v>
      </c>
      <c r="V292" s="4">
        <f t="shared" si="17"/>
        <v>5</v>
      </c>
    </row>
    <row r="293" spans="21:22" x14ac:dyDescent="0.3">
      <c r="U293">
        <v>0.47131883905561056</v>
      </c>
      <c r="V293" s="4">
        <f t="shared" si="17"/>
        <v>3</v>
      </c>
    </row>
    <row r="294" spans="21:22" x14ac:dyDescent="0.3">
      <c r="U294">
        <v>0.45631163351294213</v>
      </c>
      <c r="V294" s="4">
        <f t="shared" si="17"/>
        <v>3</v>
      </c>
    </row>
    <row r="295" spans="21:22" x14ac:dyDescent="0.3">
      <c r="U295">
        <v>0.2982984147460539</v>
      </c>
      <c r="V295" s="4">
        <f t="shared" si="17"/>
        <v>2</v>
      </c>
    </row>
    <row r="296" spans="21:22" x14ac:dyDescent="0.3">
      <c r="U296">
        <v>0.60032251755034427</v>
      </c>
      <c r="V296" s="4">
        <f t="shared" si="17"/>
        <v>3</v>
      </c>
    </row>
    <row r="297" spans="21:22" x14ac:dyDescent="0.3">
      <c r="U297">
        <v>0.85502772494835855</v>
      </c>
      <c r="V297" s="4">
        <f t="shared" si="17"/>
        <v>5</v>
      </c>
    </row>
    <row r="298" spans="21:22" x14ac:dyDescent="0.3">
      <c r="U298">
        <v>0.83477934252701536</v>
      </c>
      <c r="V298" s="4">
        <f t="shared" si="17"/>
        <v>5</v>
      </c>
    </row>
    <row r="299" spans="21:22" x14ac:dyDescent="0.3">
      <c r="U299">
        <v>0.76417575267433535</v>
      </c>
      <c r="V299" s="4">
        <f t="shared" si="17"/>
        <v>4</v>
      </c>
    </row>
    <row r="300" spans="21:22" x14ac:dyDescent="0.3">
      <c r="U300">
        <v>0.14233506158693041</v>
      </c>
      <c r="V300" s="4">
        <f t="shared" si="17"/>
        <v>1</v>
      </c>
    </row>
    <row r="301" spans="21:22" x14ac:dyDescent="0.3">
      <c r="U301">
        <v>9.0513120991551468E-2</v>
      </c>
      <c r="V301" s="4">
        <f t="shared" si="17"/>
        <v>1</v>
      </c>
    </row>
    <row r="302" spans="21:22" x14ac:dyDescent="0.3">
      <c r="U302">
        <v>0.25459158178437091</v>
      </c>
      <c r="V302" s="4">
        <f t="shared" si="17"/>
        <v>2</v>
      </c>
    </row>
    <row r="303" spans="21:22" x14ac:dyDescent="0.3">
      <c r="U303">
        <v>0.34084103487758899</v>
      </c>
      <c r="V303" s="4">
        <f t="shared" si="17"/>
        <v>2</v>
      </c>
    </row>
    <row r="304" spans="21:22" x14ac:dyDescent="0.3">
      <c r="U304">
        <v>0.11644755858046353</v>
      </c>
      <c r="V304" s="4">
        <f t="shared" si="17"/>
        <v>1</v>
      </c>
    </row>
    <row r="305" spans="21:22" x14ac:dyDescent="0.3">
      <c r="U305">
        <v>0.48792186299032581</v>
      </c>
      <c r="V305" s="4">
        <f t="shared" si="17"/>
        <v>3</v>
      </c>
    </row>
    <row r="306" spans="21:22" x14ac:dyDescent="0.3">
      <c r="U306">
        <v>0.54180855099184499</v>
      </c>
      <c r="V306" s="4">
        <f t="shared" si="17"/>
        <v>3</v>
      </c>
    </row>
    <row r="307" spans="21:22" x14ac:dyDescent="0.3">
      <c r="U307">
        <v>0.55262260318398737</v>
      </c>
      <c r="V307" s="4">
        <f t="shared" si="17"/>
        <v>3</v>
      </c>
    </row>
    <row r="308" spans="21:22" x14ac:dyDescent="0.3">
      <c r="U308">
        <v>0.7102818846056338</v>
      </c>
      <c r="V308" s="4">
        <f t="shared" si="17"/>
        <v>4</v>
      </c>
    </row>
    <row r="309" spans="21:22" x14ac:dyDescent="0.3">
      <c r="U309">
        <v>0.23955488302316141</v>
      </c>
      <c r="V309" s="4">
        <f t="shared" si="17"/>
        <v>2</v>
      </c>
    </row>
    <row r="310" spans="21:22" x14ac:dyDescent="0.3">
      <c r="U310">
        <v>0.43814097272724173</v>
      </c>
      <c r="V310" s="4">
        <f t="shared" si="17"/>
        <v>3</v>
      </c>
    </row>
    <row r="311" spans="21:22" x14ac:dyDescent="0.3">
      <c r="U311">
        <v>0.65391071849138427</v>
      </c>
      <c r="V311" s="4">
        <f t="shared" si="17"/>
        <v>4</v>
      </c>
    </row>
    <row r="312" spans="21:22" x14ac:dyDescent="0.3">
      <c r="U312">
        <v>0.39794931053208538</v>
      </c>
      <c r="V312" s="4">
        <f t="shared" si="17"/>
        <v>3</v>
      </c>
    </row>
    <row r="313" spans="21:22" x14ac:dyDescent="0.3">
      <c r="U313">
        <v>0.61445349488667411</v>
      </c>
      <c r="V313" s="4">
        <f t="shared" si="17"/>
        <v>3</v>
      </c>
    </row>
    <row r="314" spans="21:22" x14ac:dyDescent="0.3">
      <c r="U314">
        <v>0.83875743654089518</v>
      </c>
      <c r="V314" s="4">
        <f t="shared" si="17"/>
        <v>5</v>
      </c>
    </row>
    <row r="315" spans="21:22" x14ac:dyDescent="0.3">
      <c r="U315">
        <v>8.8130053674584808E-3</v>
      </c>
      <c r="V315" s="4">
        <f t="shared" si="17"/>
        <v>0</v>
      </c>
    </row>
    <row r="316" spans="21:22" x14ac:dyDescent="0.3">
      <c r="U316">
        <v>0.1786681425742101</v>
      </c>
      <c r="V316" s="4">
        <f t="shared" si="17"/>
        <v>2</v>
      </c>
    </row>
    <row r="317" spans="21:22" x14ac:dyDescent="0.3">
      <c r="U317">
        <v>0.74562393444343789</v>
      </c>
      <c r="V317" s="4">
        <f t="shared" si="17"/>
        <v>4</v>
      </c>
    </row>
    <row r="318" spans="21:22" x14ac:dyDescent="0.3">
      <c r="U318">
        <v>0.92193037756151708</v>
      </c>
      <c r="V318" s="4">
        <f t="shared" si="17"/>
        <v>5</v>
      </c>
    </row>
    <row r="319" spans="21:22" x14ac:dyDescent="0.3">
      <c r="U319">
        <v>0.8233971193475218</v>
      </c>
      <c r="V319" s="4">
        <f t="shared" si="17"/>
        <v>4</v>
      </c>
    </row>
    <row r="320" spans="21:22" x14ac:dyDescent="0.3">
      <c r="U320">
        <v>0.73376391225414017</v>
      </c>
      <c r="V320" s="4">
        <f t="shared" si="17"/>
        <v>4</v>
      </c>
    </row>
    <row r="321" spans="21:22" x14ac:dyDescent="0.3">
      <c r="U321">
        <v>0.84662153959806052</v>
      </c>
      <c r="V321" s="4">
        <f t="shared" si="17"/>
        <v>5</v>
      </c>
    </row>
    <row r="322" spans="21:22" x14ac:dyDescent="0.3">
      <c r="U322">
        <v>0.24402112897551251</v>
      </c>
      <c r="V322" s="4">
        <f t="shared" si="17"/>
        <v>2</v>
      </c>
    </row>
    <row r="323" spans="21:22" x14ac:dyDescent="0.3">
      <c r="U323">
        <v>0.76568386015013101</v>
      </c>
      <c r="V323" s="4">
        <f t="shared" ref="V323:V386" si="18">VLOOKUP(U323,$Y$2:$Z$22,2,TRUE)</f>
        <v>4</v>
      </c>
    </row>
    <row r="324" spans="21:22" x14ac:dyDescent="0.3">
      <c r="U324">
        <v>0.43071716601157994</v>
      </c>
      <c r="V324" s="4">
        <f t="shared" si="18"/>
        <v>3</v>
      </c>
    </row>
    <row r="325" spans="21:22" x14ac:dyDescent="0.3">
      <c r="U325">
        <v>3.8672421014463526E-2</v>
      </c>
      <c r="V325" s="4">
        <f t="shared" si="18"/>
        <v>0</v>
      </c>
    </row>
    <row r="326" spans="21:22" x14ac:dyDescent="0.3">
      <c r="U326">
        <v>8.7833894028751858E-2</v>
      </c>
      <c r="V326" s="4">
        <f t="shared" si="18"/>
        <v>1</v>
      </c>
    </row>
    <row r="327" spans="21:22" x14ac:dyDescent="0.3">
      <c r="U327">
        <v>0.10777644472909029</v>
      </c>
      <c r="V327" s="4">
        <f t="shared" si="18"/>
        <v>1</v>
      </c>
    </row>
    <row r="328" spans="21:22" x14ac:dyDescent="0.3">
      <c r="U328">
        <v>0.28902349662377713</v>
      </c>
      <c r="V328" s="4">
        <f t="shared" si="18"/>
        <v>2</v>
      </c>
    </row>
    <row r="329" spans="21:22" x14ac:dyDescent="0.3">
      <c r="U329">
        <v>0.40113270681686364</v>
      </c>
      <c r="V329" s="4">
        <f t="shared" si="18"/>
        <v>3</v>
      </c>
    </row>
    <row r="330" spans="21:22" x14ac:dyDescent="0.3">
      <c r="U330">
        <v>0.65550565001025274</v>
      </c>
      <c r="V330" s="4">
        <f t="shared" si="18"/>
        <v>4</v>
      </c>
    </row>
    <row r="331" spans="21:22" x14ac:dyDescent="0.3">
      <c r="U331">
        <v>0.79154598010812438</v>
      </c>
      <c r="V331" s="4">
        <f t="shared" si="18"/>
        <v>4</v>
      </c>
    </row>
    <row r="332" spans="21:22" x14ac:dyDescent="0.3">
      <c r="U332">
        <v>0.34438971319186229</v>
      </c>
      <c r="V332" s="4">
        <f t="shared" si="18"/>
        <v>2</v>
      </c>
    </row>
    <row r="333" spans="21:22" x14ac:dyDescent="0.3">
      <c r="U333">
        <v>0.71051942314365502</v>
      </c>
      <c r="V333" s="4">
        <f t="shared" si="18"/>
        <v>4</v>
      </c>
    </row>
    <row r="334" spans="21:22" x14ac:dyDescent="0.3">
      <c r="U334">
        <v>6.6271303934490738E-2</v>
      </c>
      <c r="V334" s="4">
        <f t="shared" si="18"/>
        <v>1</v>
      </c>
    </row>
    <row r="335" spans="21:22" x14ac:dyDescent="0.3">
      <c r="U335">
        <v>0.99702083194439217</v>
      </c>
      <c r="V335" s="4">
        <f t="shared" si="18"/>
        <v>8</v>
      </c>
    </row>
    <row r="336" spans="21:22" x14ac:dyDescent="0.3">
      <c r="U336">
        <v>0.52197677104723783</v>
      </c>
      <c r="V336" s="4">
        <f t="shared" si="18"/>
        <v>3</v>
      </c>
    </row>
    <row r="337" spans="21:22" x14ac:dyDescent="0.3">
      <c r="U337">
        <v>0.56344363452832602</v>
      </c>
      <c r="V337" s="4">
        <f t="shared" si="18"/>
        <v>3</v>
      </c>
    </row>
    <row r="338" spans="21:22" x14ac:dyDescent="0.3">
      <c r="U338">
        <v>9.5185661372109057E-2</v>
      </c>
      <c r="V338" s="4">
        <f t="shared" si="18"/>
        <v>1</v>
      </c>
    </row>
    <row r="339" spans="21:22" x14ac:dyDescent="0.3">
      <c r="U339">
        <v>0.83257482999529175</v>
      </c>
      <c r="V339" s="4">
        <f t="shared" si="18"/>
        <v>5</v>
      </c>
    </row>
    <row r="340" spans="21:22" x14ac:dyDescent="0.3">
      <c r="U340">
        <v>0.83750626288422603</v>
      </c>
      <c r="V340" s="4">
        <f t="shared" si="18"/>
        <v>5</v>
      </c>
    </row>
    <row r="341" spans="21:22" x14ac:dyDescent="0.3">
      <c r="U341">
        <v>0.56992883227214153</v>
      </c>
      <c r="V341" s="4">
        <f t="shared" si="18"/>
        <v>3</v>
      </c>
    </row>
    <row r="342" spans="21:22" x14ac:dyDescent="0.3">
      <c r="U342">
        <v>0.42968618172619089</v>
      </c>
      <c r="V342" s="4">
        <f t="shared" si="18"/>
        <v>3</v>
      </c>
    </row>
    <row r="343" spans="21:22" x14ac:dyDescent="0.3">
      <c r="U343">
        <v>0.60030451846313981</v>
      </c>
      <c r="V343" s="4">
        <f t="shared" si="18"/>
        <v>3</v>
      </c>
    </row>
    <row r="344" spans="21:22" x14ac:dyDescent="0.3">
      <c r="U344">
        <v>0.16842471118460595</v>
      </c>
      <c r="V344" s="4">
        <f t="shared" si="18"/>
        <v>1</v>
      </c>
    </row>
    <row r="345" spans="21:22" x14ac:dyDescent="0.3">
      <c r="U345">
        <v>0.17149837504546817</v>
      </c>
      <c r="V345" s="4">
        <f t="shared" si="18"/>
        <v>1</v>
      </c>
    </row>
    <row r="346" spans="21:22" x14ac:dyDescent="0.3">
      <c r="U346">
        <v>0.16891911868354623</v>
      </c>
      <c r="V346" s="4">
        <f t="shared" si="18"/>
        <v>1</v>
      </c>
    </row>
    <row r="347" spans="21:22" x14ac:dyDescent="0.3">
      <c r="U347">
        <v>0.35407111497669985</v>
      </c>
      <c r="V347" s="4">
        <f t="shared" si="18"/>
        <v>2</v>
      </c>
    </row>
    <row r="348" spans="21:22" x14ac:dyDescent="0.3">
      <c r="U348">
        <v>0.31668219909594297</v>
      </c>
      <c r="V348" s="4">
        <f t="shared" si="18"/>
        <v>2</v>
      </c>
    </row>
    <row r="349" spans="21:22" x14ac:dyDescent="0.3">
      <c r="U349">
        <v>0.98998692404497668</v>
      </c>
      <c r="V349" s="4">
        <f t="shared" si="18"/>
        <v>7</v>
      </c>
    </row>
    <row r="350" spans="21:22" x14ac:dyDescent="0.3">
      <c r="U350">
        <v>0.25272962138776345</v>
      </c>
      <c r="V350" s="4">
        <f t="shared" si="18"/>
        <v>2</v>
      </c>
    </row>
    <row r="351" spans="21:22" x14ac:dyDescent="0.3">
      <c r="U351">
        <v>0.45076296401090166</v>
      </c>
      <c r="V351" s="4">
        <f t="shared" si="18"/>
        <v>3</v>
      </c>
    </row>
    <row r="352" spans="21:22" x14ac:dyDescent="0.3">
      <c r="U352">
        <v>0.83354626540078225</v>
      </c>
      <c r="V352" s="4">
        <f t="shared" si="18"/>
        <v>5</v>
      </c>
    </row>
    <row r="353" spans="21:22" x14ac:dyDescent="0.3">
      <c r="U353">
        <v>0.72178327415451438</v>
      </c>
      <c r="V353" s="4">
        <f t="shared" si="18"/>
        <v>4</v>
      </c>
    </row>
    <row r="354" spans="21:22" x14ac:dyDescent="0.3">
      <c r="U354">
        <v>0.91897564128156473</v>
      </c>
      <c r="V354" s="4">
        <f t="shared" si="18"/>
        <v>5</v>
      </c>
    </row>
    <row r="355" spans="21:22" x14ac:dyDescent="0.3">
      <c r="U355">
        <v>0.33395602397107715</v>
      </c>
      <c r="V355" s="4">
        <f t="shared" si="18"/>
        <v>2</v>
      </c>
    </row>
    <row r="356" spans="21:22" x14ac:dyDescent="0.3">
      <c r="U356">
        <v>0.98349128163972799</v>
      </c>
      <c r="V356" s="4">
        <f t="shared" si="18"/>
        <v>7</v>
      </c>
    </row>
    <row r="357" spans="21:22" x14ac:dyDescent="0.3">
      <c r="U357">
        <v>0.93812030619488918</v>
      </c>
      <c r="V357" s="4">
        <f t="shared" si="18"/>
        <v>6</v>
      </c>
    </row>
    <row r="358" spans="21:22" x14ac:dyDescent="0.3">
      <c r="U358">
        <v>9.8492329541578858E-3</v>
      </c>
      <c r="V358" s="4">
        <f t="shared" si="18"/>
        <v>0</v>
      </c>
    </row>
    <row r="359" spans="21:22" x14ac:dyDescent="0.3">
      <c r="U359">
        <v>0.26134953200973199</v>
      </c>
      <c r="V359" s="4">
        <f t="shared" si="18"/>
        <v>2</v>
      </c>
    </row>
    <row r="360" spans="21:22" x14ac:dyDescent="0.3">
      <c r="U360">
        <v>0.47694556698577883</v>
      </c>
      <c r="V360" s="4">
        <f t="shared" si="18"/>
        <v>3</v>
      </c>
    </row>
    <row r="361" spans="21:22" x14ac:dyDescent="0.3">
      <c r="U361">
        <v>0.14209156104133197</v>
      </c>
      <c r="V361" s="4">
        <f t="shared" si="18"/>
        <v>1</v>
      </c>
    </row>
    <row r="362" spans="21:22" x14ac:dyDescent="0.3">
      <c r="U362">
        <v>0.81055330515940494</v>
      </c>
      <c r="V362" s="4">
        <f t="shared" si="18"/>
        <v>4</v>
      </c>
    </row>
    <row r="363" spans="21:22" x14ac:dyDescent="0.3">
      <c r="U363">
        <v>0.67288653341588667</v>
      </c>
      <c r="V363" s="4">
        <f t="shared" si="18"/>
        <v>4</v>
      </c>
    </row>
    <row r="364" spans="21:22" x14ac:dyDescent="0.3">
      <c r="U364">
        <v>0.64747155527716993</v>
      </c>
      <c r="V364" s="4">
        <f t="shared" si="18"/>
        <v>4</v>
      </c>
    </row>
    <row r="365" spans="21:22" x14ac:dyDescent="0.3">
      <c r="U365">
        <v>0.2472664079130058</v>
      </c>
      <c r="V365" s="4">
        <f t="shared" si="18"/>
        <v>2</v>
      </c>
    </row>
    <row r="366" spans="21:22" x14ac:dyDescent="0.3">
      <c r="U366">
        <v>0.25053995973646276</v>
      </c>
      <c r="V366" s="4">
        <f t="shared" si="18"/>
        <v>2</v>
      </c>
    </row>
    <row r="367" spans="21:22" x14ac:dyDescent="0.3">
      <c r="U367">
        <v>5.7685610588334713E-2</v>
      </c>
      <c r="V367" s="4">
        <f t="shared" si="18"/>
        <v>1</v>
      </c>
    </row>
    <row r="368" spans="21:22" x14ac:dyDescent="0.3">
      <c r="U368">
        <v>0.73932836946876856</v>
      </c>
      <c r="V368" s="4">
        <f t="shared" si="18"/>
        <v>4</v>
      </c>
    </row>
    <row r="369" spans="21:22" x14ac:dyDescent="0.3">
      <c r="U369">
        <v>4.8075242484378465E-2</v>
      </c>
      <c r="V369" s="4">
        <f t="shared" si="18"/>
        <v>0</v>
      </c>
    </row>
    <row r="370" spans="21:22" x14ac:dyDescent="0.3">
      <c r="U370">
        <v>0.59022561069170953</v>
      </c>
      <c r="V370" s="4">
        <f t="shared" si="18"/>
        <v>3</v>
      </c>
    </row>
    <row r="371" spans="21:22" x14ac:dyDescent="0.3">
      <c r="U371">
        <v>0.48551767195992435</v>
      </c>
      <c r="V371" s="4">
        <f t="shared" si="18"/>
        <v>3</v>
      </c>
    </row>
    <row r="372" spans="21:22" x14ac:dyDescent="0.3">
      <c r="U372">
        <v>0.78261076482138048</v>
      </c>
      <c r="V372" s="4">
        <f t="shared" si="18"/>
        <v>4</v>
      </c>
    </row>
    <row r="373" spans="21:22" x14ac:dyDescent="0.3">
      <c r="U373">
        <v>0.99927491787871492</v>
      </c>
      <c r="V373" s="4">
        <f t="shared" si="18"/>
        <v>8</v>
      </c>
    </row>
    <row r="374" spans="21:22" x14ac:dyDescent="0.3">
      <c r="U374">
        <v>0.90929251879096096</v>
      </c>
      <c r="V374" s="4">
        <f t="shared" si="18"/>
        <v>5</v>
      </c>
    </row>
    <row r="375" spans="21:22" x14ac:dyDescent="0.3">
      <c r="U375">
        <v>0.55775647689156316</v>
      </c>
      <c r="V375" s="4">
        <f t="shared" si="18"/>
        <v>3</v>
      </c>
    </row>
    <row r="376" spans="21:22" x14ac:dyDescent="0.3">
      <c r="U376">
        <v>0.34575734505544287</v>
      </c>
      <c r="V376" s="4">
        <f t="shared" si="18"/>
        <v>2</v>
      </c>
    </row>
    <row r="377" spans="21:22" x14ac:dyDescent="0.3">
      <c r="U377">
        <v>0.26467426487647794</v>
      </c>
      <c r="V377" s="4">
        <f t="shared" si="18"/>
        <v>2</v>
      </c>
    </row>
    <row r="378" spans="21:22" x14ac:dyDescent="0.3">
      <c r="U378">
        <v>2.6975609183177419E-2</v>
      </c>
      <c r="V378" s="4">
        <f t="shared" si="18"/>
        <v>0</v>
      </c>
    </row>
    <row r="379" spans="21:22" x14ac:dyDescent="0.3">
      <c r="U379">
        <v>0.12021132440678858</v>
      </c>
      <c r="V379" s="4">
        <f t="shared" si="18"/>
        <v>1</v>
      </c>
    </row>
    <row r="380" spans="21:22" x14ac:dyDescent="0.3">
      <c r="U380">
        <v>8.1507197409881865E-3</v>
      </c>
      <c r="V380" s="4">
        <f t="shared" si="18"/>
        <v>0</v>
      </c>
    </row>
    <row r="381" spans="21:22" x14ac:dyDescent="0.3">
      <c r="U381">
        <v>0.1825990813964232</v>
      </c>
      <c r="V381" s="4">
        <f t="shared" si="18"/>
        <v>2</v>
      </c>
    </row>
    <row r="382" spans="21:22" x14ac:dyDescent="0.3">
      <c r="U382">
        <v>0.80515793575087025</v>
      </c>
      <c r="V382" s="4">
        <f t="shared" si="18"/>
        <v>4</v>
      </c>
    </row>
    <row r="383" spans="21:22" x14ac:dyDescent="0.3">
      <c r="U383">
        <v>0.17402829393319511</v>
      </c>
      <c r="V383" s="4">
        <f t="shared" si="18"/>
        <v>1</v>
      </c>
    </row>
    <row r="384" spans="21:22" x14ac:dyDescent="0.3">
      <c r="U384">
        <v>0.24671318821422242</v>
      </c>
      <c r="V384" s="4">
        <f t="shared" si="18"/>
        <v>2</v>
      </c>
    </row>
    <row r="385" spans="21:22" x14ac:dyDescent="0.3">
      <c r="U385">
        <v>0.38238663829410624</v>
      </c>
      <c r="V385" s="4">
        <f t="shared" si="18"/>
        <v>2</v>
      </c>
    </row>
    <row r="386" spans="21:22" x14ac:dyDescent="0.3">
      <c r="U386">
        <v>0.23206015449315998</v>
      </c>
      <c r="V386" s="4">
        <f t="shared" si="18"/>
        <v>2</v>
      </c>
    </row>
    <row r="387" spans="21:22" x14ac:dyDescent="0.3">
      <c r="U387">
        <v>9.1375001417020582E-2</v>
      </c>
      <c r="V387" s="4">
        <f t="shared" ref="V387:V450" si="19">VLOOKUP(U387,$Y$2:$Z$22,2,TRUE)</f>
        <v>1</v>
      </c>
    </row>
    <row r="388" spans="21:22" x14ac:dyDescent="0.3">
      <c r="U388">
        <v>0.83815554930761249</v>
      </c>
      <c r="V388" s="4">
        <f t="shared" si="19"/>
        <v>5</v>
      </c>
    </row>
    <row r="389" spans="21:22" x14ac:dyDescent="0.3">
      <c r="U389">
        <v>0.4315496203035345</v>
      </c>
      <c r="V389" s="4">
        <f t="shared" si="19"/>
        <v>3</v>
      </c>
    </row>
    <row r="390" spans="21:22" x14ac:dyDescent="0.3">
      <c r="U390">
        <v>0.85463596029976818</v>
      </c>
      <c r="V390" s="4">
        <f t="shared" si="19"/>
        <v>5</v>
      </c>
    </row>
    <row r="391" spans="21:22" x14ac:dyDescent="0.3">
      <c r="U391">
        <v>0.82207820655732167</v>
      </c>
      <c r="V391" s="4">
        <f t="shared" si="19"/>
        <v>4</v>
      </c>
    </row>
    <row r="392" spans="21:22" x14ac:dyDescent="0.3">
      <c r="U392">
        <v>0.76971547299110377</v>
      </c>
      <c r="V392" s="4">
        <f t="shared" si="19"/>
        <v>4</v>
      </c>
    </row>
    <row r="393" spans="21:22" x14ac:dyDescent="0.3">
      <c r="U393">
        <v>0.73470185696286916</v>
      </c>
      <c r="V393" s="4">
        <f t="shared" si="19"/>
        <v>4</v>
      </c>
    </row>
    <row r="394" spans="21:22" x14ac:dyDescent="0.3">
      <c r="U394">
        <v>0.42421132658900829</v>
      </c>
      <c r="V394" s="4">
        <f t="shared" si="19"/>
        <v>3</v>
      </c>
    </row>
    <row r="395" spans="21:22" x14ac:dyDescent="0.3">
      <c r="U395">
        <v>0.64191923530193307</v>
      </c>
      <c r="V395" s="4">
        <f t="shared" si="19"/>
        <v>4</v>
      </c>
    </row>
    <row r="396" spans="21:22" x14ac:dyDescent="0.3">
      <c r="U396">
        <v>0.15057958956155482</v>
      </c>
      <c r="V396" s="4">
        <f t="shared" si="19"/>
        <v>1</v>
      </c>
    </row>
    <row r="397" spans="21:22" x14ac:dyDescent="0.3">
      <c r="U397">
        <v>7.7897883206263466E-2</v>
      </c>
      <c r="V397" s="4">
        <f t="shared" si="19"/>
        <v>1</v>
      </c>
    </row>
    <row r="398" spans="21:22" x14ac:dyDescent="0.3">
      <c r="U398">
        <v>0.69687401573596364</v>
      </c>
      <c r="V398" s="4">
        <f t="shared" si="19"/>
        <v>4</v>
      </c>
    </row>
    <row r="399" spans="21:22" x14ac:dyDescent="0.3">
      <c r="U399">
        <v>0.16976781386105547</v>
      </c>
      <c r="V399" s="4">
        <f t="shared" si="19"/>
        <v>1</v>
      </c>
    </row>
    <row r="400" spans="21:22" x14ac:dyDescent="0.3">
      <c r="U400">
        <v>2.1764012234191683E-2</v>
      </c>
      <c r="V400" s="4">
        <f t="shared" si="19"/>
        <v>0</v>
      </c>
    </row>
    <row r="401" spans="21:22" x14ac:dyDescent="0.3">
      <c r="U401">
        <v>0.8644073178257945</v>
      </c>
      <c r="V401" s="4">
        <f t="shared" si="19"/>
        <v>5</v>
      </c>
    </row>
    <row r="402" spans="21:22" x14ac:dyDescent="0.3">
      <c r="U402">
        <v>0.33688740708668785</v>
      </c>
      <c r="V402" s="4">
        <f t="shared" si="19"/>
        <v>2</v>
      </c>
    </row>
    <row r="403" spans="21:22" x14ac:dyDescent="0.3">
      <c r="U403">
        <v>0.23735820914335051</v>
      </c>
      <c r="V403" s="4">
        <f t="shared" si="19"/>
        <v>2</v>
      </c>
    </row>
    <row r="404" spans="21:22" x14ac:dyDescent="0.3">
      <c r="U404">
        <v>0.69612429868031744</v>
      </c>
      <c r="V404" s="4">
        <f t="shared" si="19"/>
        <v>4</v>
      </c>
    </row>
    <row r="405" spans="21:22" x14ac:dyDescent="0.3">
      <c r="U405">
        <v>0.1238389773349325</v>
      </c>
      <c r="V405" s="4">
        <f t="shared" si="19"/>
        <v>1</v>
      </c>
    </row>
    <row r="406" spans="21:22" x14ac:dyDescent="0.3">
      <c r="U406">
        <v>0.52020721624975985</v>
      </c>
      <c r="V406" s="4">
        <f t="shared" si="19"/>
        <v>3</v>
      </c>
    </row>
    <row r="407" spans="21:22" x14ac:dyDescent="0.3">
      <c r="U407">
        <v>0.81599439549149</v>
      </c>
      <c r="V407" s="4">
        <f t="shared" si="19"/>
        <v>4</v>
      </c>
    </row>
    <row r="408" spans="21:22" x14ac:dyDescent="0.3">
      <c r="U408">
        <v>0.64004672825202424</v>
      </c>
      <c r="V408" s="4">
        <f t="shared" si="19"/>
        <v>4</v>
      </c>
    </row>
    <row r="409" spans="21:22" x14ac:dyDescent="0.3">
      <c r="U409">
        <v>0.54184176937503981</v>
      </c>
      <c r="V409" s="4">
        <f t="shared" si="19"/>
        <v>3</v>
      </c>
    </row>
    <row r="410" spans="21:22" x14ac:dyDescent="0.3">
      <c r="U410">
        <v>0.3904997635929327</v>
      </c>
      <c r="V410" s="4">
        <f t="shared" si="19"/>
        <v>2</v>
      </c>
    </row>
    <row r="411" spans="21:22" x14ac:dyDescent="0.3">
      <c r="U411">
        <v>0.7797909637390914</v>
      </c>
      <c r="V411" s="4">
        <f t="shared" si="19"/>
        <v>4</v>
      </c>
    </row>
    <row r="412" spans="21:22" x14ac:dyDescent="0.3">
      <c r="U412">
        <v>0.53759477917930276</v>
      </c>
      <c r="V412" s="4">
        <f t="shared" si="19"/>
        <v>3</v>
      </c>
    </row>
    <row r="413" spans="21:22" x14ac:dyDescent="0.3">
      <c r="U413">
        <v>0.95749582796231947</v>
      </c>
      <c r="V413" s="4">
        <f t="shared" si="19"/>
        <v>6</v>
      </c>
    </row>
    <row r="414" spans="21:22" x14ac:dyDescent="0.3">
      <c r="U414">
        <v>0.80247847753049428</v>
      </c>
      <c r="V414" s="4">
        <f t="shared" si="19"/>
        <v>4</v>
      </c>
    </row>
    <row r="415" spans="21:22" x14ac:dyDescent="0.3">
      <c r="U415">
        <v>0.39315164177264239</v>
      </c>
      <c r="V415" s="4">
        <f t="shared" si="19"/>
        <v>3</v>
      </c>
    </row>
    <row r="416" spans="21:22" x14ac:dyDescent="0.3">
      <c r="U416">
        <v>0.78602868339333332</v>
      </c>
      <c r="V416" s="4">
        <f t="shared" si="19"/>
        <v>4</v>
      </c>
    </row>
    <row r="417" spans="21:22" x14ac:dyDescent="0.3">
      <c r="U417">
        <v>0.4899988078246682</v>
      </c>
      <c r="V417" s="4">
        <f t="shared" si="19"/>
        <v>3</v>
      </c>
    </row>
    <row r="418" spans="21:22" x14ac:dyDescent="0.3">
      <c r="U418">
        <v>0.59832279360667973</v>
      </c>
      <c r="V418" s="4">
        <f t="shared" si="19"/>
        <v>3</v>
      </c>
    </row>
    <row r="419" spans="21:22" x14ac:dyDescent="0.3">
      <c r="U419">
        <v>0.88298119609933357</v>
      </c>
      <c r="V419" s="4">
        <f t="shared" si="19"/>
        <v>5</v>
      </c>
    </row>
    <row r="420" spans="21:22" x14ac:dyDescent="0.3">
      <c r="U420">
        <v>2.8927265616606482E-2</v>
      </c>
      <c r="V420" s="4">
        <f t="shared" si="19"/>
        <v>0</v>
      </c>
    </row>
    <row r="421" spans="21:22" x14ac:dyDescent="0.3">
      <c r="U421">
        <v>0.48284302189096884</v>
      </c>
      <c r="V421" s="4">
        <f t="shared" si="19"/>
        <v>3</v>
      </c>
    </row>
    <row r="422" spans="21:22" x14ac:dyDescent="0.3">
      <c r="U422">
        <v>0.33098103107083332</v>
      </c>
      <c r="V422" s="4">
        <f t="shared" si="19"/>
        <v>2</v>
      </c>
    </row>
    <row r="423" spans="21:22" x14ac:dyDescent="0.3">
      <c r="U423">
        <v>0.1526330178516245</v>
      </c>
      <c r="V423" s="4">
        <f t="shared" si="19"/>
        <v>1</v>
      </c>
    </row>
    <row r="424" spans="21:22" x14ac:dyDescent="0.3">
      <c r="U424">
        <v>0.69885809171769742</v>
      </c>
      <c r="V424" s="4">
        <f t="shared" si="19"/>
        <v>4</v>
      </c>
    </row>
    <row r="425" spans="21:22" x14ac:dyDescent="0.3">
      <c r="U425">
        <v>4.5463921210353468E-2</v>
      </c>
      <c r="V425" s="4">
        <f t="shared" si="19"/>
        <v>0</v>
      </c>
    </row>
    <row r="426" spans="21:22" x14ac:dyDescent="0.3">
      <c r="U426">
        <v>0.91127699524499128</v>
      </c>
      <c r="V426" s="4">
        <f t="shared" si="19"/>
        <v>5</v>
      </c>
    </row>
    <row r="427" spans="21:22" x14ac:dyDescent="0.3">
      <c r="U427">
        <v>0.31241676487201708</v>
      </c>
      <c r="V427" s="4">
        <f t="shared" si="19"/>
        <v>2</v>
      </c>
    </row>
    <row r="428" spans="21:22" x14ac:dyDescent="0.3">
      <c r="U428">
        <v>0.80142827006921069</v>
      </c>
      <c r="V428" s="4">
        <f t="shared" si="19"/>
        <v>4</v>
      </c>
    </row>
    <row r="429" spans="21:22" x14ac:dyDescent="0.3">
      <c r="U429">
        <v>0.91633593642475519</v>
      </c>
      <c r="V429" s="4">
        <f t="shared" si="19"/>
        <v>5</v>
      </c>
    </row>
    <row r="430" spans="21:22" x14ac:dyDescent="0.3">
      <c r="U430">
        <v>0.62131839787078114</v>
      </c>
      <c r="V430" s="4">
        <f t="shared" si="19"/>
        <v>3</v>
      </c>
    </row>
    <row r="431" spans="21:22" x14ac:dyDescent="0.3">
      <c r="U431">
        <v>0.13185613003461574</v>
      </c>
      <c r="V431" s="4">
        <f t="shared" si="19"/>
        <v>1</v>
      </c>
    </row>
    <row r="432" spans="21:22" x14ac:dyDescent="0.3">
      <c r="U432">
        <v>2.2542840653386728E-2</v>
      </c>
      <c r="V432" s="4">
        <f t="shared" si="19"/>
        <v>0</v>
      </c>
    </row>
    <row r="433" spans="21:22" x14ac:dyDescent="0.3">
      <c r="U433">
        <v>8.6070812387432361E-2</v>
      </c>
      <c r="V433" s="4">
        <f t="shared" si="19"/>
        <v>1</v>
      </c>
    </row>
    <row r="434" spans="21:22" x14ac:dyDescent="0.3">
      <c r="U434">
        <v>0.73698657030783077</v>
      </c>
      <c r="V434" s="4">
        <f t="shared" si="19"/>
        <v>4</v>
      </c>
    </row>
    <row r="435" spans="21:22" x14ac:dyDescent="0.3">
      <c r="U435">
        <v>8.6741865789475528E-2</v>
      </c>
      <c r="V435" s="4">
        <f t="shared" si="19"/>
        <v>1</v>
      </c>
    </row>
    <row r="436" spans="21:22" x14ac:dyDescent="0.3">
      <c r="U436">
        <v>0.52779570460438752</v>
      </c>
      <c r="V436" s="4">
        <f t="shared" si="19"/>
        <v>3</v>
      </c>
    </row>
    <row r="437" spans="21:22" x14ac:dyDescent="0.3">
      <c r="U437">
        <v>0.60715125006015891</v>
      </c>
      <c r="V437" s="4">
        <f t="shared" si="19"/>
        <v>3</v>
      </c>
    </row>
    <row r="438" spans="21:22" x14ac:dyDescent="0.3">
      <c r="U438">
        <v>0.33656964251523858</v>
      </c>
      <c r="V438" s="4">
        <f t="shared" si="19"/>
        <v>2</v>
      </c>
    </row>
    <row r="439" spans="21:22" x14ac:dyDescent="0.3">
      <c r="U439">
        <v>0.41665095417841636</v>
      </c>
      <c r="V439" s="4">
        <f t="shared" si="19"/>
        <v>3</v>
      </c>
    </row>
    <row r="440" spans="21:22" x14ac:dyDescent="0.3">
      <c r="U440">
        <v>0.77826735778713396</v>
      </c>
      <c r="V440" s="4">
        <f t="shared" si="19"/>
        <v>4</v>
      </c>
    </row>
    <row r="441" spans="21:22" x14ac:dyDescent="0.3">
      <c r="U441">
        <v>0.39736621162172669</v>
      </c>
      <c r="V441" s="4">
        <f t="shared" si="19"/>
        <v>3</v>
      </c>
    </row>
    <row r="442" spans="21:22" x14ac:dyDescent="0.3">
      <c r="U442">
        <v>0.1344723311022441</v>
      </c>
      <c r="V442" s="4">
        <f t="shared" si="19"/>
        <v>1</v>
      </c>
    </row>
    <row r="443" spans="21:22" x14ac:dyDescent="0.3">
      <c r="U443">
        <v>0.62537635990770091</v>
      </c>
      <c r="V443" s="4">
        <f t="shared" si="19"/>
        <v>3</v>
      </c>
    </row>
    <row r="444" spans="21:22" x14ac:dyDescent="0.3">
      <c r="U444">
        <v>0.93881938366791984</v>
      </c>
      <c r="V444" s="4">
        <f t="shared" si="19"/>
        <v>6</v>
      </c>
    </row>
    <row r="445" spans="21:22" x14ac:dyDescent="0.3">
      <c r="U445">
        <v>0.7235167532931871</v>
      </c>
      <c r="V445" s="4">
        <f t="shared" si="19"/>
        <v>4</v>
      </c>
    </row>
    <row r="446" spans="21:22" x14ac:dyDescent="0.3">
      <c r="U446">
        <v>0.7183056645335415</v>
      </c>
      <c r="V446" s="4">
        <f t="shared" si="19"/>
        <v>4</v>
      </c>
    </row>
    <row r="447" spans="21:22" x14ac:dyDescent="0.3">
      <c r="U447">
        <v>0.98774242846640115</v>
      </c>
      <c r="V447" s="4">
        <f t="shared" si="19"/>
        <v>7</v>
      </c>
    </row>
    <row r="448" spans="21:22" x14ac:dyDescent="0.3">
      <c r="U448">
        <v>0.10836576645582438</v>
      </c>
      <c r="V448" s="4">
        <f t="shared" si="19"/>
        <v>1</v>
      </c>
    </row>
    <row r="449" spans="21:22" x14ac:dyDescent="0.3">
      <c r="U449">
        <v>0.36600869263349844</v>
      </c>
      <c r="V449" s="4">
        <f t="shared" si="19"/>
        <v>2</v>
      </c>
    </row>
    <row r="450" spans="21:22" x14ac:dyDescent="0.3">
      <c r="U450">
        <v>0.18050310190756416</v>
      </c>
      <c r="V450" s="4">
        <f t="shared" si="19"/>
        <v>2</v>
      </c>
    </row>
    <row r="451" spans="21:22" x14ac:dyDescent="0.3">
      <c r="U451">
        <v>0.81524239871774218</v>
      </c>
      <c r="V451" s="4">
        <f t="shared" ref="V451:V514" si="20">VLOOKUP(U451,$Y$2:$Z$22,2,TRUE)</f>
        <v>4</v>
      </c>
    </row>
    <row r="452" spans="21:22" x14ac:dyDescent="0.3">
      <c r="U452">
        <v>0.68040651824780396</v>
      </c>
      <c r="V452" s="4">
        <f t="shared" si="20"/>
        <v>4</v>
      </c>
    </row>
    <row r="453" spans="21:22" x14ac:dyDescent="0.3">
      <c r="U453">
        <v>0.98612942492166666</v>
      </c>
      <c r="V453" s="4">
        <f t="shared" si="20"/>
        <v>7</v>
      </c>
    </row>
    <row r="454" spans="21:22" x14ac:dyDescent="0.3">
      <c r="U454">
        <v>0.56702330097895892</v>
      </c>
      <c r="V454" s="4">
        <f t="shared" si="20"/>
        <v>3</v>
      </c>
    </row>
    <row r="455" spans="21:22" x14ac:dyDescent="0.3">
      <c r="U455">
        <v>0.37588301213046771</v>
      </c>
      <c r="V455" s="4">
        <f t="shared" si="20"/>
        <v>2</v>
      </c>
    </row>
    <row r="456" spans="21:22" x14ac:dyDescent="0.3">
      <c r="U456">
        <v>0.43401084787145483</v>
      </c>
      <c r="V456" s="4">
        <f t="shared" si="20"/>
        <v>3</v>
      </c>
    </row>
    <row r="457" spans="21:22" x14ac:dyDescent="0.3">
      <c r="U457">
        <v>0.19605996224929273</v>
      </c>
      <c r="V457" s="4">
        <f t="shared" si="20"/>
        <v>2</v>
      </c>
    </row>
    <row r="458" spans="21:22" x14ac:dyDescent="0.3">
      <c r="U458">
        <v>0.18355758604915742</v>
      </c>
      <c r="V458" s="4">
        <f t="shared" si="20"/>
        <v>2</v>
      </c>
    </row>
    <row r="459" spans="21:22" x14ac:dyDescent="0.3">
      <c r="U459">
        <v>0.75714390477643323</v>
      </c>
      <c r="V459" s="4">
        <f t="shared" si="20"/>
        <v>4</v>
      </c>
    </row>
    <row r="460" spans="21:22" x14ac:dyDescent="0.3">
      <c r="U460">
        <v>0.33673764907315173</v>
      </c>
      <c r="V460" s="4">
        <f t="shared" si="20"/>
        <v>2</v>
      </c>
    </row>
    <row r="461" spans="21:22" x14ac:dyDescent="0.3">
      <c r="U461">
        <v>0.37761967272026231</v>
      </c>
      <c r="V461" s="4">
        <f t="shared" si="20"/>
        <v>2</v>
      </c>
    </row>
    <row r="462" spans="21:22" x14ac:dyDescent="0.3">
      <c r="U462">
        <v>0.60752148324574717</v>
      </c>
      <c r="V462" s="4">
        <f t="shared" si="20"/>
        <v>3</v>
      </c>
    </row>
    <row r="463" spans="21:22" x14ac:dyDescent="0.3">
      <c r="U463">
        <v>0.43391832876745862</v>
      </c>
      <c r="V463" s="4">
        <f t="shared" si="20"/>
        <v>3</v>
      </c>
    </row>
    <row r="464" spans="21:22" x14ac:dyDescent="0.3">
      <c r="U464">
        <v>0.14523638831220081</v>
      </c>
      <c r="V464" s="4">
        <f t="shared" si="20"/>
        <v>1</v>
      </c>
    </row>
    <row r="465" spans="21:22" x14ac:dyDescent="0.3">
      <c r="U465">
        <v>0.77945661403328936</v>
      </c>
      <c r="V465" s="4">
        <f t="shared" si="20"/>
        <v>4</v>
      </c>
    </row>
    <row r="466" spans="21:22" x14ac:dyDescent="0.3">
      <c r="U466">
        <v>0.47778571329926633</v>
      </c>
      <c r="V466" s="4">
        <f t="shared" si="20"/>
        <v>3</v>
      </c>
    </row>
    <row r="467" spans="21:22" x14ac:dyDescent="0.3">
      <c r="U467">
        <v>0.16817116883086461</v>
      </c>
      <c r="V467" s="4">
        <f t="shared" si="20"/>
        <v>1</v>
      </c>
    </row>
    <row r="468" spans="21:22" x14ac:dyDescent="0.3">
      <c r="U468">
        <v>6.2229229548531141E-2</v>
      </c>
      <c r="V468" s="4">
        <f t="shared" si="20"/>
        <v>1</v>
      </c>
    </row>
    <row r="469" spans="21:22" x14ac:dyDescent="0.3">
      <c r="U469">
        <v>0.73552331870212673</v>
      </c>
      <c r="V469" s="4">
        <f t="shared" si="20"/>
        <v>4</v>
      </c>
    </row>
    <row r="470" spans="21:22" x14ac:dyDescent="0.3">
      <c r="U470">
        <v>0.8813467849586738</v>
      </c>
      <c r="V470" s="4">
        <f t="shared" si="20"/>
        <v>5</v>
      </c>
    </row>
    <row r="471" spans="21:22" x14ac:dyDescent="0.3">
      <c r="U471">
        <v>0.64805889673078609</v>
      </c>
      <c r="V471" s="4">
        <f t="shared" si="20"/>
        <v>4</v>
      </c>
    </row>
    <row r="472" spans="21:22" x14ac:dyDescent="0.3">
      <c r="U472">
        <v>0.59075517218555995</v>
      </c>
      <c r="V472" s="4">
        <f t="shared" si="20"/>
        <v>3</v>
      </c>
    </row>
    <row r="473" spans="21:22" x14ac:dyDescent="0.3">
      <c r="U473">
        <v>0.24353235945808821</v>
      </c>
      <c r="V473" s="4">
        <f t="shared" si="20"/>
        <v>2</v>
      </c>
    </row>
    <row r="474" spans="21:22" x14ac:dyDescent="0.3">
      <c r="U474">
        <v>0.74064782926681916</v>
      </c>
      <c r="V474" s="4">
        <f t="shared" si="20"/>
        <v>4</v>
      </c>
    </row>
    <row r="475" spans="21:22" x14ac:dyDescent="0.3">
      <c r="U475">
        <v>0.75731182562940103</v>
      </c>
      <c r="V475" s="4">
        <f t="shared" si="20"/>
        <v>4</v>
      </c>
    </row>
    <row r="476" spans="21:22" x14ac:dyDescent="0.3">
      <c r="U476">
        <v>0.61798709099818472</v>
      </c>
      <c r="V476" s="4">
        <f t="shared" si="20"/>
        <v>3</v>
      </c>
    </row>
    <row r="477" spans="21:22" x14ac:dyDescent="0.3">
      <c r="U477">
        <v>0.1104151007766071</v>
      </c>
      <c r="V477" s="4">
        <f t="shared" si="20"/>
        <v>1</v>
      </c>
    </row>
    <row r="478" spans="21:22" x14ac:dyDescent="0.3">
      <c r="U478">
        <v>0.67251620367281961</v>
      </c>
      <c r="V478" s="4">
        <f t="shared" si="20"/>
        <v>4</v>
      </c>
    </row>
    <row r="479" spans="21:22" x14ac:dyDescent="0.3">
      <c r="U479">
        <v>0.74841889788281768</v>
      </c>
      <c r="V479" s="4">
        <f t="shared" si="20"/>
        <v>4</v>
      </c>
    </row>
    <row r="480" spans="21:22" x14ac:dyDescent="0.3">
      <c r="U480">
        <v>0.75451409963624672</v>
      </c>
      <c r="V480" s="4">
        <f t="shared" si="20"/>
        <v>4</v>
      </c>
    </row>
    <row r="481" spans="21:22" x14ac:dyDescent="0.3">
      <c r="U481">
        <v>0.84102469422750681</v>
      </c>
      <c r="V481" s="4">
        <f t="shared" si="20"/>
        <v>5</v>
      </c>
    </row>
    <row r="482" spans="21:22" x14ac:dyDescent="0.3">
      <c r="U482">
        <v>0.84407153481607355</v>
      </c>
      <c r="V482" s="4">
        <f t="shared" si="20"/>
        <v>5</v>
      </c>
    </row>
    <row r="483" spans="21:22" x14ac:dyDescent="0.3">
      <c r="U483">
        <v>8.6991104435582195E-2</v>
      </c>
      <c r="V483" s="4">
        <f t="shared" si="20"/>
        <v>1</v>
      </c>
    </row>
    <row r="484" spans="21:22" x14ac:dyDescent="0.3">
      <c r="U484">
        <v>0.68629741279726364</v>
      </c>
      <c r="V484" s="4">
        <f t="shared" si="20"/>
        <v>4</v>
      </c>
    </row>
    <row r="485" spans="21:22" x14ac:dyDescent="0.3">
      <c r="U485">
        <v>0.21337881519246063</v>
      </c>
      <c r="V485" s="4">
        <f t="shared" si="20"/>
        <v>2</v>
      </c>
    </row>
    <row r="486" spans="21:22" x14ac:dyDescent="0.3">
      <c r="U486">
        <v>0.17441331371094754</v>
      </c>
      <c r="V486" s="4">
        <f t="shared" si="20"/>
        <v>1</v>
      </c>
    </row>
    <row r="487" spans="21:22" x14ac:dyDescent="0.3">
      <c r="U487">
        <v>0.29832784644282895</v>
      </c>
      <c r="V487" s="4">
        <f t="shared" si="20"/>
        <v>2</v>
      </c>
    </row>
    <row r="488" spans="21:22" x14ac:dyDescent="0.3">
      <c r="U488">
        <v>0.30076437660634481</v>
      </c>
      <c r="V488" s="4">
        <f t="shared" si="20"/>
        <v>2</v>
      </c>
    </row>
    <row r="489" spans="21:22" x14ac:dyDescent="0.3">
      <c r="U489">
        <v>9.1942243380692915E-2</v>
      </c>
      <c r="V489" s="4">
        <f t="shared" si="20"/>
        <v>1</v>
      </c>
    </row>
    <row r="490" spans="21:22" x14ac:dyDescent="0.3">
      <c r="U490">
        <v>0.1840623721306073</v>
      </c>
      <c r="V490" s="4">
        <f t="shared" si="20"/>
        <v>2</v>
      </c>
    </row>
    <row r="491" spans="21:22" x14ac:dyDescent="0.3">
      <c r="U491">
        <v>2.9671762316388309E-2</v>
      </c>
      <c r="V491" s="4">
        <f t="shared" si="20"/>
        <v>0</v>
      </c>
    </row>
    <row r="492" spans="21:22" x14ac:dyDescent="0.3">
      <c r="U492">
        <v>0.56887551154453453</v>
      </c>
      <c r="V492" s="4">
        <f t="shared" si="20"/>
        <v>3</v>
      </c>
    </row>
    <row r="493" spans="21:22" x14ac:dyDescent="0.3">
      <c r="U493">
        <v>0.17668661736433219</v>
      </c>
      <c r="V493" s="4">
        <f t="shared" si="20"/>
        <v>2</v>
      </c>
    </row>
    <row r="494" spans="21:22" x14ac:dyDescent="0.3">
      <c r="U494">
        <v>0.99469740022910913</v>
      </c>
      <c r="V494" s="4">
        <f t="shared" si="20"/>
        <v>7</v>
      </c>
    </row>
    <row r="495" spans="21:22" x14ac:dyDescent="0.3">
      <c r="U495">
        <v>0.94417299885722383</v>
      </c>
      <c r="V495" s="4">
        <f t="shared" si="20"/>
        <v>6</v>
      </c>
    </row>
    <row r="496" spans="21:22" x14ac:dyDescent="0.3">
      <c r="U496">
        <v>1.8751821492614042E-2</v>
      </c>
      <c r="V496" s="4">
        <f t="shared" si="20"/>
        <v>0</v>
      </c>
    </row>
    <row r="497" spans="21:22" x14ac:dyDescent="0.3">
      <c r="U497">
        <v>4.6338698318339817E-2</v>
      </c>
      <c r="V497" s="4">
        <f t="shared" si="20"/>
        <v>0</v>
      </c>
    </row>
    <row r="498" spans="21:22" x14ac:dyDescent="0.3">
      <c r="U498">
        <v>0.49116621926271442</v>
      </c>
      <c r="V498" s="4">
        <f t="shared" si="20"/>
        <v>3</v>
      </c>
    </row>
    <row r="499" spans="21:22" x14ac:dyDescent="0.3">
      <c r="U499">
        <v>0.45541812272064386</v>
      </c>
      <c r="V499" s="4">
        <f t="shared" si="20"/>
        <v>3</v>
      </c>
    </row>
    <row r="500" spans="21:22" x14ac:dyDescent="0.3">
      <c r="U500">
        <v>0.36666716145495493</v>
      </c>
      <c r="V500" s="4">
        <f t="shared" si="20"/>
        <v>2</v>
      </c>
    </row>
    <row r="501" spans="21:22" x14ac:dyDescent="0.3">
      <c r="U501">
        <v>0.19611984203913191</v>
      </c>
      <c r="V501" s="4">
        <f t="shared" si="20"/>
        <v>2</v>
      </c>
    </row>
    <row r="502" spans="21:22" x14ac:dyDescent="0.3">
      <c r="U502">
        <v>0.66829483010112678</v>
      </c>
      <c r="V502" s="4">
        <f t="shared" si="20"/>
        <v>4</v>
      </c>
    </row>
    <row r="503" spans="21:22" x14ac:dyDescent="0.3">
      <c r="U503">
        <v>0.18904207785997221</v>
      </c>
      <c r="V503" s="4">
        <f t="shared" si="20"/>
        <v>2</v>
      </c>
    </row>
    <row r="504" spans="21:22" x14ac:dyDescent="0.3">
      <c r="U504">
        <v>0.69099814581458197</v>
      </c>
      <c r="V504" s="4">
        <f t="shared" si="20"/>
        <v>4</v>
      </c>
    </row>
    <row r="505" spans="21:22" x14ac:dyDescent="0.3">
      <c r="U505">
        <v>0.46702060644584253</v>
      </c>
      <c r="V505" s="4">
        <f t="shared" si="20"/>
        <v>3</v>
      </c>
    </row>
    <row r="506" spans="21:22" x14ac:dyDescent="0.3">
      <c r="U506">
        <v>0.37526954639303123</v>
      </c>
      <c r="V506" s="4">
        <f t="shared" si="20"/>
        <v>2</v>
      </c>
    </row>
    <row r="507" spans="21:22" x14ac:dyDescent="0.3">
      <c r="U507">
        <v>0.79066584202206913</v>
      </c>
      <c r="V507" s="4">
        <f t="shared" si="20"/>
        <v>4</v>
      </c>
    </row>
    <row r="508" spans="21:22" x14ac:dyDescent="0.3">
      <c r="U508">
        <v>0.49250219657903238</v>
      </c>
      <c r="V508" s="4">
        <f t="shared" si="20"/>
        <v>3</v>
      </c>
    </row>
    <row r="509" spans="21:22" x14ac:dyDescent="0.3">
      <c r="U509">
        <v>0.42053535973093192</v>
      </c>
      <c r="V509" s="4">
        <f t="shared" si="20"/>
        <v>3</v>
      </c>
    </row>
    <row r="510" spans="21:22" x14ac:dyDescent="0.3">
      <c r="U510">
        <v>0.83109915688459346</v>
      </c>
      <c r="V510" s="4">
        <f t="shared" si="20"/>
        <v>5</v>
      </c>
    </row>
    <row r="511" spans="21:22" x14ac:dyDescent="0.3">
      <c r="U511">
        <v>0.11367874463341665</v>
      </c>
      <c r="V511" s="4">
        <f t="shared" si="20"/>
        <v>1</v>
      </c>
    </row>
    <row r="512" spans="21:22" x14ac:dyDescent="0.3">
      <c r="U512">
        <v>0.43308671997565995</v>
      </c>
      <c r="V512" s="4">
        <f t="shared" si="20"/>
        <v>3</v>
      </c>
    </row>
    <row r="513" spans="21:22" x14ac:dyDescent="0.3">
      <c r="U513">
        <v>4.1294113414461785E-2</v>
      </c>
      <c r="V513" s="4">
        <f t="shared" si="20"/>
        <v>0</v>
      </c>
    </row>
    <row r="514" spans="21:22" x14ac:dyDescent="0.3">
      <c r="U514">
        <v>0.85701117966209828</v>
      </c>
      <c r="V514" s="4">
        <f t="shared" si="20"/>
        <v>5</v>
      </c>
    </row>
    <row r="515" spans="21:22" x14ac:dyDescent="0.3">
      <c r="U515">
        <v>1.4080945911032082E-2</v>
      </c>
      <c r="V515" s="4">
        <f t="shared" ref="V515:V578" si="21">VLOOKUP(U515,$Y$2:$Z$22,2,TRUE)</f>
        <v>0</v>
      </c>
    </row>
    <row r="516" spans="21:22" x14ac:dyDescent="0.3">
      <c r="U516">
        <v>0.63754059459610235</v>
      </c>
      <c r="V516" s="4">
        <f t="shared" si="21"/>
        <v>4</v>
      </c>
    </row>
    <row r="517" spans="21:22" x14ac:dyDescent="0.3">
      <c r="U517">
        <v>0.45411333082907024</v>
      </c>
      <c r="V517" s="4">
        <f t="shared" si="21"/>
        <v>3</v>
      </c>
    </row>
    <row r="518" spans="21:22" x14ac:dyDescent="0.3">
      <c r="U518">
        <v>0.83689765895730239</v>
      </c>
      <c r="V518" s="4">
        <f t="shared" si="21"/>
        <v>5</v>
      </c>
    </row>
    <row r="519" spans="21:22" x14ac:dyDescent="0.3">
      <c r="U519">
        <v>6.2983882477706948E-2</v>
      </c>
      <c r="V519" s="4">
        <f t="shared" si="21"/>
        <v>1</v>
      </c>
    </row>
    <row r="520" spans="21:22" x14ac:dyDescent="0.3">
      <c r="U520">
        <v>0.69216737376311355</v>
      </c>
      <c r="V520" s="4">
        <f t="shared" si="21"/>
        <v>4</v>
      </c>
    </row>
    <row r="521" spans="21:22" x14ac:dyDescent="0.3">
      <c r="U521">
        <v>0.4036043627682846</v>
      </c>
      <c r="V521" s="4">
        <f t="shared" si="21"/>
        <v>3</v>
      </c>
    </row>
    <row r="522" spans="21:22" x14ac:dyDescent="0.3">
      <c r="U522">
        <v>0.77979383938773872</v>
      </c>
      <c r="V522" s="4">
        <f t="shared" si="21"/>
        <v>4</v>
      </c>
    </row>
    <row r="523" spans="21:22" x14ac:dyDescent="0.3">
      <c r="U523">
        <v>0.26963584086115044</v>
      </c>
      <c r="V523" s="4">
        <f t="shared" si="21"/>
        <v>2</v>
      </c>
    </row>
    <row r="524" spans="21:22" x14ac:dyDescent="0.3">
      <c r="U524">
        <v>0.32194583651420094</v>
      </c>
      <c r="V524" s="4">
        <f t="shared" si="21"/>
        <v>2</v>
      </c>
    </row>
    <row r="525" spans="21:22" x14ac:dyDescent="0.3">
      <c r="U525">
        <v>0.82633910880896344</v>
      </c>
      <c r="V525" s="4">
        <f t="shared" si="21"/>
        <v>4</v>
      </c>
    </row>
    <row r="526" spans="21:22" x14ac:dyDescent="0.3">
      <c r="U526">
        <v>0.20633981847259131</v>
      </c>
      <c r="V526" s="4">
        <f t="shared" si="21"/>
        <v>2</v>
      </c>
    </row>
    <row r="527" spans="21:22" x14ac:dyDescent="0.3">
      <c r="U527">
        <v>0.42465111674808032</v>
      </c>
      <c r="V527" s="4">
        <f t="shared" si="21"/>
        <v>3</v>
      </c>
    </row>
    <row r="528" spans="21:22" x14ac:dyDescent="0.3">
      <c r="U528">
        <v>0.18110706955390432</v>
      </c>
      <c r="V528" s="4">
        <f t="shared" si="21"/>
        <v>2</v>
      </c>
    </row>
    <row r="529" spans="21:22" x14ac:dyDescent="0.3">
      <c r="U529">
        <v>0.22003811728698608</v>
      </c>
      <c r="V529" s="4">
        <f t="shared" si="21"/>
        <v>2</v>
      </c>
    </row>
    <row r="530" spans="21:22" x14ac:dyDescent="0.3">
      <c r="U530">
        <v>0.32442428415538049</v>
      </c>
      <c r="V530" s="4">
        <f t="shared" si="21"/>
        <v>2</v>
      </c>
    </row>
    <row r="531" spans="21:22" x14ac:dyDescent="0.3">
      <c r="U531">
        <v>0.31299525420822238</v>
      </c>
      <c r="V531" s="4">
        <f t="shared" si="21"/>
        <v>2</v>
      </c>
    </row>
    <row r="532" spans="21:22" x14ac:dyDescent="0.3">
      <c r="U532">
        <v>0.11166473617770681</v>
      </c>
      <c r="V532" s="4">
        <f t="shared" si="21"/>
        <v>1</v>
      </c>
    </row>
    <row r="533" spans="21:22" x14ac:dyDescent="0.3">
      <c r="U533">
        <v>0.23843415194381623</v>
      </c>
      <c r="V533" s="4">
        <f t="shared" si="21"/>
        <v>2</v>
      </c>
    </row>
    <row r="534" spans="21:22" x14ac:dyDescent="0.3">
      <c r="U534">
        <v>0.65994285740594394</v>
      </c>
      <c r="V534" s="4">
        <f t="shared" si="21"/>
        <v>4</v>
      </c>
    </row>
    <row r="535" spans="21:22" x14ac:dyDescent="0.3">
      <c r="U535">
        <v>0.53524694976247178</v>
      </c>
      <c r="V535" s="4">
        <f t="shared" si="21"/>
        <v>3</v>
      </c>
    </row>
    <row r="536" spans="21:22" x14ac:dyDescent="0.3">
      <c r="U536">
        <v>7.8298029955658974E-2</v>
      </c>
      <c r="V536" s="4">
        <f t="shared" si="21"/>
        <v>1</v>
      </c>
    </row>
    <row r="537" spans="21:22" x14ac:dyDescent="0.3">
      <c r="U537">
        <v>0.27829520229380378</v>
      </c>
      <c r="V537" s="4">
        <f t="shared" si="21"/>
        <v>2</v>
      </c>
    </row>
    <row r="538" spans="21:22" x14ac:dyDescent="0.3">
      <c r="U538">
        <v>1.0535983319515774E-2</v>
      </c>
      <c r="V538" s="4">
        <f t="shared" si="21"/>
        <v>0</v>
      </c>
    </row>
    <row r="539" spans="21:22" x14ac:dyDescent="0.3">
      <c r="U539">
        <v>0.59579281773945336</v>
      </c>
      <c r="V539" s="4">
        <f t="shared" si="21"/>
        <v>3</v>
      </c>
    </row>
    <row r="540" spans="21:22" x14ac:dyDescent="0.3">
      <c r="U540">
        <v>0.3284336877238655</v>
      </c>
      <c r="V540" s="4">
        <f t="shared" si="21"/>
        <v>2</v>
      </c>
    </row>
    <row r="541" spans="21:22" x14ac:dyDescent="0.3">
      <c r="U541">
        <v>0.94594519804631638</v>
      </c>
      <c r="V541" s="4">
        <f t="shared" si="21"/>
        <v>6</v>
      </c>
    </row>
    <row r="542" spans="21:22" x14ac:dyDescent="0.3">
      <c r="U542">
        <v>0.92167091956993685</v>
      </c>
      <c r="V542" s="4">
        <f t="shared" si="21"/>
        <v>5</v>
      </c>
    </row>
    <row r="543" spans="21:22" x14ac:dyDescent="0.3">
      <c r="U543">
        <v>0.15294900601992154</v>
      </c>
      <c r="V543" s="4">
        <f t="shared" si="21"/>
        <v>1</v>
      </c>
    </row>
    <row r="544" spans="21:22" x14ac:dyDescent="0.3">
      <c r="U544">
        <v>0.21010950764343861</v>
      </c>
      <c r="V544" s="4">
        <f t="shared" si="21"/>
        <v>2</v>
      </c>
    </row>
    <row r="545" spans="21:22" x14ac:dyDescent="0.3">
      <c r="U545">
        <v>0.51429944080331291</v>
      </c>
      <c r="V545" s="4">
        <f t="shared" si="21"/>
        <v>3</v>
      </c>
    </row>
    <row r="546" spans="21:22" x14ac:dyDescent="0.3">
      <c r="U546">
        <v>0.85192164300769668</v>
      </c>
      <c r="V546" s="4">
        <f t="shared" si="21"/>
        <v>5</v>
      </c>
    </row>
    <row r="547" spans="21:22" x14ac:dyDescent="0.3">
      <c r="U547">
        <v>3.5131419312331838E-2</v>
      </c>
      <c r="V547" s="4">
        <f t="shared" si="21"/>
        <v>0</v>
      </c>
    </row>
    <row r="548" spans="21:22" x14ac:dyDescent="0.3">
      <c r="U548">
        <v>0.92693447723986744</v>
      </c>
      <c r="V548" s="4">
        <f t="shared" si="21"/>
        <v>5</v>
      </c>
    </row>
    <row r="549" spans="21:22" x14ac:dyDescent="0.3">
      <c r="U549">
        <v>0.51145598271196868</v>
      </c>
      <c r="V549" s="4">
        <f t="shared" si="21"/>
        <v>3</v>
      </c>
    </row>
    <row r="550" spans="21:22" x14ac:dyDescent="0.3">
      <c r="U550">
        <v>0.65670199295844223</v>
      </c>
      <c r="V550" s="4">
        <f t="shared" si="21"/>
        <v>4</v>
      </c>
    </row>
    <row r="551" spans="21:22" x14ac:dyDescent="0.3">
      <c r="U551">
        <v>0.64217838871317956</v>
      </c>
      <c r="V551" s="4">
        <f t="shared" si="21"/>
        <v>4</v>
      </c>
    </row>
    <row r="552" spans="21:22" x14ac:dyDescent="0.3">
      <c r="U552">
        <v>0.67471325565171214</v>
      </c>
      <c r="V552" s="4">
        <f t="shared" si="21"/>
        <v>4</v>
      </c>
    </row>
    <row r="553" spans="21:22" x14ac:dyDescent="0.3">
      <c r="U553">
        <v>0.47581818575007695</v>
      </c>
      <c r="V553" s="4">
        <f t="shared" si="21"/>
        <v>3</v>
      </c>
    </row>
    <row r="554" spans="21:22" x14ac:dyDescent="0.3">
      <c r="U554">
        <v>0.94222239333034052</v>
      </c>
      <c r="V554" s="4">
        <f t="shared" si="21"/>
        <v>6</v>
      </c>
    </row>
    <row r="555" spans="21:22" x14ac:dyDescent="0.3">
      <c r="U555">
        <v>0.176612054990261</v>
      </c>
      <c r="V555" s="4">
        <f t="shared" si="21"/>
        <v>2</v>
      </c>
    </row>
    <row r="556" spans="21:22" x14ac:dyDescent="0.3">
      <c r="U556">
        <v>0.91464303311663586</v>
      </c>
      <c r="V556" s="4">
        <f t="shared" si="21"/>
        <v>5</v>
      </c>
    </row>
    <row r="557" spans="21:22" x14ac:dyDescent="0.3">
      <c r="U557">
        <v>0.23987398932605064</v>
      </c>
      <c r="V557" s="4">
        <f t="shared" si="21"/>
        <v>2</v>
      </c>
    </row>
    <row r="558" spans="21:22" x14ac:dyDescent="0.3">
      <c r="U558">
        <v>0.63084024960395524</v>
      </c>
      <c r="V558" s="4">
        <f t="shared" si="21"/>
        <v>3</v>
      </c>
    </row>
    <row r="559" spans="21:22" x14ac:dyDescent="0.3">
      <c r="U559">
        <v>0.73559440134907172</v>
      </c>
      <c r="V559" s="4">
        <f t="shared" si="21"/>
        <v>4</v>
      </c>
    </row>
    <row r="560" spans="21:22" x14ac:dyDescent="0.3">
      <c r="U560">
        <v>0.20787387199454763</v>
      </c>
      <c r="V560" s="4">
        <f t="shared" si="21"/>
        <v>2</v>
      </c>
    </row>
    <row r="561" spans="21:22" x14ac:dyDescent="0.3">
      <c r="U561">
        <v>0.26799540387711085</v>
      </c>
      <c r="V561" s="4">
        <f t="shared" si="21"/>
        <v>2</v>
      </c>
    </row>
    <row r="562" spans="21:22" x14ac:dyDescent="0.3">
      <c r="U562">
        <v>0.7746645046654318</v>
      </c>
      <c r="V562" s="4">
        <f t="shared" si="21"/>
        <v>4</v>
      </c>
    </row>
    <row r="563" spans="21:22" x14ac:dyDescent="0.3">
      <c r="U563">
        <v>0.19515632306737679</v>
      </c>
      <c r="V563" s="4">
        <f t="shared" si="21"/>
        <v>2</v>
      </c>
    </row>
    <row r="564" spans="21:22" x14ac:dyDescent="0.3">
      <c r="U564">
        <v>0.47179421722861803</v>
      </c>
      <c r="V564" s="4">
        <f t="shared" si="21"/>
        <v>3</v>
      </c>
    </row>
    <row r="565" spans="21:22" x14ac:dyDescent="0.3">
      <c r="U565">
        <v>0.47006523512628806</v>
      </c>
      <c r="V565" s="4">
        <f t="shared" si="21"/>
        <v>3</v>
      </c>
    </row>
    <row r="566" spans="21:22" x14ac:dyDescent="0.3">
      <c r="U566">
        <v>0.43419438473145566</v>
      </c>
      <c r="V566" s="4">
        <f t="shared" si="21"/>
        <v>3</v>
      </c>
    </row>
    <row r="567" spans="21:22" x14ac:dyDescent="0.3">
      <c r="U567">
        <v>0.34058429346370156</v>
      </c>
      <c r="V567" s="4">
        <f t="shared" si="21"/>
        <v>2</v>
      </c>
    </row>
    <row r="568" spans="21:22" x14ac:dyDescent="0.3">
      <c r="U568">
        <v>0.87183327854491266</v>
      </c>
      <c r="V568" s="4">
        <f t="shared" si="21"/>
        <v>5</v>
      </c>
    </row>
    <row r="569" spans="21:22" x14ac:dyDescent="0.3">
      <c r="U569">
        <v>0.7808003148215974</v>
      </c>
      <c r="V569" s="4">
        <f t="shared" si="21"/>
        <v>4</v>
      </c>
    </row>
    <row r="570" spans="21:22" x14ac:dyDescent="0.3">
      <c r="U570">
        <v>0.16832319791920308</v>
      </c>
      <c r="V570" s="4">
        <f t="shared" si="21"/>
        <v>1</v>
      </c>
    </row>
    <row r="571" spans="21:22" x14ac:dyDescent="0.3">
      <c r="U571">
        <v>0.62528362833803053</v>
      </c>
      <c r="V571" s="4">
        <f t="shared" si="21"/>
        <v>3</v>
      </c>
    </row>
    <row r="572" spans="21:22" x14ac:dyDescent="0.3">
      <c r="U572">
        <v>0.38226810601999683</v>
      </c>
      <c r="V572" s="4">
        <f t="shared" si="21"/>
        <v>2</v>
      </c>
    </row>
    <row r="573" spans="21:22" x14ac:dyDescent="0.3">
      <c r="U573">
        <v>0.92334443871149385</v>
      </c>
      <c r="V573" s="4">
        <f t="shared" si="21"/>
        <v>5</v>
      </c>
    </row>
    <row r="574" spans="21:22" x14ac:dyDescent="0.3">
      <c r="U574">
        <v>2.4089169431226375E-2</v>
      </c>
      <c r="V574" s="4">
        <f t="shared" si="21"/>
        <v>0</v>
      </c>
    </row>
    <row r="575" spans="21:22" x14ac:dyDescent="0.3">
      <c r="U575">
        <v>0.99921846897594868</v>
      </c>
      <c r="V575" s="4">
        <f t="shared" si="21"/>
        <v>8</v>
      </c>
    </row>
    <row r="576" spans="21:22" x14ac:dyDescent="0.3">
      <c r="U576">
        <v>0.3758269622938456</v>
      </c>
      <c r="V576" s="4">
        <f t="shared" si="21"/>
        <v>2</v>
      </c>
    </row>
    <row r="577" spans="21:22" x14ac:dyDescent="0.3">
      <c r="U577">
        <v>0.11492118061935862</v>
      </c>
      <c r="V577" s="4">
        <f t="shared" si="21"/>
        <v>1</v>
      </c>
    </row>
    <row r="578" spans="21:22" x14ac:dyDescent="0.3">
      <c r="U578">
        <v>0.52889968436404522</v>
      </c>
      <c r="V578" s="4">
        <f t="shared" si="21"/>
        <v>3</v>
      </c>
    </row>
    <row r="579" spans="21:22" x14ac:dyDescent="0.3">
      <c r="U579">
        <v>0.66597149492484964</v>
      </c>
      <c r="V579" s="4">
        <f t="shared" ref="V579:V642" si="22">VLOOKUP(U579,$Y$2:$Z$22,2,TRUE)</f>
        <v>4</v>
      </c>
    </row>
    <row r="580" spans="21:22" x14ac:dyDescent="0.3">
      <c r="U580">
        <v>2.1968106224050921E-2</v>
      </c>
      <c r="V580" s="4">
        <f t="shared" si="22"/>
        <v>0</v>
      </c>
    </row>
    <row r="581" spans="21:22" x14ac:dyDescent="0.3">
      <c r="U581">
        <v>0.51381942277644754</v>
      </c>
      <c r="V581" s="4">
        <f t="shared" si="22"/>
        <v>3</v>
      </c>
    </row>
    <row r="582" spans="21:22" x14ac:dyDescent="0.3">
      <c r="U582">
        <v>0.73019859471890769</v>
      </c>
      <c r="V582" s="4">
        <f t="shared" si="22"/>
        <v>4</v>
      </c>
    </row>
    <row r="583" spans="21:22" x14ac:dyDescent="0.3">
      <c r="U583">
        <v>0.27592734898213012</v>
      </c>
      <c r="V583" s="4">
        <f t="shared" si="22"/>
        <v>2</v>
      </c>
    </row>
    <row r="584" spans="21:22" x14ac:dyDescent="0.3">
      <c r="U584">
        <v>0.12289529221938081</v>
      </c>
      <c r="V584" s="4">
        <f t="shared" si="22"/>
        <v>1</v>
      </c>
    </row>
    <row r="585" spans="21:22" x14ac:dyDescent="0.3">
      <c r="U585">
        <v>0.6080450270501282</v>
      </c>
      <c r="V585" s="4">
        <f t="shared" si="22"/>
        <v>3</v>
      </c>
    </row>
    <row r="586" spans="21:22" x14ac:dyDescent="0.3">
      <c r="U586">
        <v>0.39763274892006328</v>
      </c>
      <c r="V586" s="4">
        <f t="shared" si="22"/>
        <v>3</v>
      </c>
    </row>
    <row r="587" spans="21:22" x14ac:dyDescent="0.3">
      <c r="U587">
        <v>0.63852106830037014</v>
      </c>
      <c r="V587" s="4">
        <f t="shared" si="22"/>
        <v>4</v>
      </c>
    </row>
    <row r="588" spans="21:22" x14ac:dyDescent="0.3">
      <c r="U588">
        <v>0.93429112296135497</v>
      </c>
      <c r="V588" s="4">
        <f t="shared" si="22"/>
        <v>5</v>
      </c>
    </row>
    <row r="589" spans="21:22" x14ac:dyDescent="0.3">
      <c r="U589">
        <v>0.12020747962288653</v>
      </c>
      <c r="V589" s="4">
        <f t="shared" si="22"/>
        <v>1</v>
      </c>
    </row>
    <row r="590" spans="21:22" x14ac:dyDescent="0.3">
      <c r="U590">
        <v>0.54854951881566805</v>
      </c>
      <c r="V590" s="4">
        <f t="shared" si="22"/>
        <v>3</v>
      </c>
    </row>
    <row r="591" spans="21:22" x14ac:dyDescent="0.3">
      <c r="U591">
        <v>0.44377390028397234</v>
      </c>
      <c r="V591" s="4">
        <f t="shared" si="22"/>
        <v>3</v>
      </c>
    </row>
    <row r="592" spans="21:22" x14ac:dyDescent="0.3">
      <c r="U592">
        <v>0.25121877763869505</v>
      </c>
      <c r="V592" s="4">
        <f t="shared" si="22"/>
        <v>2</v>
      </c>
    </row>
    <row r="593" spans="21:22" x14ac:dyDescent="0.3">
      <c r="U593">
        <v>0.40055037538517213</v>
      </c>
      <c r="V593" s="4">
        <f t="shared" si="22"/>
        <v>3</v>
      </c>
    </row>
    <row r="594" spans="21:22" x14ac:dyDescent="0.3">
      <c r="U594">
        <v>0.62463367567171457</v>
      </c>
      <c r="V594" s="4">
        <f t="shared" si="22"/>
        <v>3</v>
      </c>
    </row>
    <row r="595" spans="21:22" x14ac:dyDescent="0.3">
      <c r="U595">
        <v>0.4239155288931723</v>
      </c>
      <c r="V595" s="4">
        <f t="shared" si="22"/>
        <v>3</v>
      </c>
    </row>
    <row r="596" spans="21:22" x14ac:dyDescent="0.3">
      <c r="U596">
        <v>0.69202704154911243</v>
      </c>
      <c r="V596" s="4">
        <f t="shared" si="22"/>
        <v>4</v>
      </c>
    </row>
    <row r="597" spans="21:22" x14ac:dyDescent="0.3">
      <c r="U597">
        <v>0.87352354883804506</v>
      </c>
      <c r="V597" s="4">
        <f t="shared" si="22"/>
        <v>5</v>
      </c>
    </row>
    <row r="598" spans="21:22" x14ac:dyDescent="0.3">
      <c r="U598">
        <v>0.13409482971226336</v>
      </c>
      <c r="V598" s="4">
        <f t="shared" si="22"/>
        <v>1</v>
      </c>
    </row>
    <row r="599" spans="21:22" x14ac:dyDescent="0.3">
      <c r="U599">
        <v>0.46844294263806596</v>
      </c>
      <c r="V599" s="4">
        <f t="shared" si="22"/>
        <v>3</v>
      </c>
    </row>
    <row r="600" spans="21:22" x14ac:dyDescent="0.3">
      <c r="U600">
        <v>0.76179872796595094</v>
      </c>
      <c r="V600" s="4">
        <f t="shared" si="22"/>
        <v>4</v>
      </c>
    </row>
    <row r="601" spans="21:22" x14ac:dyDescent="0.3">
      <c r="U601">
        <v>0.749328512790991</v>
      </c>
      <c r="V601" s="4">
        <f t="shared" si="22"/>
        <v>4</v>
      </c>
    </row>
    <row r="602" spans="21:22" x14ac:dyDescent="0.3">
      <c r="U602">
        <v>0.48342950463433298</v>
      </c>
      <c r="V602" s="4">
        <f t="shared" si="22"/>
        <v>3</v>
      </c>
    </row>
    <row r="603" spans="21:22" x14ac:dyDescent="0.3">
      <c r="U603">
        <v>8.7298389067759594E-2</v>
      </c>
      <c r="V603" s="4">
        <f t="shared" si="22"/>
        <v>1</v>
      </c>
    </row>
    <row r="604" spans="21:22" x14ac:dyDescent="0.3">
      <c r="U604">
        <v>0.66923970112660602</v>
      </c>
      <c r="V604" s="4">
        <f t="shared" si="22"/>
        <v>4</v>
      </c>
    </row>
    <row r="605" spans="21:22" x14ac:dyDescent="0.3">
      <c r="U605">
        <v>7.6078881869473397E-2</v>
      </c>
      <c r="V605" s="4">
        <f t="shared" si="22"/>
        <v>1</v>
      </c>
    </row>
    <row r="606" spans="21:22" x14ac:dyDescent="0.3">
      <c r="U606">
        <v>0.9514423622946242</v>
      </c>
      <c r="V606" s="4">
        <f t="shared" si="22"/>
        <v>6</v>
      </c>
    </row>
    <row r="607" spans="21:22" x14ac:dyDescent="0.3">
      <c r="U607">
        <v>0.25476114862628418</v>
      </c>
      <c r="V607" s="4">
        <f t="shared" si="22"/>
        <v>2</v>
      </c>
    </row>
    <row r="608" spans="21:22" x14ac:dyDescent="0.3">
      <c r="U608">
        <v>0.81450060065120788</v>
      </c>
      <c r="V608" s="4">
        <f t="shared" si="22"/>
        <v>4</v>
      </c>
    </row>
    <row r="609" spans="21:22" x14ac:dyDescent="0.3">
      <c r="U609">
        <v>0.42751017095192467</v>
      </c>
      <c r="V609" s="4">
        <f t="shared" si="22"/>
        <v>3</v>
      </c>
    </row>
    <row r="610" spans="21:22" x14ac:dyDescent="0.3">
      <c r="U610">
        <v>0.8300301622857772</v>
      </c>
      <c r="V610" s="4">
        <f t="shared" si="22"/>
        <v>5</v>
      </c>
    </row>
    <row r="611" spans="21:22" x14ac:dyDescent="0.3">
      <c r="U611">
        <v>0.32195926768308691</v>
      </c>
      <c r="V611" s="4">
        <f t="shared" si="22"/>
        <v>2</v>
      </c>
    </row>
    <row r="612" spans="21:22" x14ac:dyDescent="0.3">
      <c r="U612">
        <v>0.11051501923274511</v>
      </c>
      <c r="V612" s="4">
        <f t="shared" si="22"/>
        <v>1</v>
      </c>
    </row>
    <row r="613" spans="21:22" x14ac:dyDescent="0.3">
      <c r="U613">
        <v>0.94261391098392633</v>
      </c>
      <c r="V613" s="4">
        <f t="shared" si="22"/>
        <v>6</v>
      </c>
    </row>
    <row r="614" spans="21:22" x14ac:dyDescent="0.3">
      <c r="U614">
        <v>0.93366111326840273</v>
      </c>
      <c r="V614" s="4">
        <f t="shared" si="22"/>
        <v>5</v>
      </c>
    </row>
    <row r="615" spans="21:22" x14ac:dyDescent="0.3">
      <c r="U615">
        <v>0.17362917059222405</v>
      </c>
      <c r="V615" s="4">
        <f t="shared" si="22"/>
        <v>1</v>
      </c>
    </row>
    <row r="616" spans="21:22" x14ac:dyDescent="0.3">
      <c r="U616">
        <v>0.4238480336932362</v>
      </c>
      <c r="V616" s="4">
        <f t="shared" si="22"/>
        <v>3</v>
      </c>
    </row>
    <row r="617" spans="21:22" x14ac:dyDescent="0.3">
      <c r="U617">
        <v>5.3108280348539823E-2</v>
      </c>
      <c r="V617" s="4">
        <f t="shared" si="22"/>
        <v>1</v>
      </c>
    </row>
    <row r="618" spans="21:22" x14ac:dyDescent="0.3">
      <c r="U618">
        <v>0.5221486009766988</v>
      </c>
      <c r="V618" s="4">
        <f t="shared" si="22"/>
        <v>3</v>
      </c>
    </row>
    <row r="619" spans="21:22" x14ac:dyDescent="0.3">
      <c r="U619">
        <v>0.58875439489950099</v>
      </c>
      <c r="V619" s="4">
        <f t="shared" si="22"/>
        <v>3</v>
      </c>
    </row>
    <row r="620" spans="21:22" x14ac:dyDescent="0.3">
      <c r="U620">
        <v>0.57609207745293489</v>
      </c>
      <c r="V620" s="4">
        <f t="shared" si="22"/>
        <v>3</v>
      </c>
    </row>
    <row r="621" spans="21:22" x14ac:dyDescent="0.3">
      <c r="U621">
        <v>0.82587891743680208</v>
      </c>
      <c r="V621" s="4">
        <f t="shared" si="22"/>
        <v>4</v>
      </c>
    </row>
    <row r="622" spans="21:22" x14ac:dyDescent="0.3">
      <c r="U622">
        <v>0.33910938721484529</v>
      </c>
      <c r="V622" s="4">
        <f t="shared" si="22"/>
        <v>2</v>
      </c>
    </row>
    <row r="623" spans="21:22" x14ac:dyDescent="0.3">
      <c r="U623">
        <v>0.80859349268119862</v>
      </c>
      <c r="V623" s="4">
        <f t="shared" si="22"/>
        <v>4</v>
      </c>
    </row>
    <row r="624" spans="21:22" x14ac:dyDescent="0.3">
      <c r="U624">
        <v>0.74160839618596597</v>
      </c>
      <c r="V624" s="4">
        <f t="shared" si="22"/>
        <v>4</v>
      </c>
    </row>
    <row r="625" spans="21:22" x14ac:dyDescent="0.3">
      <c r="U625">
        <v>0.93576563759563047</v>
      </c>
      <c r="V625" s="4">
        <f t="shared" si="22"/>
        <v>5</v>
      </c>
    </row>
    <row r="626" spans="21:22" x14ac:dyDescent="0.3">
      <c r="U626">
        <v>0.98641621698920656</v>
      </c>
      <c r="V626" s="4">
        <f t="shared" si="22"/>
        <v>7</v>
      </c>
    </row>
    <row r="627" spans="21:22" x14ac:dyDescent="0.3">
      <c r="U627">
        <v>0.74349038723715433</v>
      </c>
      <c r="V627" s="4">
        <f t="shared" si="22"/>
        <v>4</v>
      </c>
    </row>
    <row r="628" spans="21:22" x14ac:dyDescent="0.3">
      <c r="U628">
        <v>0.84040756060282118</v>
      </c>
      <c r="V628" s="4">
        <f t="shared" si="22"/>
        <v>5</v>
      </c>
    </row>
    <row r="629" spans="21:22" x14ac:dyDescent="0.3">
      <c r="U629">
        <v>0.542146362335862</v>
      </c>
      <c r="V629" s="4">
        <f t="shared" si="22"/>
        <v>3</v>
      </c>
    </row>
    <row r="630" spans="21:22" x14ac:dyDescent="0.3">
      <c r="U630">
        <v>0.15892924343356843</v>
      </c>
      <c r="V630" s="4">
        <f t="shared" si="22"/>
        <v>1</v>
      </c>
    </row>
    <row r="631" spans="21:22" x14ac:dyDescent="0.3">
      <c r="U631">
        <v>4.0351161257070743E-2</v>
      </c>
      <c r="V631" s="4">
        <f t="shared" si="22"/>
        <v>0</v>
      </c>
    </row>
    <row r="632" spans="21:22" x14ac:dyDescent="0.3">
      <c r="U632">
        <v>0.5824415242692389</v>
      </c>
      <c r="V632" s="4">
        <f t="shared" si="22"/>
        <v>3</v>
      </c>
    </row>
    <row r="633" spans="21:22" x14ac:dyDescent="0.3">
      <c r="U633">
        <v>0.97230501184988527</v>
      </c>
      <c r="V633" s="4">
        <f t="shared" si="22"/>
        <v>6</v>
      </c>
    </row>
    <row r="634" spans="21:22" x14ac:dyDescent="0.3">
      <c r="U634">
        <v>0.14667939074690325</v>
      </c>
      <c r="V634" s="4">
        <f t="shared" si="22"/>
        <v>1</v>
      </c>
    </row>
    <row r="635" spans="21:22" x14ac:dyDescent="0.3">
      <c r="U635">
        <v>0.70230778824774387</v>
      </c>
      <c r="V635" s="4">
        <f t="shared" si="22"/>
        <v>4</v>
      </c>
    </row>
    <row r="636" spans="21:22" x14ac:dyDescent="0.3">
      <c r="U636">
        <v>0.29824200106859822</v>
      </c>
      <c r="V636" s="4">
        <f t="shared" si="22"/>
        <v>2</v>
      </c>
    </row>
    <row r="637" spans="21:22" x14ac:dyDescent="0.3">
      <c r="U637">
        <v>2.9976141187841501E-2</v>
      </c>
      <c r="V637" s="4">
        <f t="shared" si="22"/>
        <v>0</v>
      </c>
    </row>
    <row r="638" spans="21:22" x14ac:dyDescent="0.3">
      <c r="U638">
        <v>0.39877333526314263</v>
      </c>
      <c r="V638" s="4">
        <f t="shared" si="22"/>
        <v>3</v>
      </c>
    </row>
    <row r="639" spans="21:22" x14ac:dyDescent="0.3">
      <c r="U639">
        <v>0.28637653470222191</v>
      </c>
      <c r="V639" s="4">
        <f t="shared" si="22"/>
        <v>2</v>
      </c>
    </row>
    <row r="640" spans="21:22" x14ac:dyDescent="0.3">
      <c r="U640">
        <v>0.41674366946345065</v>
      </c>
      <c r="V640" s="4">
        <f t="shared" si="22"/>
        <v>3</v>
      </c>
    </row>
    <row r="641" spans="21:22" x14ac:dyDescent="0.3">
      <c r="U641">
        <v>0.57724355346575806</v>
      </c>
      <c r="V641" s="4">
        <f t="shared" si="22"/>
        <v>3</v>
      </c>
    </row>
    <row r="642" spans="21:22" x14ac:dyDescent="0.3">
      <c r="U642">
        <v>0.8045888035431622</v>
      </c>
      <c r="V642" s="4">
        <f t="shared" si="22"/>
        <v>4</v>
      </c>
    </row>
    <row r="643" spans="21:22" x14ac:dyDescent="0.3">
      <c r="U643">
        <v>0.96785296675750676</v>
      </c>
      <c r="V643" s="4">
        <f t="shared" ref="V643:V706" si="23">VLOOKUP(U643,$Y$2:$Z$22,2,TRUE)</f>
        <v>6</v>
      </c>
    </row>
    <row r="644" spans="21:22" x14ac:dyDescent="0.3">
      <c r="U644">
        <v>0.29377646826678949</v>
      </c>
      <c r="V644" s="4">
        <f t="shared" si="23"/>
        <v>2</v>
      </c>
    </row>
    <row r="645" spans="21:22" x14ac:dyDescent="0.3">
      <c r="U645">
        <v>0.49454071431890523</v>
      </c>
      <c r="V645" s="4">
        <f t="shared" si="23"/>
        <v>3</v>
      </c>
    </row>
    <row r="646" spans="21:22" x14ac:dyDescent="0.3">
      <c r="U646">
        <v>0.28404648657907383</v>
      </c>
      <c r="V646" s="4">
        <f t="shared" si="23"/>
        <v>2</v>
      </c>
    </row>
    <row r="647" spans="21:22" x14ac:dyDescent="0.3">
      <c r="U647">
        <v>0.92276164430359753</v>
      </c>
      <c r="V647" s="4">
        <f t="shared" si="23"/>
        <v>5</v>
      </c>
    </row>
    <row r="648" spans="21:22" x14ac:dyDescent="0.3">
      <c r="U648">
        <v>0.32674623297562144</v>
      </c>
      <c r="V648" s="4">
        <f t="shared" si="23"/>
        <v>2</v>
      </c>
    </row>
    <row r="649" spans="21:22" x14ac:dyDescent="0.3">
      <c r="U649">
        <v>2.5735904389775115E-2</v>
      </c>
      <c r="V649" s="4">
        <f t="shared" si="23"/>
        <v>0</v>
      </c>
    </row>
    <row r="650" spans="21:22" x14ac:dyDescent="0.3">
      <c r="U650">
        <v>0.75162313827235916</v>
      </c>
      <c r="V650" s="4">
        <f t="shared" si="23"/>
        <v>4</v>
      </c>
    </row>
    <row r="651" spans="21:22" x14ac:dyDescent="0.3">
      <c r="U651">
        <v>0.70036107964543881</v>
      </c>
      <c r="V651" s="4">
        <f t="shared" si="23"/>
        <v>4</v>
      </c>
    </row>
    <row r="652" spans="21:22" x14ac:dyDescent="0.3">
      <c r="U652">
        <v>8.0567633217201937E-2</v>
      </c>
      <c r="V652" s="4">
        <f t="shared" si="23"/>
        <v>1</v>
      </c>
    </row>
    <row r="653" spans="21:22" x14ac:dyDescent="0.3">
      <c r="U653">
        <v>0.79432713283877798</v>
      </c>
      <c r="V653" s="4">
        <f t="shared" si="23"/>
        <v>4</v>
      </c>
    </row>
    <row r="654" spans="21:22" x14ac:dyDescent="0.3">
      <c r="U654">
        <v>0.25965955765535931</v>
      </c>
      <c r="V654" s="4">
        <f t="shared" si="23"/>
        <v>2</v>
      </c>
    </row>
    <row r="655" spans="21:22" x14ac:dyDescent="0.3">
      <c r="U655">
        <v>5.0039111149353541E-2</v>
      </c>
      <c r="V655" s="4">
        <f t="shared" si="23"/>
        <v>1</v>
      </c>
    </row>
    <row r="656" spans="21:22" x14ac:dyDescent="0.3">
      <c r="U656">
        <v>5.3044189158567963E-2</v>
      </c>
      <c r="V656" s="4">
        <f t="shared" si="23"/>
        <v>1</v>
      </c>
    </row>
    <row r="657" spans="21:22" x14ac:dyDescent="0.3">
      <c r="U657">
        <v>0.89795981141835512</v>
      </c>
      <c r="V657" s="4">
        <f t="shared" si="23"/>
        <v>5</v>
      </c>
    </row>
    <row r="658" spans="21:22" x14ac:dyDescent="0.3">
      <c r="U658">
        <v>0.46813087853347568</v>
      </c>
      <c r="V658" s="4">
        <f t="shared" si="23"/>
        <v>3</v>
      </c>
    </row>
    <row r="659" spans="21:22" x14ac:dyDescent="0.3">
      <c r="U659">
        <v>0.63693598928674611</v>
      </c>
      <c r="V659" s="4">
        <f t="shared" si="23"/>
        <v>4</v>
      </c>
    </row>
    <row r="660" spans="21:22" x14ac:dyDescent="0.3">
      <c r="U660">
        <v>1.8894871722445326E-2</v>
      </c>
      <c r="V660" s="4">
        <f t="shared" si="23"/>
        <v>0</v>
      </c>
    </row>
    <row r="661" spans="21:22" x14ac:dyDescent="0.3">
      <c r="U661">
        <v>0.86025054451082428</v>
      </c>
      <c r="V661" s="4">
        <f t="shared" si="23"/>
        <v>5</v>
      </c>
    </row>
    <row r="662" spans="21:22" x14ac:dyDescent="0.3">
      <c r="U662">
        <v>0.50057416884198991</v>
      </c>
      <c r="V662" s="4">
        <f t="shared" si="23"/>
        <v>3</v>
      </c>
    </row>
    <row r="663" spans="21:22" x14ac:dyDescent="0.3">
      <c r="U663">
        <v>0.5753118314746194</v>
      </c>
      <c r="V663" s="4">
        <f t="shared" si="23"/>
        <v>3</v>
      </c>
    </row>
    <row r="664" spans="21:22" x14ac:dyDescent="0.3">
      <c r="U664">
        <v>7.1914780222024242E-3</v>
      </c>
      <c r="V664" s="4">
        <f t="shared" si="23"/>
        <v>0</v>
      </c>
    </row>
    <row r="665" spans="21:22" x14ac:dyDescent="0.3">
      <c r="U665">
        <v>0.57222182152709533</v>
      </c>
      <c r="V665" s="4">
        <f t="shared" si="23"/>
        <v>3</v>
      </c>
    </row>
    <row r="666" spans="21:22" x14ac:dyDescent="0.3">
      <c r="U666">
        <v>0.77704239542936693</v>
      </c>
      <c r="V666" s="4">
        <f t="shared" si="23"/>
        <v>4</v>
      </c>
    </row>
    <row r="667" spans="21:22" x14ac:dyDescent="0.3">
      <c r="U667">
        <v>0.74171324734596433</v>
      </c>
      <c r="V667" s="4">
        <f t="shared" si="23"/>
        <v>4</v>
      </c>
    </row>
    <row r="668" spans="21:22" x14ac:dyDescent="0.3">
      <c r="U668">
        <v>0.71935958502503838</v>
      </c>
      <c r="V668" s="4">
        <f t="shared" si="23"/>
        <v>4</v>
      </c>
    </row>
    <row r="669" spans="21:22" x14ac:dyDescent="0.3">
      <c r="U669">
        <v>8.611236153925414E-2</v>
      </c>
      <c r="V669" s="4">
        <f t="shared" si="23"/>
        <v>1</v>
      </c>
    </row>
    <row r="670" spans="21:22" x14ac:dyDescent="0.3">
      <c r="U670">
        <v>4.5578484162394642E-2</v>
      </c>
      <c r="V670" s="4">
        <f t="shared" si="23"/>
        <v>0</v>
      </c>
    </row>
    <row r="671" spans="21:22" x14ac:dyDescent="0.3">
      <c r="U671">
        <v>0.51921820081143544</v>
      </c>
      <c r="V671" s="4">
        <f t="shared" si="23"/>
        <v>3</v>
      </c>
    </row>
    <row r="672" spans="21:22" x14ac:dyDescent="0.3">
      <c r="U672">
        <v>0.18863785898353802</v>
      </c>
      <c r="V672" s="4">
        <f t="shared" si="23"/>
        <v>2</v>
      </c>
    </row>
    <row r="673" spans="21:22" x14ac:dyDescent="0.3">
      <c r="U673">
        <v>0.48432141529674366</v>
      </c>
      <c r="V673" s="4">
        <f t="shared" si="23"/>
        <v>3</v>
      </c>
    </row>
    <row r="674" spans="21:22" x14ac:dyDescent="0.3">
      <c r="U674">
        <v>0.81147385966237628</v>
      </c>
      <c r="V674" s="4">
        <f t="shared" si="23"/>
        <v>4</v>
      </c>
    </row>
    <row r="675" spans="21:22" x14ac:dyDescent="0.3">
      <c r="U675">
        <v>0.17598578172006832</v>
      </c>
      <c r="V675" s="4">
        <f t="shared" si="23"/>
        <v>2</v>
      </c>
    </row>
    <row r="676" spans="21:22" x14ac:dyDescent="0.3">
      <c r="U676">
        <v>0.68667811770697185</v>
      </c>
      <c r="V676" s="4">
        <f t="shared" si="23"/>
        <v>4</v>
      </c>
    </row>
    <row r="677" spans="21:22" x14ac:dyDescent="0.3">
      <c r="U677">
        <v>0.25582169353412393</v>
      </c>
      <c r="V677" s="4">
        <f t="shared" si="23"/>
        <v>2</v>
      </c>
    </row>
    <row r="678" spans="21:22" x14ac:dyDescent="0.3">
      <c r="U678">
        <v>0.82932012602840777</v>
      </c>
      <c r="V678" s="4">
        <f t="shared" si="23"/>
        <v>5</v>
      </c>
    </row>
    <row r="679" spans="21:22" x14ac:dyDescent="0.3">
      <c r="U679">
        <v>2.1925505824609389E-2</v>
      </c>
      <c r="V679" s="4">
        <f t="shared" si="23"/>
        <v>0</v>
      </c>
    </row>
    <row r="680" spans="21:22" x14ac:dyDescent="0.3">
      <c r="U680">
        <v>0.22940076373855836</v>
      </c>
      <c r="V680" s="4">
        <f t="shared" si="23"/>
        <v>2</v>
      </c>
    </row>
    <row r="681" spans="21:22" x14ac:dyDescent="0.3">
      <c r="U681">
        <v>0.43011742464182223</v>
      </c>
      <c r="V681" s="4">
        <f t="shared" si="23"/>
        <v>3</v>
      </c>
    </row>
    <row r="682" spans="21:22" x14ac:dyDescent="0.3">
      <c r="U682">
        <v>0.30735443996814904</v>
      </c>
      <c r="V682" s="4">
        <f t="shared" si="23"/>
        <v>2</v>
      </c>
    </row>
    <row r="683" spans="21:22" x14ac:dyDescent="0.3">
      <c r="U683">
        <v>0.29706815976006984</v>
      </c>
      <c r="V683" s="4">
        <f t="shared" si="23"/>
        <v>2</v>
      </c>
    </row>
    <row r="684" spans="21:22" x14ac:dyDescent="0.3">
      <c r="U684">
        <v>0.45414749941281107</v>
      </c>
      <c r="V684" s="4">
        <f t="shared" si="23"/>
        <v>3</v>
      </c>
    </row>
    <row r="685" spans="21:22" x14ac:dyDescent="0.3">
      <c r="U685">
        <v>0.26960751379083325</v>
      </c>
      <c r="V685" s="4">
        <f t="shared" si="23"/>
        <v>2</v>
      </c>
    </row>
    <row r="686" spans="21:22" x14ac:dyDescent="0.3">
      <c r="U686">
        <v>0.89206080500476503</v>
      </c>
      <c r="V686" s="4">
        <f t="shared" si="23"/>
        <v>5</v>
      </c>
    </row>
    <row r="687" spans="21:22" x14ac:dyDescent="0.3">
      <c r="U687">
        <v>0.34091478497420047</v>
      </c>
      <c r="V687" s="4">
        <f t="shared" si="23"/>
        <v>2</v>
      </c>
    </row>
    <row r="688" spans="21:22" x14ac:dyDescent="0.3">
      <c r="U688">
        <v>0.50366697300441376</v>
      </c>
      <c r="V688" s="4">
        <f t="shared" si="23"/>
        <v>3</v>
      </c>
    </row>
    <row r="689" spans="21:22" x14ac:dyDescent="0.3">
      <c r="U689">
        <v>6.1647398053665828E-2</v>
      </c>
      <c r="V689" s="4">
        <f t="shared" si="23"/>
        <v>1</v>
      </c>
    </row>
    <row r="690" spans="21:22" x14ac:dyDescent="0.3">
      <c r="U690">
        <v>0.95038830836198385</v>
      </c>
      <c r="V690" s="4">
        <f t="shared" si="23"/>
        <v>6</v>
      </c>
    </row>
    <row r="691" spans="21:22" x14ac:dyDescent="0.3">
      <c r="U691">
        <v>0.48911548178766973</v>
      </c>
      <c r="V691" s="4">
        <f t="shared" si="23"/>
        <v>3</v>
      </c>
    </row>
    <row r="692" spans="21:22" x14ac:dyDescent="0.3">
      <c r="U692">
        <v>0.95081614884988652</v>
      </c>
      <c r="V692" s="4">
        <f t="shared" si="23"/>
        <v>6</v>
      </c>
    </row>
    <row r="693" spans="21:22" x14ac:dyDescent="0.3">
      <c r="U693">
        <v>0.46260492548967425</v>
      </c>
      <c r="V693" s="4">
        <f t="shared" si="23"/>
        <v>3</v>
      </c>
    </row>
    <row r="694" spans="21:22" x14ac:dyDescent="0.3">
      <c r="U694">
        <v>8.6911512017075102E-2</v>
      </c>
      <c r="V694" s="4">
        <f t="shared" si="23"/>
        <v>1</v>
      </c>
    </row>
    <row r="695" spans="21:22" x14ac:dyDescent="0.3">
      <c r="U695">
        <v>0.93853659339857054</v>
      </c>
      <c r="V695" s="4">
        <f t="shared" si="23"/>
        <v>6</v>
      </c>
    </row>
    <row r="696" spans="21:22" x14ac:dyDescent="0.3">
      <c r="U696">
        <v>0.13690124154741526</v>
      </c>
      <c r="V696" s="4">
        <f t="shared" si="23"/>
        <v>1</v>
      </c>
    </row>
    <row r="697" spans="21:22" x14ac:dyDescent="0.3">
      <c r="U697">
        <v>8.5506065473535217E-2</v>
      </c>
      <c r="V697" s="4">
        <f t="shared" si="23"/>
        <v>1</v>
      </c>
    </row>
    <row r="698" spans="21:22" x14ac:dyDescent="0.3">
      <c r="U698">
        <v>3.8187150766902524E-2</v>
      </c>
      <c r="V698" s="4">
        <f t="shared" si="23"/>
        <v>0</v>
      </c>
    </row>
    <row r="699" spans="21:22" x14ac:dyDescent="0.3">
      <c r="U699">
        <v>0.80329506182227339</v>
      </c>
      <c r="V699" s="4">
        <f t="shared" si="23"/>
        <v>4</v>
      </c>
    </row>
    <row r="700" spans="21:22" x14ac:dyDescent="0.3">
      <c r="U700">
        <v>0.60350897312394081</v>
      </c>
      <c r="V700" s="4">
        <f t="shared" si="23"/>
        <v>3</v>
      </c>
    </row>
    <row r="701" spans="21:22" x14ac:dyDescent="0.3">
      <c r="U701">
        <v>0.10507404181904842</v>
      </c>
      <c r="V701" s="4">
        <f t="shared" si="23"/>
        <v>1</v>
      </c>
    </row>
    <row r="702" spans="21:22" x14ac:dyDescent="0.3">
      <c r="U702">
        <v>0.94335256825235136</v>
      </c>
      <c r="V702" s="4">
        <f t="shared" si="23"/>
        <v>6</v>
      </c>
    </row>
    <row r="703" spans="21:22" x14ac:dyDescent="0.3">
      <c r="U703">
        <v>0.10217104454447913</v>
      </c>
      <c r="V703" s="4">
        <f t="shared" si="23"/>
        <v>1</v>
      </c>
    </row>
    <row r="704" spans="21:22" x14ac:dyDescent="0.3">
      <c r="U704">
        <v>0.39992426383563084</v>
      </c>
      <c r="V704" s="4">
        <f t="shared" si="23"/>
        <v>3</v>
      </c>
    </row>
    <row r="705" spans="21:22" x14ac:dyDescent="0.3">
      <c r="U705">
        <v>3.6628334619026315E-2</v>
      </c>
      <c r="V705" s="4">
        <f t="shared" si="23"/>
        <v>0</v>
      </c>
    </row>
    <row r="706" spans="21:22" x14ac:dyDescent="0.3">
      <c r="U706">
        <v>0.58514911151994753</v>
      </c>
      <c r="V706" s="4">
        <f t="shared" si="23"/>
        <v>3</v>
      </c>
    </row>
    <row r="707" spans="21:22" x14ac:dyDescent="0.3">
      <c r="U707">
        <v>0.44311070537287722</v>
      </c>
      <c r="V707" s="4">
        <f t="shared" ref="V707:V770" si="24">VLOOKUP(U707,$Y$2:$Z$22,2,TRUE)</f>
        <v>3</v>
      </c>
    </row>
    <row r="708" spans="21:22" x14ac:dyDescent="0.3">
      <c r="U708">
        <v>7.6477869670963053E-2</v>
      </c>
      <c r="V708" s="4">
        <f t="shared" si="24"/>
        <v>1</v>
      </c>
    </row>
    <row r="709" spans="21:22" x14ac:dyDescent="0.3">
      <c r="U709">
        <v>0.62304731174864181</v>
      </c>
      <c r="V709" s="4">
        <f t="shared" si="24"/>
        <v>3</v>
      </c>
    </row>
    <row r="710" spans="21:22" x14ac:dyDescent="0.3">
      <c r="U710">
        <v>0.50394474678830936</v>
      </c>
      <c r="V710" s="4">
        <f t="shared" si="24"/>
        <v>3</v>
      </c>
    </row>
    <row r="711" spans="21:22" x14ac:dyDescent="0.3">
      <c r="U711">
        <v>0.24521324482307416</v>
      </c>
      <c r="V711" s="4">
        <f t="shared" si="24"/>
        <v>2</v>
      </c>
    </row>
    <row r="712" spans="21:22" x14ac:dyDescent="0.3">
      <c r="U712">
        <v>0.38707323418691253</v>
      </c>
      <c r="V712" s="4">
        <f t="shared" si="24"/>
        <v>2</v>
      </c>
    </row>
    <row r="713" spans="21:22" x14ac:dyDescent="0.3">
      <c r="U713">
        <v>0.469969062630193</v>
      </c>
      <c r="V713" s="4">
        <f t="shared" si="24"/>
        <v>3</v>
      </c>
    </row>
    <row r="714" spans="21:22" x14ac:dyDescent="0.3">
      <c r="U714">
        <v>0.82932952147934536</v>
      </c>
      <c r="V714" s="4">
        <f t="shared" si="24"/>
        <v>5</v>
      </c>
    </row>
    <row r="715" spans="21:22" x14ac:dyDescent="0.3">
      <c r="U715">
        <v>0.93350036317160634</v>
      </c>
      <c r="V715" s="4">
        <f t="shared" si="24"/>
        <v>5</v>
      </c>
    </row>
    <row r="716" spans="21:22" x14ac:dyDescent="0.3">
      <c r="U716">
        <v>0.75846452081064586</v>
      </c>
      <c r="V716" s="4">
        <f t="shared" si="24"/>
        <v>4</v>
      </c>
    </row>
    <row r="717" spans="21:22" x14ac:dyDescent="0.3">
      <c r="U717">
        <v>0.19418074804194868</v>
      </c>
      <c r="V717" s="4">
        <f t="shared" si="24"/>
        <v>2</v>
      </c>
    </row>
    <row r="718" spans="21:22" x14ac:dyDescent="0.3">
      <c r="U718">
        <v>3.7535116200211736E-2</v>
      </c>
      <c r="V718" s="4">
        <f t="shared" si="24"/>
        <v>0</v>
      </c>
    </row>
    <row r="719" spans="21:22" x14ac:dyDescent="0.3">
      <c r="U719">
        <v>0.71549917367933313</v>
      </c>
      <c r="V719" s="4">
        <f t="shared" si="24"/>
        <v>4</v>
      </c>
    </row>
    <row r="720" spans="21:22" x14ac:dyDescent="0.3">
      <c r="U720">
        <v>1.8573304260862011E-2</v>
      </c>
      <c r="V720" s="4">
        <f t="shared" si="24"/>
        <v>0</v>
      </c>
    </row>
    <row r="721" spans="21:22" x14ac:dyDescent="0.3">
      <c r="U721">
        <v>3.3560751076149239E-2</v>
      </c>
      <c r="V721" s="4">
        <f t="shared" si="24"/>
        <v>0</v>
      </c>
    </row>
    <row r="722" spans="21:22" x14ac:dyDescent="0.3">
      <c r="U722">
        <v>0.2419399817167468</v>
      </c>
      <c r="V722" s="4">
        <f t="shared" si="24"/>
        <v>2</v>
      </c>
    </row>
    <row r="723" spans="21:22" x14ac:dyDescent="0.3">
      <c r="U723">
        <v>0.68098449844834563</v>
      </c>
      <c r="V723" s="4">
        <f t="shared" si="24"/>
        <v>4</v>
      </c>
    </row>
    <row r="724" spans="21:22" x14ac:dyDescent="0.3">
      <c r="U724">
        <v>0.67362591743105116</v>
      </c>
      <c r="V724" s="4">
        <f t="shared" si="24"/>
        <v>4</v>
      </c>
    </row>
    <row r="725" spans="21:22" x14ac:dyDescent="0.3">
      <c r="U725">
        <v>0.91641332636263606</v>
      </c>
      <c r="V725" s="4">
        <f t="shared" si="24"/>
        <v>5</v>
      </c>
    </row>
    <row r="726" spans="21:22" x14ac:dyDescent="0.3">
      <c r="U726">
        <v>0.15030975668588745</v>
      </c>
      <c r="V726" s="4">
        <f t="shared" si="24"/>
        <v>1</v>
      </c>
    </row>
    <row r="727" spans="21:22" x14ac:dyDescent="0.3">
      <c r="U727">
        <v>0.54723279501455935</v>
      </c>
      <c r="V727" s="4">
        <f t="shared" si="24"/>
        <v>3</v>
      </c>
    </row>
    <row r="728" spans="21:22" x14ac:dyDescent="0.3">
      <c r="U728">
        <v>0.97730476561344259</v>
      </c>
      <c r="V728" s="4">
        <f t="shared" si="24"/>
        <v>6</v>
      </c>
    </row>
    <row r="729" spans="21:22" x14ac:dyDescent="0.3">
      <c r="U729">
        <v>0.48767999077139734</v>
      </c>
      <c r="V729" s="4">
        <f t="shared" si="24"/>
        <v>3</v>
      </c>
    </row>
    <row r="730" spans="21:22" x14ac:dyDescent="0.3">
      <c r="U730">
        <v>9.8125590185986836E-2</v>
      </c>
      <c r="V730" s="4">
        <f t="shared" si="24"/>
        <v>1</v>
      </c>
    </row>
    <row r="731" spans="21:22" x14ac:dyDescent="0.3">
      <c r="U731">
        <v>0.96555057516766296</v>
      </c>
      <c r="V731" s="4">
        <f t="shared" si="24"/>
        <v>6</v>
      </c>
    </row>
    <row r="732" spans="21:22" x14ac:dyDescent="0.3">
      <c r="U732">
        <v>6.8605122716555889E-2</v>
      </c>
      <c r="V732" s="4">
        <f t="shared" si="24"/>
        <v>1</v>
      </c>
    </row>
    <row r="733" spans="21:22" x14ac:dyDescent="0.3">
      <c r="U733">
        <v>0.81757505928775998</v>
      </c>
      <c r="V733" s="4">
        <f t="shared" si="24"/>
        <v>4</v>
      </c>
    </row>
    <row r="734" spans="21:22" x14ac:dyDescent="0.3">
      <c r="U734">
        <v>0.61956231945861195</v>
      </c>
      <c r="V734" s="4">
        <f t="shared" si="24"/>
        <v>3</v>
      </c>
    </row>
    <row r="735" spans="21:22" x14ac:dyDescent="0.3">
      <c r="U735">
        <v>0.92600639987665767</v>
      </c>
      <c r="V735" s="4">
        <f t="shared" si="24"/>
        <v>5</v>
      </c>
    </row>
    <row r="736" spans="21:22" x14ac:dyDescent="0.3">
      <c r="U736">
        <v>0.61544077143078857</v>
      </c>
      <c r="V736" s="4">
        <f t="shared" si="24"/>
        <v>3</v>
      </c>
    </row>
    <row r="737" spans="21:22" x14ac:dyDescent="0.3">
      <c r="U737">
        <v>0.26632990452013194</v>
      </c>
      <c r="V737" s="4">
        <f t="shared" si="24"/>
        <v>2</v>
      </c>
    </row>
    <row r="738" spans="21:22" x14ac:dyDescent="0.3">
      <c r="U738">
        <v>0.33378205331176014</v>
      </c>
      <c r="V738" s="4">
        <f t="shared" si="24"/>
        <v>2</v>
      </c>
    </row>
    <row r="739" spans="21:22" x14ac:dyDescent="0.3">
      <c r="U739">
        <v>0.92084633189809073</v>
      </c>
      <c r="V739" s="4">
        <f t="shared" si="24"/>
        <v>5</v>
      </c>
    </row>
    <row r="740" spans="21:22" x14ac:dyDescent="0.3">
      <c r="U740">
        <v>0.13406085558420247</v>
      </c>
      <c r="V740" s="4">
        <f t="shared" si="24"/>
        <v>1</v>
      </c>
    </row>
    <row r="741" spans="21:22" x14ac:dyDescent="0.3">
      <c r="U741">
        <v>0.3135444276500956</v>
      </c>
      <c r="V741" s="4">
        <f t="shared" si="24"/>
        <v>2</v>
      </c>
    </row>
    <row r="742" spans="21:22" x14ac:dyDescent="0.3">
      <c r="U742">
        <v>0.34815094887608888</v>
      </c>
      <c r="V742" s="4">
        <f t="shared" si="24"/>
        <v>2</v>
      </c>
    </row>
    <row r="743" spans="21:22" x14ac:dyDescent="0.3">
      <c r="U743">
        <v>7.3029256651850241E-2</v>
      </c>
      <c r="V743" s="4">
        <f t="shared" si="24"/>
        <v>1</v>
      </c>
    </row>
    <row r="744" spans="21:22" x14ac:dyDescent="0.3">
      <c r="U744">
        <v>0.83968390706399032</v>
      </c>
      <c r="V744" s="4">
        <f t="shared" si="24"/>
        <v>5</v>
      </c>
    </row>
    <row r="745" spans="21:22" x14ac:dyDescent="0.3">
      <c r="U745">
        <v>8.6846796951444025E-2</v>
      </c>
      <c r="V745" s="4">
        <f t="shared" si="24"/>
        <v>1</v>
      </c>
    </row>
    <row r="746" spans="21:22" x14ac:dyDescent="0.3">
      <c r="U746">
        <v>0.94593706698018698</v>
      </c>
      <c r="V746" s="4">
        <f t="shared" si="24"/>
        <v>6</v>
      </c>
    </row>
    <row r="747" spans="21:22" x14ac:dyDescent="0.3">
      <c r="U747">
        <v>0.73940145770958055</v>
      </c>
      <c r="V747" s="4">
        <f t="shared" si="24"/>
        <v>4</v>
      </c>
    </row>
    <row r="748" spans="21:22" x14ac:dyDescent="0.3">
      <c r="U748">
        <v>0.88896408306455899</v>
      </c>
      <c r="V748" s="4">
        <f t="shared" si="24"/>
        <v>5</v>
      </c>
    </row>
    <row r="749" spans="21:22" x14ac:dyDescent="0.3">
      <c r="U749">
        <v>0.71401160901269722</v>
      </c>
      <c r="V749" s="4">
        <f t="shared" si="24"/>
        <v>4</v>
      </c>
    </row>
    <row r="750" spans="21:22" x14ac:dyDescent="0.3">
      <c r="U750">
        <v>0.61465497494453281</v>
      </c>
      <c r="V750" s="4">
        <f t="shared" si="24"/>
        <v>3</v>
      </c>
    </row>
    <row r="751" spans="21:22" x14ac:dyDescent="0.3">
      <c r="U751">
        <v>0.77014439459979622</v>
      </c>
      <c r="V751" s="4">
        <f t="shared" si="24"/>
        <v>4</v>
      </c>
    </row>
    <row r="752" spans="21:22" x14ac:dyDescent="0.3">
      <c r="U752">
        <v>0.75470743246334293</v>
      </c>
      <c r="V752" s="4">
        <f t="shared" si="24"/>
        <v>4</v>
      </c>
    </row>
    <row r="753" spans="21:22" x14ac:dyDescent="0.3">
      <c r="U753">
        <v>0.96312055947517394</v>
      </c>
      <c r="V753" s="4">
        <f t="shared" si="24"/>
        <v>6</v>
      </c>
    </row>
    <row r="754" spans="21:22" x14ac:dyDescent="0.3">
      <c r="U754">
        <v>0.29635998544186437</v>
      </c>
      <c r="V754" s="4">
        <f t="shared" si="24"/>
        <v>2</v>
      </c>
    </row>
    <row r="755" spans="21:22" x14ac:dyDescent="0.3">
      <c r="U755">
        <v>0.3150868953648881</v>
      </c>
      <c r="V755" s="4">
        <f t="shared" si="24"/>
        <v>2</v>
      </c>
    </row>
    <row r="756" spans="21:22" x14ac:dyDescent="0.3">
      <c r="U756">
        <v>0.11242827376406768</v>
      </c>
      <c r="V756" s="4">
        <f t="shared" si="24"/>
        <v>1</v>
      </c>
    </row>
    <row r="757" spans="21:22" x14ac:dyDescent="0.3">
      <c r="U757">
        <v>0.82353472462126576</v>
      </c>
      <c r="V757" s="4">
        <f t="shared" si="24"/>
        <v>4</v>
      </c>
    </row>
    <row r="758" spans="21:22" x14ac:dyDescent="0.3">
      <c r="U758">
        <v>7.8434268950497918E-2</v>
      </c>
      <c r="V758" s="4">
        <f t="shared" si="24"/>
        <v>1</v>
      </c>
    </row>
    <row r="759" spans="21:22" x14ac:dyDescent="0.3">
      <c r="U759">
        <v>0.81122607312665562</v>
      </c>
      <c r="V759" s="4">
        <f t="shared" si="24"/>
        <v>4</v>
      </c>
    </row>
    <row r="760" spans="21:22" x14ac:dyDescent="0.3">
      <c r="U760">
        <v>0.74302866987025507</v>
      </c>
      <c r="V760" s="4">
        <f t="shared" si="24"/>
        <v>4</v>
      </c>
    </row>
    <row r="761" spans="21:22" x14ac:dyDescent="0.3">
      <c r="U761">
        <v>0.28847132283767429</v>
      </c>
      <c r="V761" s="4">
        <f t="shared" si="24"/>
        <v>2</v>
      </c>
    </row>
    <row r="762" spans="21:22" x14ac:dyDescent="0.3">
      <c r="U762">
        <v>0.70032128415078787</v>
      </c>
      <c r="V762" s="4">
        <f t="shared" si="24"/>
        <v>4</v>
      </c>
    </row>
    <row r="763" spans="21:22" x14ac:dyDescent="0.3">
      <c r="U763">
        <v>0.53771150781094457</v>
      </c>
      <c r="V763" s="4">
        <f t="shared" si="24"/>
        <v>3</v>
      </c>
    </row>
    <row r="764" spans="21:22" x14ac:dyDescent="0.3">
      <c r="U764">
        <v>0.73074432640268605</v>
      </c>
      <c r="V764" s="4">
        <f t="shared" si="24"/>
        <v>4</v>
      </c>
    </row>
    <row r="765" spans="21:22" x14ac:dyDescent="0.3">
      <c r="U765">
        <v>0.59809837774586128</v>
      </c>
      <c r="V765" s="4">
        <f t="shared" si="24"/>
        <v>3</v>
      </c>
    </row>
    <row r="766" spans="21:22" x14ac:dyDescent="0.3">
      <c r="U766">
        <v>0.41951781373996355</v>
      </c>
      <c r="V766" s="4">
        <f t="shared" si="24"/>
        <v>3</v>
      </c>
    </row>
    <row r="767" spans="21:22" x14ac:dyDescent="0.3">
      <c r="U767">
        <v>0.36915341401447033</v>
      </c>
      <c r="V767" s="4">
        <f t="shared" si="24"/>
        <v>2</v>
      </c>
    </row>
    <row r="768" spans="21:22" x14ac:dyDescent="0.3">
      <c r="U768">
        <v>0.78697362988441455</v>
      </c>
      <c r="V768" s="4">
        <f t="shared" si="24"/>
        <v>4</v>
      </c>
    </row>
    <row r="769" spans="21:22" x14ac:dyDescent="0.3">
      <c r="U769">
        <v>0.6938283281358647</v>
      </c>
      <c r="V769" s="4">
        <f t="shared" si="24"/>
        <v>4</v>
      </c>
    </row>
    <row r="770" spans="21:22" x14ac:dyDescent="0.3">
      <c r="U770">
        <v>0.84142665254432525</v>
      </c>
      <c r="V770" s="4">
        <f t="shared" si="24"/>
        <v>5</v>
      </c>
    </row>
    <row r="771" spans="21:22" x14ac:dyDescent="0.3">
      <c r="U771">
        <v>2.8973291220659909E-2</v>
      </c>
      <c r="V771" s="4">
        <f t="shared" ref="V771:V834" si="25">VLOOKUP(U771,$Y$2:$Z$22,2,TRUE)</f>
        <v>0</v>
      </c>
    </row>
    <row r="772" spans="21:22" x14ac:dyDescent="0.3">
      <c r="U772">
        <v>0.39641721742730085</v>
      </c>
      <c r="V772" s="4">
        <f t="shared" si="25"/>
        <v>3</v>
      </c>
    </row>
    <row r="773" spans="21:22" x14ac:dyDescent="0.3">
      <c r="U773">
        <v>0.21274279939485</v>
      </c>
      <c r="V773" s="4">
        <f t="shared" si="25"/>
        <v>2</v>
      </c>
    </row>
    <row r="774" spans="21:22" x14ac:dyDescent="0.3">
      <c r="U774">
        <v>0.2897169702318062</v>
      </c>
      <c r="V774" s="4">
        <f t="shared" si="25"/>
        <v>2</v>
      </c>
    </row>
    <row r="775" spans="21:22" x14ac:dyDescent="0.3">
      <c r="U775">
        <v>0.9768892303932446</v>
      </c>
      <c r="V775" s="4">
        <f t="shared" si="25"/>
        <v>6</v>
      </c>
    </row>
    <row r="776" spans="21:22" x14ac:dyDescent="0.3">
      <c r="U776">
        <v>0.11919664039309259</v>
      </c>
      <c r="V776" s="4">
        <f t="shared" si="25"/>
        <v>1</v>
      </c>
    </row>
    <row r="777" spans="21:22" x14ac:dyDescent="0.3">
      <c r="U777">
        <v>9.9098702668060333E-3</v>
      </c>
      <c r="V777" s="4">
        <f t="shared" si="25"/>
        <v>0</v>
      </c>
    </row>
    <row r="778" spans="21:22" x14ac:dyDescent="0.3">
      <c r="U778">
        <v>0.89452740177500067</v>
      </c>
      <c r="V778" s="4">
        <f t="shared" si="25"/>
        <v>5</v>
      </c>
    </row>
    <row r="779" spans="21:22" x14ac:dyDescent="0.3">
      <c r="U779">
        <v>0.40458673375372389</v>
      </c>
      <c r="V779" s="4">
        <f t="shared" si="25"/>
        <v>3</v>
      </c>
    </row>
    <row r="780" spans="21:22" x14ac:dyDescent="0.3">
      <c r="U780">
        <v>0.84012257517471822</v>
      </c>
      <c r="V780" s="4">
        <f t="shared" si="25"/>
        <v>5</v>
      </c>
    </row>
    <row r="781" spans="21:22" x14ac:dyDescent="0.3">
      <c r="U781">
        <v>0.78372368433341066</v>
      </c>
      <c r="V781" s="4">
        <f t="shared" si="25"/>
        <v>4</v>
      </c>
    </row>
    <row r="782" spans="21:22" x14ac:dyDescent="0.3">
      <c r="U782">
        <v>0.26064504157809465</v>
      </c>
      <c r="V782" s="4">
        <f t="shared" si="25"/>
        <v>2</v>
      </c>
    </row>
    <row r="783" spans="21:22" x14ac:dyDescent="0.3">
      <c r="U783">
        <v>0.94627727501001924</v>
      </c>
      <c r="V783" s="4">
        <f t="shared" si="25"/>
        <v>6</v>
      </c>
    </row>
    <row r="784" spans="21:22" x14ac:dyDescent="0.3">
      <c r="U784">
        <v>0.52606416599722661</v>
      </c>
      <c r="V784" s="4">
        <f t="shared" si="25"/>
        <v>3</v>
      </c>
    </row>
    <row r="785" spans="21:22" x14ac:dyDescent="0.3">
      <c r="U785">
        <v>0.85475831460507723</v>
      </c>
      <c r="V785" s="4">
        <f t="shared" si="25"/>
        <v>5</v>
      </c>
    </row>
    <row r="786" spans="21:22" x14ac:dyDescent="0.3">
      <c r="U786">
        <v>0.5867100374451879</v>
      </c>
      <c r="V786" s="4">
        <f t="shared" si="25"/>
        <v>3</v>
      </c>
    </row>
    <row r="787" spans="21:22" x14ac:dyDescent="0.3">
      <c r="U787">
        <v>0.20931012726654685</v>
      </c>
      <c r="V787" s="4">
        <f t="shared" si="25"/>
        <v>2</v>
      </c>
    </row>
    <row r="788" spans="21:22" x14ac:dyDescent="0.3">
      <c r="U788">
        <v>0.66699387453643622</v>
      </c>
      <c r="V788" s="4">
        <f t="shared" si="25"/>
        <v>4</v>
      </c>
    </row>
    <row r="789" spans="21:22" x14ac:dyDescent="0.3">
      <c r="U789">
        <v>5.0023702775182248E-2</v>
      </c>
      <c r="V789" s="4">
        <f t="shared" si="25"/>
        <v>1</v>
      </c>
    </row>
    <row r="790" spans="21:22" x14ac:dyDescent="0.3">
      <c r="U790">
        <v>0.46357967133737898</v>
      </c>
      <c r="V790" s="4">
        <f t="shared" si="25"/>
        <v>3</v>
      </c>
    </row>
    <row r="791" spans="21:22" x14ac:dyDescent="0.3">
      <c r="U791">
        <v>0.63457951573398064</v>
      </c>
      <c r="V791" s="4">
        <f t="shared" si="25"/>
        <v>3</v>
      </c>
    </row>
    <row r="792" spans="21:22" x14ac:dyDescent="0.3">
      <c r="U792">
        <v>7.3090240064775963E-2</v>
      </c>
      <c r="V792" s="4">
        <f t="shared" si="25"/>
        <v>1</v>
      </c>
    </row>
    <row r="793" spans="21:22" x14ac:dyDescent="0.3">
      <c r="U793">
        <v>0.62712927797580886</v>
      </c>
      <c r="V793" s="4">
        <f t="shared" si="25"/>
        <v>3</v>
      </c>
    </row>
    <row r="794" spans="21:22" x14ac:dyDescent="0.3">
      <c r="U794">
        <v>0.93207494600976815</v>
      </c>
      <c r="V794" s="4">
        <f t="shared" si="25"/>
        <v>5</v>
      </c>
    </row>
    <row r="795" spans="21:22" x14ac:dyDescent="0.3">
      <c r="U795">
        <v>0.61616813748036448</v>
      </c>
      <c r="V795" s="4">
        <f t="shared" si="25"/>
        <v>3</v>
      </c>
    </row>
    <row r="796" spans="21:22" x14ac:dyDescent="0.3">
      <c r="U796">
        <v>0.66350392555199555</v>
      </c>
      <c r="V796" s="4">
        <f t="shared" si="25"/>
        <v>4</v>
      </c>
    </row>
    <row r="797" spans="21:22" x14ac:dyDescent="0.3">
      <c r="U797">
        <v>0.41044006564664093</v>
      </c>
      <c r="V797" s="4">
        <f t="shared" si="25"/>
        <v>3</v>
      </c>
    </row>
    <row r="798" spans="21:22" x14ac:dyDescent="0.3">
      <c r="U798">
        <v>0.79702686081872054</v>
      </c>
      <c r="V798" s="4">
        <f t="shared" si="25"/>
        <v>4</v>
      </c>
    </row>
    <row r="799" spans="21:22" x14ac:dyDescent="0.3">
      <c r="U799">
        <v>0.59792204678123739</v>
      </c>
      <c r="V799" s="4">
        <f t="shared" si="25"/>
        <v>3</v>
      </c>
    </row>
    <row r="800" spans="21:22" x14ac:dyDescent="0.3">
      <c r="U800">
        <v>0.37227033181660163</v>
      </c>
      <c r="V800" s="4">
        <f t="shared" si="25"/>
        <v>2</v>
      </c>
    </row>
    <row r="801" spans="21:22" x14ac:dyDescent="0.3">
      <c r="U801">
        <v>0.76881208857818817</v>
      </c>
      <c r="V801" s="4">
        <f t="shared" si="25"/>
        <v>4</v>
      </c>
    </row>
    <row r="802" spans="21:22" x14ac:dyDescent="0.3">
      <c r="U802">
        <v>0.89230027798320555</v>
      </c>
      <c r="V802" s="4">
        <f t="shared" si="25"/>
        <v>5</v>
      </c>
    </row>
    <row r="803" spans="21:22" x14ac:dyDescent="0.3">
      <c r="U803">
        <v>0.45706581362304588</v>
      </c>
      <c r="V803" s="4">
        <f t="shared" si="25"/>
        <v>3</v>
      </c>
    </row>
    <row r="804" spans="21:22" x14ac:dyDescent="0.3">
      <c r="U804">
        <v>0.26592836491620475</v>
      </c>
      <c r="V804" s="4">
        <f t="shared" si="25"/>
        <v>2</v>
      </c>
    </row>
    <row r="805" spans="21:22" x14ac:dyDescent="0.3">
      <c r="U805">
        <v>0.99203775458979371</v>
      </c>
      <c r="V805" s="4">
        <f t="shared" si="25"/>
        <v>7</v>
      </c>
    </row>
    <row r="806" spans="21:22" x14ac:dyDescent="0.3">
      <c r="U806">
        <v>0.58559569931295818</v>
      </c>
      <c r="V806" s="4">
        <f t="shared" si="25"/>
        <v>3</v>
      </c>
    </row>
    <row r="807" spans="21:22" x14ac:dyDescent="0.3">
      <c r="U807">
        <v>0.11066451908301413</v>
      </c>
      <c r="V807" s="4">
        <f t="shared" si="25"/>
        <v>1</v>
      </c>
    </row>
    <row r="808" spans="21:22" x14ac:dyDescent="0.3">
      <c r="U808">
        <v>4.6781454258502386E-2</v>
      </c>
      <c r="V808" s="4">
        <f t="shared" si="25"/>
        <v>0</v>
      </c>
    </row>
    <row r="809" spans="21:22" x14ac:dyDescent="0.3">
      <c r="U809">
        <v>0.1857988495878459</v>
      </c>
      <c r="V809" s="4">
        <f t="shared" si="25"/>
        <v>2</v>
      </c>
    </row>
    <row r="810" spans="21:22" x14ac:dyDescent="0.3">
      <c r="U810">
        <v>0.21809444301090414</v>
      </c>
      <c r="V810" s="4">
        <f t="shared" si="25"/>
        <v>2</v>
      </c>
    </row>
    <row r="811" spans="21:22" x14ac:dyDescent="0.3">
      <c r="U811">
        <v>0.80682909832900873</v>
      </c>
      <c r="V811" s="4">
        <f t="shared" si="25"/>
        <v>4</v>
      </c>
    </row>
    <row r="812" spans="21:22" x14ac:dyDescent="0.3">
      <c r="U812">
        <v>0.36631934267742716</v>
      </c>
      <c r="V812" s="4">
        <f t="shared" si="25"/>
        <v>2</v>
      </c>
    </row>
    <row r="813" spans="21:22" x14ac:dyDescent="0.3">
      <c r="U813">
        <v>0.31312055287150964</v>
      </c>
      <c r="V813" s="4">
        <f t="shared" si="25"/>
        <v>2</v>
      </c>
    </row>
    <row r="814" spans="21:22" x14ac:dyDescent="0.3">
      <c r="U814">
        <v>0.76639916899422034</v>
      </c>
      <c r="V814" s="4">
        <f t="shared" si="25"/>
        <v>4</v>
      </c>
    </row>
    <row r="815" spans="21:22" x14ac:dyDescent="0.3">
      <c r="U815">
        <v>0.1261182551971741</v>
      </c>
      <c r="V815" s="4">
        <f t="shared" si="25"/>
        <v>1</v>
      </c>
    </row>
    <row r="816" spans="21:22" x14ac:dyDescent="0.3">
      <c r="U816">
        <v>0.25428892814823967</v>
      </c>
      <c r="V816" s="4">
        <f t="shared" si="25"/>
        <v>2</v>
      </c>
    </row>
    <row r="817" spans="21:22" x14ac:dyDescent="0.3">
      <c r="U817">
        <v>0.55047160123129713</v>
      </c>
      <c r="V817" s="4">
        <f t="shared" si="25"/>
        <v>3</v>
      </c>
    </row>
    <row r="818" spans="21:22" x14ac:dyDescent="0.3">
      <c r="U818">
        <v>0.25230344660638948</v>
      </c>
      <c r="V818" s="4">
        <f t="shared" si="25"/>
        <v>2</v>
      </c>
    </row>
    <row r="819" spans="21:22" x14ac:dyDescent="0.3">
      <c r="U819">
        <v>0.67759423096680371</v>
      </c>
      <c r="V819" s="4">
        <f t="shared" si="25"/>
        <v>4</v>
      </c>
    </row>
    <row r="820" spans="21:22" x14ac:dyDescent="0.3">
      <c r="U820">
        <v>0.28493769384327317</v>
      </c>
      <c r="V820" s="4">
        <f t="shared" si="25"/>
        <v>2</v>
      </c>
    </row>
    <row r="821" spans="21:22" x14ac:dyDescent="0.3">
      <c r="U821">
        <v>0.28419425652179819</v>
      </c>
      <c r="V821" s="4">
        <f t="shared" si="25"/>
        <v>2</v>
      </c>
    </row>
    <row r="822" spans="21:22" x14ac:dyDescent="0.3">
      <c r="U822">
        <v>6.7084442473730049E-2</v>
      </c>
      <c r="V822" s="4">
        <f t="shared" si="25"/>
        <v>1</v>
      </c>
    </row>
    <row r="823" spans="21:22" x14ac:dyDescent="0.3">
      <c r="U823">
        <v>0.94126621661115384</v>
      </c>
      <c r="V823" s="4">
        <f t="shared" si="25"/>
        <v>6</v>
      </c>
    </row>
    <row r="824" spans="21:22" x14ac:dyDescent="0.3">
      <c r="U824">
        <v>0.1228709058204018</v>
      </c>
      <c r="V824" s="4">
        <f t="shared" si="25"/>
        <v>1</v>
      </c>
    </row>
    <row r="825" spans="21:22" x14ac:dyDescent="0.3">
      <c r="U825">
        <v>0.96178731815823981</v>
      </c>
      <c r="V825" s="4">
        <f t="shared" si="25"/>
        <v>6</v>
      </c>
    </row>
    <row r="826" spans="21:22" x14ac:dyDescent="0.3">
      <c r="U826">
        <v>0.17117053428339396</v>
      </c>
      <c r="V826" s="4">
        <f t="shared" si="25"/>
        <v>1</v>
      </c>
    </row>
    <row r="827" spans="21:22" x14ac:dyDescent="0.3">
      <c r="U827">
        <v>0.67823885159007491</v>
      </c>
      <c r="V827" s="4">
        <f t="shared" si="25"/>
        <v>4</v>
      </c>
    </row>
    <row r="828" spans="21:22" x14ac:dyDescent="0.3">
      <c r="U828">
        <v>0.4953039998551505</v>
      </c>
      <c r="V828" s="4">
        <f t="shared" si="25"/>
        <v>3</v>
      </c>
    </row>
    <row r="829" spans="21:22" x14ac:dyDescent="0.3">
      <c r="U829">
        <v>0.99397919651935795</v>
      </c>
      <c r="V829" s="4">
        <f t="shared" si="25"/>
        <v>7</v>
      </c>
    </row>
    <row r="830" spans="21:22" x14ac:dyDescent="0.3">
      <c r="U830">
        <v>3.6029415314774299E-2</v>
      </c>
      <c r="V830" s="4">
        <f t="shared" si="25"/>
        <v>0</v>
      </c>
    </row>
    <row r="831" spans="21:22" x14ac:dyDescent="0.3">
      <c r="U831">
        <v>0.52842687378820696</v>
      </c>
      <c r="V831" s="4">
        <f t="shared" si="25"/>
        <v>3</v>
      </c>
    </row>
    <row r="832" spans="21:22" x14ac:dyDescent="0.3">
      <c r="U832">
        <v>0.11342925673977985</v>
      </c>
      <c r="V832" s="4">
        <f t="shared" si="25"/>
        <v>1</v>
      </c>
    </row>
    <row r="833" spans="21:22" x14ac:dyDescent="0.3">
      <c r="U833">
        <v>0.29521866878918823</v>
      </c>
      <c r="V833" s="4">
        <f t="shared" si="25"/>
        <v>2</v>
      </c>
    </row>
    <row r="834" spans="21:22" x14ac:dyDescent="0.3">
      <c r="U834">
        <v>0.39970774815544274</v>
      </c>
      <c r="V834" s="4">
        <f t="shared" si="25"/>
        <v>3</v>
      </c>
    </row>
    <row r="835" spans="21:22" x14ac:dyDescent="0.3">
      <c r="U835">
        <v>0.93979525381922346</v>
      </c>
      <c r="V835" s="4">
        <f t="shared" ref="V835:V898" si="26">VLOOKUP(U835,$Y$2:$Z$22,2,TRUE)</f>
        <v>6</v>
      </c>
    </row>
    <row r="836" spans="21:22" x14ac:dyDescent="0.3">
      <c r="U836">
        <v>0.52744881312867364</v>
      </c>
      <c r="V836" s="4">
        <f t="shared" si="26"/>
        <v>3</v>
      </c>
    </row>
    <row r="837" spans="21:22" x14ac:dyDescent="0.3">
      <c r="U837">
        <v>0.90061855943168057</v>
      </c>
      <c r="V837" s="4">
        <f t="shared" si="26"/>
        <v>5</v>
      </c>
    </row>
    <row r="838" spans="21:22" x14ac:dyDescent="0.3">
      <c r="U838">
        <v>0.49894327100915303</v>
      </c>
      <c r="V838" s="4">
        <f t="shared" si="26"/>
        <v>3</v>
      </c>
    </row>
    <row r="839" spans="21:22" x14ac:dyDescent="0.3">
      <c r="U839">
        <v>0.71130738118576398</v>
      </c>
      <c r="V839" s="4">
        <f t="shared" si="26"/>
        <v>4</v>
      </c>
    </row>
    <row r="840" spans="21:22" x14ac:dyDescent="0.3">
      <c r="U840">
        <v>0.459585023475796</v>
      </c>
      <c r="V840" s="4">
        <f t="shared" si="26"/>
        <v>3</v>
      </c>
    </row>
    <row r="841" spans="21:22" x14ac:dyDescent="0.3">
      <c r="U841">
        <v>0.69388247252302504</v>
      </c>
      <c r="V841" s="4">
        <f t="shared" si="26"/>
        <v>4</v>
      </c>
    </row>
    <row r="842" spans="21:22" x14ac:dyDescent="0.3">
      <c r="U842">
        <v>0.76539176265386366</v>
      </c>
      <c r="V842" s="4">
        <f t="shared" si="26"/>
        <v>4</v>
      </c>
    </row>
    <row r="843" spans="21:22" x14ac:dyDescent="0.3">
      <c r="U843">
        <v>0.89628519987075828</v>
      </c>
      <c r="V843" s="4">
        <f t="shared" si="26"/>
        <v>5</v>
      </c>
    </row>
    <row r="844" spans="21:22" x14ac:dyDescent="0.3">
      <c r="U844">
        <v>0.16779388203577772</v>
      </c>
      <c r="V844" s="4">
        <f t="shared" si="26"/>
        <v>1</v>
      </c>
    </row>
    <row r="845" spans="21:22" x14ac:dyDescent="0.3">
      <c r="U845">
        <v>0.2931251446395684</v>
      </c>
      <c r="V845" s="4">
        <f t="shared" si="26"/>
        <v>2</v>
      </c>
    </row>
    <row r="846" spans="21:22" x14ac:dyDescent="0.3">
      <c r="U846">
        <v>0.63151111967290374</v>
      </c>
      <c r="V846" s="4">
        <f t="shared" si="26"/>
        <v>3</v>
      </c>
    </row>
    <row r="847" spans="21:22" x14ac:dyDescent="0.3">
      <c r="U847">
        <v>0.79088373650339194</v>
      </c>
      <c r="V847" s="4">
        <f t="shared" si="26"/>
        <v>4</v>
      </c>
    </row>
    <row r="848" spans="21:22" x14ac:dyDescent="0.3">
      <c r="U848">
        <v>0.45163001814310788</v>
      </c>
      <c r="V848" s="4">
        <f t="shared" si="26"/>
        <v>3</v>
      </c>
    </row>
    <row r="849" spans="21:22" x14ac:dyDescent="0.3">
      <c r="U849">
        <v>0.19851653046316375</v>
      </c>
      <c r="V849" s="4">
        <f t="shared" si="26"/>
        <v>2</v>
      </c>
    </row>
    <row r="850" spans="21:22" x14ac:dyDescent="0.3">
      <c r="U850">
        <v>0.61261283516646248</v>
      </c>
      <c r="V850" s="4">
        <f t="shared" si="26"/>
        <v>3</v>
      </c>
    </row>
    <row r="851" spans="21:22" x14ac:dyDescent="0.3">
      <c r="U851">
        <v>0.47585649584605172</v>
      </c>
      <c r="V851" s="4">
        <f t="shared" si="26"/>
        <v>3</v>
      </c>
    </row>
    <row r="852" spans="21:22" x14ac:dyDescent="0.3">
      <c r="U852">
        <v>0.66747658195033277</v>
      </c>
      <c r="V852" s="4">
        <f t="shared" si="26"/>
        <v>4</v>
      </c>
    </row>
    <row r="853" spans="21:22" x14ac:dyDescent="0.3">
      <c r="U853">
        <v>8.1248942711488747E-2</v>
      </c>
      <c r="V853" s="4">
        <f t="shared" si="26"/>
        <v>1</v>
      </c>
    </row>
    <row r="854" spans="21:22" x14ac:dyDescent="0.3">
      <c r="U854">
        <v>0.42503129360411296</v>
      </c>
      <c r="V854" s="4">
        <f t="shared" si="26"/>
        <v>3</v>
      </c>
    </row>
    <row r="855" spans="21:22" x14ac:dyDescent="0.3">
      <c r="U855">
        <v>0.50439225729341397</v>
      </c>
      <c r="V855" s="4">
        <f t="shared" si="26"/>
        <v>3</v>
      </c>
    </row>
    <row r="856" spans="21:22" x14ac:dyDescent="0.3">
      <c r="U856">
        <v>0.58356049131965504</v>
      </c>
      <c r="V856" s="4">
        <f t="shared" si="26"/>
        <v>3</v>
      </c>
    </row>
    <row r="857" spans="21:22" x14ac:dyDescent="0.3">
      <c r="U857">
        <v>0.90988025175414888</v>
      </c>
      <c r="V857" s="4">
        <f t="shared" si="26"/>
        <v>5</v>
      </c>
    </row>
    <row r="858" spans="21:22" x14ac:dyDescent="0.3">
      <c r="U858">
        <v>0.6462468162534184</v>
      </c>
      <c r="V858" s="4">
        <f t="shared" si="26"/>
        <v>4</v>
      </c>
    </row>
    <row r="859" spans="21:22" x14ac:dyDescent="0.3">
      <c r="U859">
        <v>0.82111205446791113</v>
      </c>
      <c r="V859" s="4">
        <f t="shared" si="26"/>
        <v>4</v>
      </c>
    </row>
    <row r="860" spans="21:22" x14ac:dyDescent="0.3">
      <c r="U860">
        <v>0.34141138177645081</v>
      </c>
      <c r="V860" s="4">
        <f t="shared" si="26"/>
        <v>2</v>
      </c>
    </row>
    <row r="861" spans="21:22" x14ac:dyDescent="0.3">
      <c r="U861">
        <v>0.46697699337429377</v>
      </c>
      <c r="V861" s="4">
        <f t="shared" si="26"/>
        <v>3</v>
      </c>
    </row>
    <row r="862" spans="21:22" x14ac:dyDescent="0.3">
      <c r="U862">
        <v>0.99825604974914373</v>
      </c>
      <c r="V862" s="4">
        <f t="shared" si="26"/>
        <v>8</v>
      </c>
    </row>
    <row r="863" spans="21:22" x14ac:dyDescent="0.3">
      <c r="U863">
        <v>0.39964434640579649</v>
      </c>
      <c r="V863" s="4">
        <f t="shared" si="26"/>
        <v>3</v>
      </c>
    </row>
    <row r="864" spans="21:22" x14ac:dyDescent="0.3">
      <c r="U864">
        <v>0.35007237270118108</v>
      </c>
      <c r="V864" s="4">
        <f t="shared" si="26"/>
        <v>2</v>
      </c>
    </row>
    <row r="865" spans="21:22" x14ac:dyDescent="0.3">
      <c r="U865">
        <v>0.51725419167631581</v>
      </c>
      <c r="V865" s="4">
        <f t="shared" si="26"/>
        <v>3</v>
      </c>
    </row>
    <row r="866" spans="21:22" x14ac:dyDescent="0.3">
      <c r="U866">
        <v>0.69142447385858619</v>
      </c>
      <c r="V866" s="4">
        <f t="shared" si="26"/>
        <v>4</v>
      </c>
    </row>
    <row r="867" spans="21:22" x14ac:dyDescent="0.3">
      <c r="U867">
        <v>0.73835114481473774</v>
      </c>
      <c r="V867" s="4">
        <f t="shared" si="26"/>
        <v>4</v>
      </c>
    </row>
    <row r="868" spans="21:22" x14ac:dyDescent="0.3">
      <c r="U868">
        <v>0.78945094140087235</v>
      </c>
      <c r="V868" s="4">
        <f t="shared" si="26"/>
        <v>4</v>
      </c>
    </row>
    <row r="869" spans="21:22" x14ac:dyDescent="0.3">
      <c r="U869">
        <v>5.4856712147637113E-2</v>
      </c>
      <c r="V869" s="4">
        <f t="shared" si="26"/>
        <v>1</v>
      </c>
    </row>
    <row r="870" spans="21:22" x14ac:dyDescent="0.3">
      <c r="U870">
        <v>0.66257918860544274</v>
      </c>
      <c r="V870" s="4">
        <f t="shared" si="26"/>
        <v>4</v>
      </c>
    </row>
    <row r="871" spans="21:22" x14ac:dyDescent="0.3">
      <c r="U871">
        <v>6.0370851840350938E-2</v>
      </c>
      <c r="V871" s="4">
        <f t="shared" si="26"/>
        <v>1</v>
      </c>
    </row>
    <row r="872" spans="21:22" x14ac:dyDescent="0.3">
      <c r="U872">
        <v>0.31081799117132236</v>
      </c>
      <c r="V872" s="4">
        <f t="shared" si="26"/>
        <v>2</v>
      </c>
    </row>
    <row r="873" spans="21:22" x14ac:dyDescent="0.3">
      <c r="U873">
        <v>0.33545653516883844</v>
      </c>
      <c r="V873" s="4">
        <f t="shared" si="26"/>
        <v>2</v>
      </c>
    </row>
    <row r="874" spans="21:22" x14ac:dyDescent="0.3">
      <c r="U874">
        <v>0.33436395141763375</v>
      </c>
      <c r="V874" s="4">
        <f t="shared" si="26"/>
        <v>2</v>
      </c>
    </row>
    <row r="875" spans="21:22" x14ac:dyDescent="0.3">
      <c r="U875">
        <v>0.6362451798360319</v>
      </c>
      <c r="V875" s="4">
        <f t="shared" si="26"/>
        <v>4</v>
      </c>
    </row>
    <row r="876" spans="21:22" x14ac:dyDescent="0.3">
      <c r="U876">
        <v>0.24895553405856582</v>
      </c>
      <c r="V876" s="4">
        <f t="shared" si="26"/>
        <v>2</v>
      </c>
    </row>
    <row r="877" spans="21:22" x14ac:dyDescent="0.3">
      <c r="U877">
        <v>0.34353454523864235</v>
      </c>
      <c r="V877" s="4">
        <f t="shared" si="26"/>
        <v>2</v>
      </c>
    </row>
    <row r="878" spans="21:22" x14ac:dyDescent="0.3">
      <c r="U878">
        <v>7.5758663805722312E-2</v>
      </c>
      <c r="V878" s="4">
        <f t="shared" si="26"/>
        <v>1</v>
      </c>
    </row>
    <row r="879" spans="21:22" x14ac:dyDescent="0.3">
      <c r="U879">
        <v>2.4402993413164265E-2</v>
      </c>
      <c r="V879" s="4">
        <f t="shared" si="26"/>
        <v>0</v>
      </c>
    </row>
    <row r="880" spans="21:22" x14ac:dyDescent="0.3">
      <c r="U880">
        <v>0.83286757768860176</v>
      </c>
      <c r="V880" s="4">
        <f t="shared" si="26"/>
        <v>5</v>
      </c>
    </row>
    <row r="881" spans="21:22" x14ac:dyDescent="0.3">
      <c r="U881">
        <v>0.42142939364598286</v>
      </c>
      <c r="V881" s="4">
        <f t="shared" si="26"/>
        <v>3</v>
      </c>
    </row>
    <row r="882" spans="21:22" x14ac:dyDescent="0.3">
      <c r="U882">
        <v>0.39753050361476772</v>
      </c>
      <c r="V882" s="4">
        <f t="shared" si="26"/>
        <v>3</v>
      </c>
    </row>
    <row r="883" spans="21:22" x14ac:dyDescent="0.3">
      <c r="U883">
        <v>0.25385385863919663</v>
      </c>
      <c r="V883" s="4">
        <f t="shared" si="26"/>
        <v>2</v>
      </c>
    </row>
    <row r="884" spans="21:22" x14ac:dyDescent="0.3">
      <c r="U884">
        <v>0.68695661681821707</v>
      </c>
      <c r="V884" s="4">
        <f t="shared" si="26"/>
        <v>4</v>
      </c>
    </row>
    <row r="885" spans="21:22" x14ac:dyDescent="0.3">
      <c r="U885">
        <v>0.72680911228295197</v>
      </c>
      <c r="V885" s="4">
        <f t="shared" si="26"/>
        <v>4</v>
      </c>
    </row>
    <row r="886" spans="21:22" x14ac:dyDescent="0.3">
      <c r="U886">
        <v>0.1307290433552542</v>
      </c>
      <c r="V886" s="4">
        <f t="shared" si="26"/>
        <v>1</v>
      </c>
    </row>
    <row r="887" spans="21:22" x14ac:dyDescent="0.3">
      <c r="U887">
        <v>0.68220538012478793</v>
      </c>
      <c r="V887" s="4">
        <f t="shared" si="26"/>
        <v>4</v>
      </c>
    </row>
    <row r="888" spans="21:22" x14ac:dyDescent="0.3">
      <c r="U888">
        <v>0.30564628565768892</v>
      </c>
      <c r="V888" s="4">
        <f t="shared" si="26"/>
        <v>2</v>
      </c>
    </row>
    <row r="889" spans="21:22" x14ac:dyDescent="0.3">
      <c r="U889">
        <v>0.41298833691998071</v>
      </c>
      <c r="V889" s="4">
        <f t="shared" si="26"/>
        <v>3</v>
      </c>
    </row>
    <row r="890" spans="21:22" x14ac:dyDescent="0.3">
      <c r="U890">
        <v>0.33060995084561717</v>
      </c>
      <c r="V890" s="4">
        <f t="shared" si="26"/>
        <v>2</v>
      </c>
    </row>
    <row r="891" spans="21:22" x14ac:dyDescent="0.3">
      <c r="U891">
        <v>3.2617471959091177E-2</v>
      </c>
      <c r="V891" s="4">
        <f t="shared" si="26"/>
        <v>0</v>
      </c>
    </row>
    <row r="892" spans="21:22" x14ac:dyDescent="0.3">
      <c r="U892">
        <v>0.25282247823290022</v>
      </c>
      <c r="V892" s="4">
        <f t="shared" si="26"/>
        <v>2</v>
      </c>
    </row>
    <row r="893" spans="21:22" x14ac:dyDescent="0.3">
      <c r="U893">
        <v>0.44601622540117747</v>
      </c>
      <c r="V893" s="4">
        <f t="shared" si="26"/>
        <v>3</v>
      </c>
    </row>
    <row r="894" spans="21:22" x14ac:dyDescent="0.3">
      <c r="U894">
        <v>0.47511254432189454</v>
      </c>
      <c r="V894" s="4">
        <f t="shared" si="26"/>
        <v>3</v>
      </c>
    </row>
    <row r="895" spans="21:22" x14ac:dyDescent="0.3">
      <c r="U895">
        <v>0.66841448651516366</v>
      </c>
      <c r="V895" s="4">
        <f t="shared" si="26"/>
        <v>4</v>
      </c>
    </row>
    <row r="896" spans="21:22" x14ac:dyDescent="0.3">
      <c r="U896">
        <v>0.86519575617711431</v>
      </c>
      <c r="V896" s="4">
        <f t="shared" si="26"/>
        <v>5</v>
      </c>
    </row>
    <row r="897" spans="21:22" x14ac:dyDescent="0.3">
      <c r="U897">
        <v>2.6076825273144252E-2</v>
      </c>
      <c r="V897" s="4">
        <f t="shared" si="26"/>
        <v>0</v>
      </c>
    </row>
    <row r="898" spans="21:22" x14ac:dyDescent="0.3">
      <c r="U898">
        <v>0.69046238215002775</v>
      </c>
      <c r="V898" s="4">
        <f t="shared" si="26"/>
        <v>4</v>
      </c>
    </row>
    <row r="899" spans="21:22" x14ac:dyDescent="0.3">
      <c r="U899">
        <v>0.42890598948123659</v>
      </c>
      <c r="V899" s="4">
        <f t="shared" ref="V899:V962" si="27">VLOOKUP(U899,$Y$2:$Z$22,2,TRUE)</f>
        <v>3</v>
      </c>
    </row>
    <row r="900" spans="21:22" x14ac:dyDescent="0.3">
      <c r="U900">
        <v>0.3235623421059598</v>
      </c>
      <c r="V900" s="4">
        <f t="shared" si="27"/>
        <v>2</v>
      </c>
    </row>
    <row r="901" spans="21:22" x14ac:dyDescent="0.3">
      <c r="U901">
        <v>0.79953900800848832</v>
      </c>
      <c r="V901" s="4">
        <f t="shared" si="27"/>
        <v>4</v>
      </c>
    </row>
    <row r="902" spans="21:22" x14ac:dyDescent="0.3">
      <c r="U902">
        <v>0.32143811182891302</v>
      </c>
      <c r="V902" s="4">
        <f t="shared" si="27"/>
        <v>2</v>
      </c>
    </row>
    <row r="903" spans="21:22" x14ac:dyDescent="0.3">
      <c r="U903">
        <v>0.69372804861158133</v>
      </c>
      <c r="V903" s="4">
        <f t="shared" si="27"/>
        <v>4</v>
      </c>
    </row>
    <row r="904" spans="21:22" x14ac:dyDescent="0.3">
      <c r="U904">
        <v>0.69199636774452378</v>
      </c>
      <c r="V904" s="4">
        <f t="shared" si="27"/>
        <v>4</v>
      </c>
    </row>
    <row r="905" spans="21:22" x14ac:dyDescent="0.3">
      <c r="U905">
        <v>0.1573073694682682</v>
      </c>
      <c r="V905" s="4">
        <f t="shared" si="27"/>
        <v>1</v>
      </c>
    </row>
    <row r="906" spans="21:22" x14ac:dyDescent="0.3">
      <c r="U906">
        <v>0.29855294996799842</v>
      </c>
      <c r="V906" s="4">
        <f t="shared" si="27"/>
        <v>2</v>
      </c>
    </row>
    <row r="907" spans="21:22" x14ac:dyDescent="0.3">
      <c r="U907">
        <v>0.91190161573689721</v>
      </c>
      <c r="V907" s="4">
        <f t="shared" si="27"/>
        <v>5</v>
      </c>
    </row>
    <row r="908" spans="21:22" x14ac:dyDescent="0.3">
      <c r="U908">
        <v>0.4230969060225962</v>
      </c>
      <c r="V908" s="4">
        <f t="shared" si="27"/>
        <v>3</v>
      </c>
    </row>
    <row r="909" spans="21:22" x14ac:dyDescent="0.3">
      <c r="U909">
        <v>0.11114522551727743</v>
      </c>
      <c r="V909" s="4">
        <f t="shared" si="27"/>
        <v>1</v>
      </c>
    </row>
    <row r="910" spans="21:22" x14ac:dyDescent="0.3">
      <c r="U910">
        <v>0.87494689679058402</v>
      </c>
      <c r="V910" s="4">
        <f t="shared" si="27"/>
        <v>5</v>
      </c>
    </row>
    <row r="911" spans="21:22" x14ac:dyDescent="0.3">
      <c r="U911">
        <v>5.5532102217729959E-2</v>
      </c>
      <c r="V911" s="4">
        <f t="shared" si="27"/>
        <v>1</v>
      </c>
    </row>
    <row r="912" spans="21:22" x14ac:dyDescent="0.3">
      <c r="U912">
        <v>0.85021107045258104</v>
      </c>
      <c r="V912" s="4">
        <f t="shared" si="27"/>
        <v>5</v>
      </c>
    </row>
    <row r="913" spans="21:22" x14ac:dyDescent="0.3">
      <c r="U913">
        <v>0.23698255857516717</v>
      </c>
      <c r="V913" s="4">
        <f t="shared" si="27"/>
        <v>2</v>
      </c>
    </row>
    <row r="914" spans="21:22" x14ac:dyDescent="0.3">
      <c r="U914">
        <v>0.99257626804864885</v>
      </c>
      <c r="V914" s="4">
        <f t="shared" si="27"/>
        <v>7</v>
      </c>
    </row>
    <row r="915" spans="21:22" x14ac:dyDescent="0.3">
      <c r="U915">
        <v>0.72648427257122594</v>
      </c>
      <c r="V915" s="4">
        <f t="shared" si="27"/>
        <v>4</v>
      </c>
    </row>
    <row r="916" spans="21:22" x14ac:dyDescent="0.3">
      <c r="U916">
        <v>0.87939981767455833</v>
      </c>
      <c r="V916" s="4">
        <f t="shared" si="27"/>
        <v>5</v>
      </c>
    </row>
    <row r="917" spans="21:22" x14ac:dyDescent="0.3">
      <c r="U917">
        <v>0.24867899987485279</v>
      </c>
      <c r="V917" s="4">
        <f t="shared" si="27"/>
        <v>2</v>
      </c>
    </row>
    <row r="918" spans="21:22" x14ac:dyDescent="0.3">
      <c r="U918">
        <v>0.47104245375369602</v>
      </c>
      <c r="V918" s="4">
        <f t="shared" si="27"/>
        <v>3</v>
      </c>
    </row>
    <row r="919" spans="21:22" x14ac:dyDescent="0.3">
      <c r="U919">
        <v>0.16818323452582506</v>
      </c>
      <c r="V919" s="4">
        <f t="shared" si="27"/>
        <v>1</v>
      </c>
    </row>
    <row r="920" spans="21:22" x14ac:dyDescent="0.3">
      <c r="U920">
        <v>0.43828234997379023</v>
      </c>
      <c r="V920" s="4">
        <f t="shared" si="27"/>
        <v>3</v>
      </c>
    </row>
    <row r="921" spans="21:22" x14ac:dyDescent="0.3">
      <c r="U921">
        <v>0.7913642529178655</v>
      </c>
      <c r="V921" s="4">
        <f t="shared" si="27"/>
        <v>4</v>
      </c>
    </row>
    <row r="922" spans="21:22" x14ac:dyDescent="0.3">
      <c r="U922">
        <v>0.54315314007204418</v>
      </c>
      <c r="V922" s="4">
        <f t="shared" si="27"/>
        <v>3</v>
      </c>
    </row>
    <row r="923" spans="21:22" x14ac:dyDescent="0.3">
      <c r="U923">
        <v>0.74594947664118461</v>
      </c>
      <c r="V923" s="4">
        <f t="shared" si="27"/>
        <v>4</v>
      </c>
    </row>
    <row r="924" spans="21:22" x14ac:dyDescent="0.3">
      <c r="U924">
        <v>0.81675696764919492</v>
      </c>
      <c r="V924" s="4">
        <f t="shared" si="27"/>
        <v>4</v>
      </c>
    </row>
    <row r="925" spans="21:22" x14ac:dyDescent="0.3">
      <c r="U925">
        <v>0.47981073970192956</v>
      </c>
      <c r="V925" s="4">
        <f t="shared" si="27"/>
        <v>3</v>
      </c>
    </row>
    <row r="926" spans="21:22" x14ac:dyDescent="0.3">
      <c r="U926">
        <v>0.87925597308671066</v>
      </c>
      <c r="V926" s="4">
        <f t="shared" si="27"/>
        <v>5</v>
      </c>
    </row>
    <row r="927" spans="21:22" x14ac:dyDescent="0.3">
      <c r="U927">
        <v>0.93355030294195929</v>
      </c>
      <c r="V927" s="4">
        <f t="shared" si="27"/>
        <v>5</v>
      </c>
    </row>
    <row r="928" spans="21:22" x14ac:dyDescent="0.3">
      <c r="U928">
        <v>0.9356290614651227</v>
      </c>
      <c r="V928" s="4">
        <f t="shared" si="27"/>
        <v>5</v>
      </c>
    </row>
    <row r="929" spans="21:22" x14ac:dyDescent="0.3">
      <c r="U929">
        <v>0.97174775623623477</v>
      </c>
      <c r="V929" s="4">
        <f t="shared" si="27"/>
        <v>6</v>
      </c>
    </row>
    <row r="930" spans="21:22" x14ac:dyDescent="0.3">
      <c r="U930">
        <v>0.86610191925936508</v>
      </c>
      <c r="V930" s="4">
        <f t="shared" si="27"/>
        <v>5</v>
      </c>
    </row>
    <row r="931" spans="21:22" x14ac:dyDescent="0.3">
      <c r="U931">
        <v>0.85018561745948151</v>
      </c>
      <c r="V931" s="4">
        <f t="shared" si="27"/>
        <v>5</v>
      </c>
    </row>
    <row r="932" spans="21:22" x14ac:dyDescent="0.3">
      <c r="U932">
        <v>0.80965664925807623</v>
      </c>
      <c r="V932" s="4">
        <f t="shared" si="27"/>
        <v>4</v>
      </c>
    </row>
    <row r="933" spans="21:22" x14ac:dyDescent="0.3">
      <c r="U933">
        <v>0.17493383557892953</v>
      </c>
      <c r="V933" s="4">
        <f t="shared" si="27"/>
        <v>1</v>
      </c>
    </row>
    <row r="934" spans="21:22" x14ac:dyDescent="0.3">
      <c r="U934">
        <v>0.64470786690773874</v>
      </c>
      <c r="V934" s="4">
        <f t="shared" si="27"/>
        <v>4</v>
      </c>
    </row>
    <row r="935" spans="21:22" x14ac:dyDescent="0.3">
      <c r="U935">
        <v>0.57377079772424433</v>
      </c>
      <c r="V935" s="4">
        <f t="shared" si="27"/>
        <v>3</v>
      </c>
    </row>
    <row r="936" spans="21:22" x14ac:dyDescent="0.3">
      <c r="U936">
        <v>0.81522686124708266</v>
      </c>
      <c r="V936" s="4">
        <f t="shared" si="27"/>
        <v>4</v>
      </c>
    </row>
    <row r="937" spans="21:22" x14ac:dyDescent="0.3">
      <c r="U937">
        <v>0.45297285394780495</v>
      </c>
      <c r="V937" s="4">
        <f t="shared" si="27"/>
        <v>3</v>
      </c>
    </row>
    <row r="938" spans="21:22" x14ac:dyDescent="0.3">
      <c r="U938">
        <v>3.2297287401472911E-2</v>
      </c>
      <c r="V938" s="4">
        <f t="shared" si="27"/>
        <v>0</v>
      </c>
    </row>
    <row r="939" spans="21:22" x14ac:dyDescent="0.3">
      <c r="U939">
        <v>0.72476397249589575</v>
      </c>
      <c r="V939" s="4">
        <f t="shared" si="27"/>
        <v>4</v>
      </c>
    </row>
    <row r="940" spans="21:22" x14ac:dyDescent="0.3">
      <c r="U940">
        <v>0.26118649276394168</v>
      </c>
      <c r="V940" s="4">
        <f t="shared" si="27"/>
        <v>2</v>
      </c>
    </row>
    <row r="941" spans="21:22" x14ac:dyDescent="0.3">
      <c r="U941">
        <v>0.2184426525748876</v>
      </c>
      <c r="V941" s="4">
        <f t="shared" si="27"/>
        <v>2</v>
      </c>
    </row>
    <row r="942" spans="21:22" x14ac:dyDescent="0.3">
      <c r="U942">
        <v>0.43413581401871459</v>
      </c>
      <c r="V942" s="4">
        <f t="shared" si="27"/>
        <v>3</v>
      </c>
    </row>
    <row r="943" spans="21:22" x14ac:dyDescent="0.3">
      <c r="U943">
        <v>0.5296589672079598</v>
      </c>
      <c r="V943" s="4">
        <f t="shared" si="27"/>
        <v>3</v>
      </c>
    </row>
    <row r="944" spans="21:22" x14ac:dyDescent="0.3">
      <c r="U944">
        <v>0.54016730762006249</v>
      </c>
      <c r="V944" s="4">
        <f t="shared" si="27"/>
        <v>3</v>
      </c>
    </row>
    <row r="945" spans="21:22" x14ac:dyDescent="0.3">
      <c r="U945">
        <v>0.11898487734082337</v>
      </c>
      <c r="V945" s="4">
        <f t="shared" si="27"/>
        <v>1</v>
      </c>
    </row>
    <row r="946" spans="21:22" x14ac:dyDescent="0.3">
      <c r="U946">
        <v>9.6829563345503508E-2</v>
      </c>
      <c r="V946" s="4">
        <f t="shared" si="27"/>
        <v>1</v>
      </c>
    </row>
    <row r="947" spans="21:22" x14ac:dyDescent="0.3">
      <c r="U947">
        <v>9.7590479055890342E-2</v>
      </c>
      <c r="V947" s="4">
        <f t="shared" si="27"/>
        <v>1</v>
      </c>
    </row>
    <row r="948" spans="21:22" x14ac:dyDescent="0.3">
      <c r="U948">
        <v>0.43062696229376263</v>
      </c>
      <c r="V948" s="4">
        <f t="shared" si="27"/>
        <v>3</v>
      </c>
    </row>
    <row r="949" spans="21:22" x14ac:dyDescent="0.3">
      <c r="U949">
        <v>0.80595528503957581</v>
      </c>
      <c r="V949" s="4">
        <f t="shared" si="27"/>
        <v>4</v>
      </c>
    </row>
    <row r="950" spans="21:22" x14ac:dyDescent="0.3">
      <c r="U950">
        <v>0.7512769444174261</v>
      </c>
      <c r="V950" s="4">
        <f t="shared" si="27"/>
        <v>4</v>
      </c>
    </row>
    <row r="951" spans="21:22" x14ac:dyDescent="0.3">
      <c r="U951">
        <v>0.29357152905813577</v>
      </c>
      <c r="V951" s="4">
        <f t="shared" si="27"/>
        <v>2</v>
      </c>
    </row>
    <row r="952" spans="21:22" x14ac:dyDescent="0.3">
      <c r="U952">
        <v>0.21614655980560632</v>
      </c>
      <c r="V952" s="4">
        <f t="shared" si="27"/>
        <v>2</v>
      </c>
    </row>
    <row r="953" spans="21:22" x14ac:dyDescent="0.3">
      <c r="U953">
        <v>3.4826157310828276E-2</v>
      </c>
      <c r="V953" s="4">
        <f t="shared" si="27"/>
        <v>0</v>
      </c>
    </row>
    <row r="954" spans="21:22" x14ac:dyDescent="0.3">
      <c r="U954">
        <v>0.37197301678540351</v>
      </c>
      <c r="V954" s="4">
        <f t="shared" si="27"/>
        <v>2</v>
      </c>
    </row>
    <row r="955" spans="21:22" x14ac:dyDescent="0.3">
      <c r="U955">
        <v>0.88478076956907104</v>
      </c>
      <c r="V955" s="4">
        <f t="shared" si="27"/>
        <v>5</v>
      </c>
    </row>
    <row r="956" spans="21:22" x14ac:dyDescent="0.3">
      <c r="U956">
        <v>0.54130898727380139</v>
      </c>
      <c r="V956" s="4">
        <f t="shared" si="27"/>
        <v>3</v>
      </c>
    </row>
    <row r="957" spans="21:22" x14ac:dyDescent="0.3">
      <c r="U957">
        <v>0.98247627540498295</v>
      </c>
      <c r="V957" s="4">
        <f t="shared" si="27"/>
        <v>7</v>
      </c>
    </row>
    <row r="958" spans="21:22" x14ac:dyDescent="0.3">
      <c r="U958">
        <v>0.22691513760345081</v>
      </c>
      <c r="V958" s="4">
        <f t="shared" si="27"/>
        <v>2</v>
      </c>
    </row>
    <row r="959" spans="21:22" x14ac:dyDescent="0.3">
      <c r="U959">
        <v>0.17053145950455426</v>
      </c>
      <c r="V959" s="4">
        <f t="shared" si="27"/>
        <v>1</v>
      </c>
    </row>
    <row r="960" spans="21:22" x14ac:dyDescent="0.3">
      <c r="U960">
        <v>0.24397276112285657</v>
      </c>
      <c r="V960" s="4">
        <f t="shared" si="27"/>
        <v>2</v>
      </c>
    </row>
    <row r="961" spans="21:22" x14ac:dyDescent="0.3">
      <c r="U961">
        <v>0.71704739038193333</v>
      </c>
      <c r="V961" s="4">
        <f t="shared" si="27"/>
        <v>4</v>
      </c>
    </row>
    <row r="962" spans="21:22" x14ac:dyDescent="0.3">
      <c r="U962">
        <v>1.6117207463690861E-2</v>
      </c>
      <c r="V962" s="4">
        <f t="shared" si="27"/>
        <v>0</v>
      </c>
    </row>
    <row r="963" spans="21:22" x14ac:dyDescent="0.3">
      <c r="U963">
        <v>0.20194501778547866</v>
      </c>
      <c r="V963" s="4">
        <f t="shared" ref="V963:V1001" si="28">VLOOKUP(U963,$Y$2:$Z$22,2,TRUE)</f>
        <v>2</v>
      </c>
    </row>
    <row r="964" spans="21:22" x14ac:dyDescent="0.3">
      <c r="U964">
        <v>0.19255330595878895</v>
      </c>
      <c r="V964" s="4">
        <f t="shared" si="28"/>
        <v>2</v>
      </c>
    </row>
    <row r="965" spans="21:22" x14ac:dyDescent="0.3">
      <c r="U965">
        <v>0.7177544251413539</v>
      </c>
      <c r="V965" s="4">
        <f t="shared" si="28"/>
        <v>4</v>
      </c>
    </row>
    <row r="966" spans="21:22" x14ac:dyDescent="0.3">
      <c r="U966">
        <v>2.6069907658967151E-2</v>
      </c>
      <c r="V966" s="4">
        <f t="shared" si="28"/>
        <v>0</v>
      </c>
    </row>
    <row r="967" spans="21:22" x14ac:dyDescent="0.3">
      <c r="U967">
        <v>0.28528087319017648</v>
      </c>
      <c r="V967" s="4">
        <f t="shared" si="28"/>
        <v>2</v>
      </c>
    </row>
    <row r="968" spans="21:22" x14ac:dyDescent="0.3">
      <c r="U968">
        <v>0.13795386916994526</v>
      </c>
      <c r="V968" s="4">
        <f t="shared" si="28"/>
        <v>1</v>
      </c>
    </row>
    <row r="969" spans="21:22" x14ac:dyDescent="0.3">
      <c r="U969">
        <v>0.19675906841389898</v>
      </c>
      <c r="V969" s="4">
        <f t="shared" si="28"/>
        <v>2</v>
      </c>
    </row>
    <row r="970" spans="21:22" x14ac:dyDescent="0.3">
      <c r="U970">
        <v>0.10873536404868157</v>
      </c>
      <c r="V970" s="4">
        <f t="shared" si="28"/>
        <v>1</v>
      </c>
    </row>
    <row r="971" spans="21:22" x14ac:dyDescent="0.3">
      <c r="U971">
        <v>7.8754100219319126E-2</v>
      </c>
      <c r="V971" s="4">
        <f t="shared" si="28"/>
        <v>1</v>
      </c>
    </row>
    <row r="972" spans="21:22" x14ac:dyDescent="0.3">
      <c r="U972">
        <v>0.99619898533270734</v>
      </c>
      <c r="V972" s="4">
        <f t="shared" si="28"/>
        <v>8</v>
      </c>
    </row>
    <row r="973" spans="21:22" x14ac:dyDescent="0.3">
      <c r="U973">
        <v>0.68903177986163666</v>
      </c>
      <c r="V973" s="4">
        <f t="shared" si="28"/>
        <v>4</v>
      </c>
    </row>
    <row r="974" spans="21:22" x14ac:dyDescent="0.3">
      <c r="U974">
        <v>0.82411859464514303</v>
      </c>
      <c r="V974" s="4">
        <f t="shared" si="28"/>
        <v>4</v>
      </c>
    </row>
    <row r="975" spans="21:22" x14ac:dyDescent="0.3">
      <c r="U975">
        <v>0.74822329472648219</v>
      </c>
      <c r="V975" s="4">
        <f t="shared" si="28"/>
        <v>4</v>
      </c>
    </row>
    <row r="976" spans="21:22" x14ac:dyDescent="0.3">
      <c r="U976">
        <v>0.4914418805250389</v>
      </c>
      <c r="V976" s="4">
        <f t="shared" si="28"/>
        <v>3</v>
      </c>
    </row>
    <row r="977" spans="21:22" x14ac:dyDescent="0.3">
      <c r="U977">
        <v>0.40937656926915322</v>
      </c>
      <c r="V977" s="4">
        <f t="shared" si="28"/>
        <v>3</v>
      </c>
    </row>
    <row r="978" spans="21:22" x14ac:dyDescent="0.3">
      <c r="U978">
        <v>0.5886391394634618</v>
      </c>
      <c r="V978" s="4">
        <f t="shared" si="28"/>
        <v>3</v>
      </c>
    </row>
    <row r="979" spans="21:22" x14ac:dyDescent="0.3">
      <c r="U979">
        <v>0.79072302500692437</v>
      </c>
      <c r="V979" s="4">
        <f t="shared" si="28"/>
        <v>4</v>
      </c>
    </row>
    <row r="980" spans="21:22" x14ac:dyDescent="0.3">
      <c r="U980">
        <v>0.40900493280815242</v>
      </c>
      <c r="V980" s="4">
        <f t="shared" si="28"/>
        <v>3</v>
      </c>
    </row>
    <row r="981" spans="21:22" x14ac:dyDescent="0.3">
      <c r="U981">
        <v>0.24180608327651709</v>
      </c>
      <c r="V981" s="4">
        <f t="shared" si="28"/>
        <v>2</v>
      </c>
    </row>
    <row r="982" spans="21:22" x14ac:dyDescent="0.3">
      <c r="U982">
        <v>0.29613529429212471</v>
      </c>
      <c r="V982" s="4">
        <f t="shared" si="28"/>
        <v>2</v>
      </c>
    </row>
    <row r="983" spans="21:22" x14ac:dyDescent="0.3">
      <c r="U983">
        <v>0.16984835965582407</v>
      </c>
      <c r="V983" s="4">
        <f t="shared" si="28"/>
        <v>1</v>
      </c>
    </row>
    <row r="984" spans="21:22" x14ac:dyDescent="0.3">
      <c r="U984">
        <v>6.8912132780158024E-3</v>
      </c>
      <c r="V984" s="4">
        <f t="shared" si="28"/>
        <v>0</v>
      </c>
    </row>
    <row r="985" spans="21:22" x14ac:dyDescent="0.3">
      <c r="U985">
        <v>0.59370707037593695</v>
      </c>
      <c r="V985" s="4">
        <f t="shared" si="28"/>
        <v>3</v>
      </c>
    </row>
    <row r="986" spans="21:22" x14ac:dyDescent="0.3">
      <c r="U986">
        <v>2.4993828674196486E-2</v>
      </c>
      <c r="V986" s="4">
        <f t="shared" si="28"/>
        <v>0</v>
      </c>
    </row>
    <row r="987" spans="21:22" x14ac:dyDescent="0.3">
      <c r="U987">
        <v>0.84722366851866659</v>
      </c>
      <c r="V987" s="4">
        <f t="shared" si="28"/>
        <v>5</v>
      </c>
    </row>
    <row r="988" spans="21:22" x14ac:dyDescent="0.3">
      <c r="U988">
        <v>0.86865831859486731</v>
      </c>
      <c r="V988" s="4">
        <f t="shared" si="28"/>
        <v>5</v>
      </c>
    </row>
    <row r="989" spans="21:22" x14ac:dyDescent="0.3">
      <c r="U989">
        <v>0.56134938649754507</v>
      </c>
      <c r="V989" s="4">
        <f t="shared" si="28"/>
        <v>3</v>
      </c>
    </row>
    <row r="990" spans="21:22" x14ac:dyDescent="0.3">
      <c r="U990">
        <v>0.75089861598075558</v>
      </c>
      <c r="V990" s="4">
        <f t="shared" si="28"/>
        <v>4</v>
      </c>
    </row>
    <row r="991" spans="21:22" x14ac:dyDescent="0.3">
      <c r="U991">
        <v>0.33822305908364581</v>
      </c>
      <c r="V991" s="4">
        <f t="shared" si="28"/>
        <v>2</v>
      </c>
    </row>
    <row r="992" spans="21:22" x14ac:dyDescent="0.3">
      <c r="U992">
        <v>0.44516273332186429</v>
      </c>
      <c r="V992" s="4">
        <f t="shared" si="28"/>
        <v>3</v>
      </c>
    </row>
    <row r="993" spans="21:22" x14ac:dyDescent="0.3">
      <c r="U993">
        <v>0.53281979767630117</v>
      </c>
      <c r="V993" s="4">
        <f t="shared" si="28"/>
        <v>3</v>
      </c>
    </row>
    <row r="994" spans="21:22" x14ac:dyDescent="0.3">
      <c r="U994">
        <v>0.54455996881750479</v>
      </c>
      <c r="V994" s="4">
        <f t="shared" si="28"/>
        <v>3</v>
      </c>
    </row>
    <row r="995" spans="21:22" x14ac:dyDescent="0.3">
      <c r="U995">
        <v>0.97408233457822091</v>
      </c>
      <c r="V995" s="4">
        <f t="shared" si="28"/>
        <v>6</v>
      </c>
    </row>
    <row r="996" spans="21:22" x14ac:dyDescent="0.3">
      <c r="U996">
        <v>0.75025085006242775</v>
      </c>
      <c r="V996" s="4">
        <f t="shared" si="28"/>
        <v>4</v>
      </c>
    </row>
    <row r="997" spans="21:22" x14ac:dyDescent="0.3">
      <c r="U997">
        <v>0.64363720626610244</v>
      </c>
      <c r="V997" s="4">
        <f t="shared" si="28"/>
        <v>4</v>
      </c>
    </row>
    <row r="998" spans="21:22" x14ac:dyDescent="0.3">
      <c r="U998">
        <v>0.12415341702407902</v>
      </c>
      <c r="V998" s="4">
        <f t="shared" si="28"/>
        <v>1</v>
      </c>
    </row>
    <row r="999" spans="21:22" x14ac:dyDescent="0.3">
      <c r="U999">
        <v>0.86362274377192338</v>
      </c>
      <c r="V999" s="4">
        <f t="shared" si="28"/>
        <v>5</v>
      </c>
    </row>
    <row r="1000" spans="21:22" x14ac:dyDescent="0.3">
      <c r="U1000">
        <v>0.77780343512376626</v>
      </c>
      <c r="V1000" s="4">
        <f t="shared" si="28"/>
        <v>4</v>
      </c>
    </row>
    <row r="1001" spans="21:22" x14ac:dyDescent="0.3">
      <c r="U1001">
        <v>0.81664446580945005</v>
      </c>
      <c r="V1001" s="4">
        <f t="shared" si="28"/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1"/>
  <sheetViews>
    <sheetView zoomScale="55" zoomScaleNormal="55" workbookViewId="0">
      <selection activeCell="P18" sqref="P18"/>
    </sheetView>
  </sheetViews>
  <sheetFormatPr defaultRowHeight="14.4" x14ac:dyDescent="0.3"/>
  <cols>
    <col min="1" max="1" width="45.6640625" customWidth="1"/>
    <col min="3" max="3" width="19.88671875" customWidth="1"/>
    <col min="4" max="4" width="20.6640625" customWidth="1"/>
    <col min="5" max="5" width="29.5546875" customWidth="1"/>
    <col min="6" max="6" width="12.88671875" customWidth="1"/>
    <col min="7" max="7" width="29.5546875" customWidth="1"/>
    <col min="8" max="8" width="13.5546875" customWidth="1"/>
    <col min="9" max="9" width="21.5546875" customWidth="1"/>
    <col min="10" max="10" width="18.5546875" customWidth="1"/>
    <col min="11" max="11" width="19.44140625" customWidth="1"/>
    <col min="12" max="12" width="31.44140625" customWidth="1"/>
    <col min="13" max="15" width="18.33203125" customWidth="1"/>
    <col min="16" max="16" width="41.109375" customWidth="1"/>
    <col min="17" max="17" width="18.5546875" customWidth="1"/>
    <col min="18" max="18" width="19.44140625" customWidth="1"/>
    <col min="20" max="20" width="15.5546875" bestFit="1" customWidth="1"/>
    <col min="21" max="41" width="12.33203125" style="2" bestFit="1" customWidth="1"/>
    <col min="42" max="50" width="11.5546875" style="2" customWidth="1"/>
    <col min="53" max="53" width="24.44140625" customWidth="1"/>
    <col min="54" max="54" width="12.88671875" customWidth="1"/>
    <col min="55" max="55" width="29.5546875" customWidth="1"/>
    <col min="56" max="56" width="13.5546875" customWidth="1"/>
    <col min="57" max="57" width="21.5546875" customWidth="1"/>
    <col min="58" max="58" width="18.5546875" customWidth="1"/>
    <col min="59" max="59" width="19.44140625" customWidth="1"/>
    <col min="60" max="60" width="15.44140625" customWidth="1"/>
    <col min="61" max="62" width="18.33203125" customWidth="1"/>
  </cols>
  <sheetData>
    <row r="1" spans="1:62" ht="15" thickBot="1" x14ac:dyDescent="0.35">
      <c r="A1" s="1" t="s">
        <v>17</v>
      </c>
      <c r="C1" s="3" t="s">
        <v>4</v>
      </c>
      <c r="D1" s="3" t="s">
        <v>14</v>
      </c>
      <c r="E1" s="3" t="s">
        <v>18</v>
      </c>
      <c r="F1" s="3"/>
      <c r="G1" s="3"/>
      <c r="H1" s="3"/>
      <c r="I1" s="79" t="s">
        <v>19</v>
      </c>
      <c r="J1" s="79"/>
      <c r="K1" s="79"/>
      <c r="L1" s="79"/>
      <c r="M1" s="79"/>
      <c r="N1" s="79"/>
      <c r="P1" s="8" t="s">
        <v>9</v>
      </c>
      <c r="Q1" s="9" t="s">
        <v>15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BA1" s="73" t="s">
        <v>50</v>
      </c>
      <c r="BB1" s="3"/>
      <c r="BC1" s="3"/>
      <c r="BD1" s="3"/>
      <c r="BE1" s="79" t="s">
        <v>115</v>
      </c>
      <c r="BF1" s="79"/>
      <c r="BG1" s="79"/>
      <c r="BH1" s="79"/>
      <c r="BI1" s="79"/>
      <c r="BJ1" s="79"/>
    </row>
    <row r="2" spans="1:62" ht="15.6" thickTop="1" thickBot="1" x14ac:dyDescent="0.35">
      <c r="C2" s="4"/>
      <c r="D2" s="4"/>
      <c r="E2" s="10">
        <v>142</v>
      </c>
      <c r="F2" s="55"/>
      <c r="G2" s="80" t="s">
        <v>108</v>
      </c>
      <c r="H2" s="81"/>
      <c r="I2" s="82" t="s">
        <v>89</v>
      </c>
      <c r="J2" s="83"/>
      <c r="K2" s="84"/>
      <c r="L2" s="85" t="s">
        <v>90</v>
      </c>
      <c r="M2" s="87" t="s">
        <v>111</v>
      </c>
      <c r="N2" s="87" t="s">
        <v>111</v>
      </c>
      <c r="P2" s="7" t="s">
        <v>16</v>
      </c>
      <c r="Q2" s="53">
        <f>AVERAGE($E$2:$E$1001)</f>
        <v>149.077</v>
      </c>
      <c r="U2" s="70">
        <v>131</v>
      </c>
      <c r="V2" s="70">
        <v>153</v>
      </c>
      <c r="W2" s="70">
        <v>146</v>
      </c>
      <c r="X2" s="70">
        <v>161</v>
      </c>
      <c r="Y2" s="70">
        <v>156</v>
      </c>
      <c r="Z2" s="70">
        <v>124</v>
      </c>
      <c r="AA2" s="70">
        <v>140</v>
      </c>
      <c r="AB2" s="70">
        <v>134</v>
      </c>
      <c r="AC2" s="70">
        <v>144</v>
      </c>
      <c r="AD2" s="70">
        <v>157</v>
      </c>
      <c r="AE2" s="70">
        <v>126</v>
      </c>
      <c r="AF2" s="70">
        <v>175</v>
      </c>
      <c r="AG2" s="70">
        <v>157</v>
      </c>
      <c r="AH2" s="70">
        <v>167</v>
      </c>
      <c r="AI2" s="70">
        <v>121</v>
      </c>
      <c r="AJ2" s="70">
        <v>140</v>
      </c>
      <c r="AK2" s="70">
        <v>159</v>
      </c>
      <c r="AL2" s="70">
        <v>166</v>
      </c>
      <c r="AM2" s="70">
        <v>143</v>
      </c>
      <c r="AN2" s="70">
        <v>162</v>
      </c>
      <c r="AO2" s="70">
        <v>159</v>
      </c>
      <c r="AP2" s="70">
        <v>147</v>
      </c>
      <c r="AQ2" s="70">
        <v>169</v>
      </c>
      <c r="AR2" s="70">
        <v>169</v>
      </c>
      <c r="AS2" s="70">
        <v>142</v>
      </c>
      <c r="AT2" s="70">
        <v>150</v>
      </c>
      <c r="AU2" s="70">
        <v>160</v>
      </c>
      <c r="AV2" s="70">
        <v>118</v>
      </c>
      <c r="AW2" s="70">
        <v>159</v>
      </c>
      <c r="AX2" s="70">
        <v>145</v>
      </c>
      <c r="BA2" s="74">
        <v>149.85714285714286</v>
      </c>
      <c r="BB2" s="57"/>
      <c r="BC2" s="80" t="s">
        <v>114</v>
      </c>
      <c r="BD2" s="81"/>
      <c r="BE2" s="82" t="s">
        <v>89</v>
      </c>
      <c r="BF2" s="83"/>
      <c r="BG2" s="84"/>
      <c r="BH2" s="85" t="s">
        <v>90</v>
      </c>
      <c r="BI2" s="87" t="s">
        <v>111</v>
      </c>
      <c r="BJ2" s="87" t="s">
        <v>111</v>
      </c>
    </row>
    <row r="3" spans="1:62" ht="15.6" thickTop="1" thickBot="1" x14ac:dyDescent="0.35">
      <c r="C3" s="4"/>
      <c r="D3" s="4"/>
      <c r="E3" s="10">
        <v>155</v>
      </c>
      <c r="F3" s="56"/>
      <c r="G3" s="80"/>
      <c r="H3" s="81"/>
      <c r="I3" s="54" t="s">
        <v>91</v>
      </c>
      <c r="J3" s="54" t="s">
        <v>92</v>
      </c>
      <c r="K3" s="54" t="s">
        <v>93</v>
      </c>
      <c r="L3" s="86"/>
      <c r="M3" s="88"/>
      <c r="N3" s="88"/>
      <c r="P3" s="6" t="s">
        <v>10</v>
      </c>
      <c r="Q3" s="53">
        <f>VAR($E$2:$E$1001)</f>
        <v>191.85292392392384</v>
      </c>
      <c r="U3" s="70">
        <v>162</v>
      </c>
      <c r="V3" s="70">
        <v>146</v>
      </c>
      <c r="W3" s="70">
        <v>142</v>
      </c>
      <c r="X3" s="70">
        <v>134</v>
      </c>
      <c r="Y3" s="70">
        <v>169</v>
      </c>
      <c r="Z3" s="70">
        <v>121</v>
      </c>
      <c r="AA3" s="70">
        <v>138</v>
      </c>
      <c r="AB3" s="70">
        <v>120</v>
      </c>
      <c r="AC3" s="70">
        <v>146</v>
      </c>
      <c r="AD3" s="70">
        <v>153</v>
      </c>
      <c r="AE3" s="70">
        <v>144</v>
      </c>
      <c r="AF3" s="70">
        <v>142</v>
      </c>
      <c r="AG3" s="70">
        <v>152</v>
      </c>
      <c r="AH3" s="70">
        <v>136</v>
      </c>
      <c r="AI3" s="70">
        <v>145</v>
      </c>
      <c r="AJ3" s="70">
        <v>167</v>
      </c>
      <c r="AK3" s="70">
        <v>150</v>
      </c>
      <c r="AL3" s="70">
        <v>123</v>
      </c>
      <c r="AM3" s="70">
        <v>154</v>
      </c>
      <c r="AN3" s="70">
        <v>123</v>
      </c>
      <c r="AO3" s="70">
        <v>169</v>
      </c>
      <c r="AP3" s="70">
        <v>164</v>
      </c>
      <c r="AQ3" s="70">
        <v>137</v>
      </c>
      <c r="AR3" s="70">
        <v>147</v>
      </c>
      <c r="AS3" s="70">
        <v>149</v>
      </c>
      <c r="AT3" s="70">
        <v>150</v>
      </c>
      <c r="AU3" s="70">
        <v>145</v>
      </c>
      <c r="AV3" s="70">
        <v>137</v>
      </c>
      <c r="AW3" s="70">
        <v>147</v>
      </c>
      <c r="AX3" s="70">
        <v>130</v>
      </c>
      <c r="BA3" s="74">
        <v>144.07142857142858</v>
      </c>
      <c r="BB3" s="72"/>
      <c r="BC3" s="80"/>
      <c r="BD3" s="81"/>
      <c r="BE3" s="54" t="s">
        <v>91</v>
      </c>
      <c r="BF3" s="54" t="s">
        <v>92</v>
      </c>
      <c r="BG3" s="54" t="s">
        <v>93</v>
      </c>
      <c r="BH3" s="86"/>
      <c r="BI3" s="88"/>
      <c r="BJ3" s="88"/>
    </row>
    <row r="4" spans="1:62" x14ac:dyDescent="0.3">
      <c r="C4" s="4"/>
      <c r="D4" s="4"/>
      <c r="E4" s="10">
        <v>142</v>
      </c>
      <c r="F4" s="55"/>
      <c r="G4" s="58" t="s">
        <v>94</v>
      </c>
      <c r="H4" s="58">
        <v>149.077</v>
      </c>
      <c r="I4" s="2">
        <v>104</v>
      </c>
      <c r="J4" s="2">
        <f>I4+3</f>
        <v>107</v>
      </c>
      <c r="K4" s="2">
        <f>(I4+J4)/2</f>
        <v>105.5</v>
      </c>
      <c r="L4" s="64">
        <f>COUNTIFS($E$2:$E$1001,"&lt;"&amp;J4,$E$2:$E$1001,"&gt;="&amp;I4)</f>
        <v>3</v>
      </c>
      <c r="M4" s="2">
        <f>L4/$L$33</f>
        <v>3.0000000000000001E-3</v>
      </c>
      <c r="N4" s="66">
        <f>L4/$L$33</f>
        <v>3.0000000000000001E-3</v>
      </c>
      <c r="P4" s="6" t="s">
        <v>7</v>
      </c>
      <c r="Q4" s="53">
        <f>SQRT(Q3)</f>
        <v>13.851098293056902</v>
      </c>
      <c r="U4" s="70">
        <v>132</v>
      </c>
      <c r="V4" s="70">
        <v>134</v>
      </c>
      <c r="W4" s="70">
        <v>150</v>
      </c>
      <c r="X4" s="70">
        <v>169</v>
      </c>
      <c r="Y4" s="70">
        <v>161</v>
      </c>
      <c r="Z4" s="70">
        <v>153</v>
      </c>
      <c r="AA4" s="70">
        <v>138</v>
      </c>
      <c r="AB4" s="70">
        <v>159</v>
      </c>
      <c r="AC4" s="70">
        <v>136</v>
      </c>
      <c r="AD4" s="70">
        <v>175</v>
      </c>
      <c r="AE4" s="70">
        <v>144</v>
      </c>
      <c r="AF4" s="70">
        <v>175</v>
      </c>
      <c r="AG4" s="70">
        <v>148</v>
      </c>
      <c r="AH4" s="70">
        <v>156</v>
      </c>
      <c r="AI4" s="70">
        <v>151</v>
      </c>
      <c r="AJ4" s="70">
        <v>144</v>
      </c>
      <c r="AK4" s="70">
        <v>180</v>
      </c>
      <c r="AL4" s="70">
        <v>139</v>
      </c>
      <c r="AM4" s="70">
        <v>175</v>
      </c>
      <c r="AN4" s="70">
        <v>143</v>
      </c>
      <c r="AO4" s="70">
        <v>145</v>
      </c>
      <c r="AP4" s="70">
        <v>147</v>
      </c>
      <c r="AQ4" s="70">
        <v>136</v>
      </c>
      <c r="AR4" s="70">
        <v>148</v>
      </c>
      <c r="AS4" s="70">
        <v>147</v>
      </c>
      <c r="AT4" s="70">
        <v>164</v>
      </c>
      <c r="AU4" s="70">
        <v>159</v>
      </c>
      <c r="AV4" s="70">
        <v>132</v>
      </c>
      <c r="AW4" s="70">
        <v>166</v>
      </c>
      <c r="AX4" s="70">
        <v>154</v>
      </c>
      <c r="BA4" s="74">
        <v>153.35714285714286</v>
      </c>
      <c r="BB4" s="57"/>
      <c r="BC4" s="58" t="s">
        <v>94</v>
      </c>
      <c r="BD4" s="77">
        <v>149.43333333333334</v>
      </c>
      <c r="BE4" s="2">
        <v>140</v>
      </c>
      <c r="BF4" s="2">
        <f>BE4+2</f>
        <v>142</v>
      </c>
      <c r="BG4" s="2">
        <f>(BE4+BF4)/2</f>
        <v>141</v>
      </c>
      <c r="BH4" s="64">
        <f>COUNTIFS($BA$2:$BA$31,"&lt;"&amp;BF4,$BA$2:$BA$31,"&gt;="&amp;BE4)</f>
        <v>0</v>
      </c>
      <c r="BI4" s="2">
        <f>BH4/$BH$12</f>
        <v>0</v>
      </c>
      <c r="BJ4" s="66">
        <f>BH4/$BH$12</f>
        <v>0</v>
      </c>
    </row>
    <row r="5" spans="1:62" x14ac:dyDescent="0.3">
      <c r="C5" s="4"/>
      <c r="D5" s="4"/>
      <c r="E5" s="10">
        <v>142</v>
      </c>
      <c r="F5" s="57"/>
      <c r="G5" s="58" t="s">
        <v>95</v>
      </c>
      <c r="H5" s="58">
        <v>0.43801018700930211</v>
      </c>
      <c r="I5" s="2">
        <f>J4</f>
        <v>107</v>
      </c>
      <c r="J5" s="2">
        <f t="shared" ref="J5:J32" si="0">I5+3</f>
        <v>110</v>
      </c>
      <c r="K5" s="2">
        <f t="shared" ref="K5:K32" si="1">(I5+J5)/2</f>
        <v>108.5</v>
      </c>
      <c r="L5" s="64">
        <f t="shared" ref="L5:L32" si="2">COUNTIFS($E$2:$E$1001,"&lt;"&amp;J5,$E$2:$E$1001,"&gt;="&amp;I5)</f>
        <v>0</v>
      </c>
      <c r="M5" s="2">
        <f t="shared" ref="M5:M32" si="3">L5/$L$33</f>
        <v>0</v>
      </c>
      <c r="N5" s="66">
        <f t="shared" ref="N5:N32" si="4">L5/$L$33</f>
        <v>0</v>
      </c>
      <c r="U5" s="70">
        <v>133</v>
      </c>
      <c r="V5" s="70">
        <v>153</v>
      </c>
      <c r="W5" s="70">
        <v>144</v>
      </c>
      <c r="X5" s="70">
        <v>126</v>
      </c>
      <c r="Y5" s="70">
        <v>123</v>
      </c>
      <c r="Z5" s="70">
        <v>144</v>
      </c>
      <c r="AA5" s="70">
        <v>159</v>
      </c>
      <c r="AB5" s="70">
        <v>147</v>
      </c>
      <c r="AC5" s="70">
        <v>144</v>
      </c>
      <c r="AD5" s="70">
        <v>146</v>
      </c>
      <c r="AE5" s="70">
        <v>158</v>
      </c>
      <c r="AF5" s="70">
        <v>156</v>
      </c>
      <c r="AG5" s="70">
        <v>134</v>
      </c>
      <c r="AH5" s="70">
        <v>159</v>
      </c>
      <c r="AI5" s="70">
        <v>157</v>
      </c>
      <c r="AJ5" s="70">
        <v>172</v>
      </c>
      <c r="AK5" s="70">
        <v>169</v>
      </c>
      <c r="AL5" s="70">
        <v>149</v>
      </c>
      <c r="AM5" s="70">
        <v>158</v>
      </c>
      <c r="AN5" s="70">
        <v>151</v>
      </c>
      <c r="AO5" s="70">
        <v>152</v>
      </c>
      <c r="AP5" s="70">
        <v>137</v>
      </c>
      <c r="AQ5" s="70">
        <v>185</v>
      </c>
      <c r="AR5" s="70">
        <v>141</v>
      </c>
      <c r="AS5" s="70">
        <v>155</v>
      </c>
      <c r="AT5" s="70">
        <v>184</v>
      </c>
      <c r="AU5" s="70">
        <v>137</v>
      </c>
      <c r="AV5" s="70">
        <v>147</v>
      </c>
      <c r="AW5" s="70">
        <v>156</v>
      </c>
      <c r="AX5" s="70">
        <v>149</v>
      </c>
      <c r="BA5" s="74">
        <v>151.39285714285714</v>
      </c>
      <c r="BB5" s="57"/>
      <c r="BC5" s="58" t="s">
        <v>95</v>
      </c>
      <c r="BD5" s="76">
        <v>0.45405144858346957</v>
      </c>
      <c r="BE5" s="2">
        <f>BF4</f>
        <v>142</v>
      </c>
      <c r="BF5" s="2">
        <f t="shared" ref="BF5:BF11" si="5">BE5+2</f>
        <v>144</v>
      </c>
      <c r="BG5" s="2">
        <f t="shared" ref="BG5:BG11" si="6">(BE5+BF5)/2</f>
        <v>143</v>
      </c>
      <c r="BH5" s="64">
        <f t="shared" ref="BH5:BH11" si="7">COUNTIFS($BA$2:$BA$31,"&lt;"&amp;BF5,$BA$2:$BA$31,"&gt;="&amp;BE5)</f>
        <v>0</v>
      </c>
      <c r="BI5" s="2">
        <f t="shared" ref="BI5:BI11" si="8">BH5/$BH$12</f>
        <v>0</v>
      </c>
      <c r="BJ5" s="66">
        <f t="shared" ref="BJ5:BJ11" si="9">BH5/$BH$12</f>
        <v>0</v>
      </c>
    </row>
    <row r="6" spans="1:62" ht="15" thickBot="1" x14ac:dyDescent="0.35">
      <c r="C6" s="4"/>
      <c r="D6" s="4"/>
      <c r="E6" s="10">
        <v>151</v>
      </c>
      <c r="F6" s="57"/>
      <c r="G6" s="58" t="s">
        <v>96</v>
      </c>
      <c r="H6" s="58">
        <v>149</v>
      </c>
      <c r="I6" s="2">
        <f t="shared" ref="I6:I32" si="10">J5</f>
        <v>110</v>
      </c>
      <c r="J6" s="2">
        <f t="shared" si="0"/>
        <v>113</v>
      </c>
      <c r="K6" s="2">
        <f t="shared" si="1"/>
        <v>111.5</v>
      </c>
      <c r="L6" s="64">
        <f t="shared" si="2"/>
        <v>1</v>
      </c>
      <c r="M6" s="2">
        <f t="shared" si="3"/>
        <v>1E-3</v>
      </c>
      <c r="N6" s="66">
        <f t="shared" si="4"/>
        <v>1E-3</v>
      </c>
      <c r="P6" s="8" t="s">
        <v>9</v>
      </c>
      <c r="Q6" s="9" t="s">
        <v>53</v>
      </c>
      <c r="U6" s="70">
        <v>156</v>
      </c>
      <c r="V6" s="70">
        <v>145</v>
      </c>
      <c r="W6" s="70">
        <v>140</v>
      </c>
      <c r="X6" s="70">
        <v>145</v>
      </c>
      <c r="Y6" s="70">
        <v>174</v>
      </c>
      <c r="Z6" s="70">
        <v>136</v>
      </c>
      <c r="AA6" s="70">
        <v>142</v>
      </c>
      <c r="AB6" s="70">
        <v>153</v>
      </c>
      <c r="AC6" s="70">
        <v>149</v>
      </c>
      <c r="AD6" s="70">
        <v>137</v>
      </c>
      <c r="AE6" s="70">
        <v>142</v>
      </c>
      <c r="AF6" s="70">
        <v>140</v>
      </c>
      <c r="AG6" s="70">
        <v>145</v>
      </c>
      <c r="AH6" s="70">
        <v>164</v>
      </c>
      <c r="AI6" s="70">
        <v>140</v>
      </c>
      <c r="AJ6" s="70">
        <v>127</v>
      </c>
      <c r="AK6" s="70">
        <v>160</v>
      </c>
      <c r="AL6" s="70">
        <v>155</v>
      </c>
      <c r="AM6" s="70">
        <v>134</v>
      </c>
      <c r="AN6" s="70">
        <v>134</v>
      </c>
      <c r="AO6" s="70">
        <v>159</v>
      </c>
      <c r="AP6" s="70">
        <v>163</v>
      </c>
      <c r="AQ6" s="70">
        <v>118</v>
      </c>
      <c r="AR6" s="70">
        <v>131</v>
      </c>
      <c r="AS6" s="70">
        <v>144</v>
      </c>
      <c r="AT6" s="70">
        <v>133</v>
      </c>
      <c r="AU6" s="70">
        <v>175</v>
      </c>
      <c r="AV6" s="70">
        <v>162</v>
      </c>
      <c r="AW6" s="70">
        <v>147</v>
      </c>
      <c r="AX6" s="70">
        <v>161</v>
      </c>
      <c r="BA6" s="74">
        <v>146.78571428571428</v>
      </c>
      <c r="BB6" s="57"/>
      <c r="BC6" s="58" t="s">
        <v>96</v>
      </c>
      <c r="BD6" s="77">
        <v>148.98214285714286</v>
      </c>
      <c r="BE6" s="2">
        <f t="shared" ref="BE6:BE11" si="11">BF5</f>
        <v>144</v>
      </c>
      <c r="BF6" s="2">
        <f t="shared" si="5"/>
        <v>146</v>
      </c>
      <c r="BG6" s="2">
        <f t="shared" si="6"/>
        <v>145</v>
      </c>
      <c r="BH6" s="64">
        <f t="shared" si="7"/>
        <v>1</v>
      </c>
      <c r="BI6" s="16">
        <f t="shared" si="8"/>
        <v>3.3333333333333333E-2</v>
      </c>
      <c r="BJ6" s="66">
        <f t="shared" si="9"/>
        <v>3.3333333333333333E-2</v>
      </c>
    </row>
    <row r="7" spans="1:62" ht="15" thickTop="1" x14ac:dyDescent="0.3">
      <c r="C7" s="4"/>
      <c r="D7" s="4"/>
      <c r="E7" s="10">
        <v>151</v>
      </c>
      <c r="F7" s="57"/>
      <c r="G7" s="58" t="s">
        <v>97</v>
      </c>
      <c r="H7" s="58">
        <v>153</v>
      </c>
      <c r="I7" s="2">
        <f t="shared" si="10"/>
        <v>113</v>
      </c>
      <c r="J7" s="2">
        <f t="shared" si="0"/>
        <v>116</v>
      </c>
      <c r="K7" s="2">
        <f t="shared" si="1"/>
        <v>114.5</v>
      </c>
      <c r="L7" s="64">
        <f t="shared" si="2"/>
        <v>1</v>
      </c>
      <c r="M7" s="2">
        <f t="shared" si="3"/>
        <v>1E-3</v>
      </c>
      <c r="N7" s="66">
        <f t="shared" si="4"/>
        <v>1E-3</v>
      </c>
      <c r="P7" s="7" t="s">
        <v>54</v>
      </c>
      <c r="Q7" s="52">
        <f>AVERAGE(U32:AX32)</f>
        <v>149.11888888888888</v>
      </c>
      <c r="U7" s="70">
        <v>161</v>
      </c>
      <c r="V7" s="70">
        <v>148</v>
      </c>
      <c r="W7" s="70">
        <v>149</v>
      </c>
      <c r="X7" s="70">
        <v>140</v>
      </c>
      <c r="Y7" s="70">
        <v>162</v>
      </c>
      <c r="Z7" s="70">
        <v>161</v>
      </c>
      <c r="AA7" s="70">
        <v>148</v>
      </c>
      <c r="AB7" s="70">
        <v>156</v>
      </c>
      <c r="AC7" s="70">
        <v>161</v>
      </c>
      <c r="AD7" s="70">
        <v>144</v>
      </c>
      <c r="AE7" s="70">
        <v>141</v>
      </c>
      <c r="AF7" s="70">
        <v>127</v>
      </c>
      <c r="AG7" s="70">
        <v>157</v>
      </c>
      <c r="AH7" s="70">
        <v>144</v>
      </c>
      <c r="AI7" s="70">
        <v>142</v>
      </c>
      <c r="AJ7" s="70">
        <v>164</v>
      </c>
      <c r="AK7" s="70">
        <v>149</v>
      </c>
      <c r="AL7" s="70">
        <v>147</v>
      </c>
      <c r="AM7" s="70">
        <v>178</v>
      </c>
      <c r="AN7" s="70">
        <v>131</v>
      </c>
      <c r="AO7" s="70">
        <v>156</v>
      </c>
      <c r="AP7" s="70">
        <v>157</v>
      </c>
      <c r="AQ7" s="70">
        <v>120</v>
      </c>
      <c r="AR7" s="70">
        <v>150</v>
      </c>
      <c r="AS7" s="70">
        <v>134</v>
      </c>
      <c r="AT7" s="70">
        <v>175</v>
      </c>
      <c r="AU7" s="70">
        <v>138</v>
      </c>
      <c r="AV7" s="70">
        <v>134</v>
      </c>
      <c r="AW7" s="70">
        <v>129</v>
      </c>
      <c r="AX7" s="70">
        <v>148</v>
      </c>
      <c r="BA7" s="74">
        <v>147.92857142857142</v>
      </c>
      <c r="BB7" s="57"/>
      <c r="BC7" s="58" t="s">
        <v>97</v>
      </c>
      <c r="BD7" s="58">
        <v>146.46428571428572</v>
      </c>
      <c r="BE7" s="2">
        <f t="shared" si="11"/>
        <v>146</v>
      </c>
      <c r="BF7" s="2">
        <f t="shared" si="5"/>
        <v>148</v>
      </c>
      <c r="BG7" s="2">
        <f t="shared" si="6"/>
        <v>147</v>
      </c>
      <c r="BH7" s="64">
        <f t="shared" si="7"/>
        <v>7</v>
      </c>
      <c r="BI7" s="16">
        <f t="shared" si="8"/>
        <v>0.23333333333333334</v>
      </c>
      <c r="BJ7" s="66">
        <f t="shared" si="9"/>
        <v>0.23333333333333334</v>
      </c>
    </row>
    <row r="8" spans="1:62" x14ac:dyDescent="0.3">
      <c r="C8" s="4"/>
      <c r="D8" s="4"/>
      <c r="E8" s="10">
        <v>158</v>
      </c>
      <c r="F8" s="57"/>
      <c r="G8" s="58" t="s">
        <v>98</v>
      </c>
      <c r="H8" s="58">
        <v>13.851098293056902</v>
      </c>
      <c r="I8" s="2">
        <f t="shared" si="10"/>
        <v>116</v>
      </c>
      <c r="J8" s="2">
        <f t="shared" si="0"/>
        <v>119</v>
      </c>
      <c r="K8" s="2">
        <f t="shared" si="1"/>
        <v>117.5</v>
      </c>
      <c r="L8" s="64">
        <f t="shared" si="2"/>
        <v>10</v>
      </c>
      <c r="M8" s="2">
        <f t="shared" si="3"/>
        <v>0.01</v>
      </c>
      <c r="N8" s="66">
        <f t="shared" si="4"/>
        <v>0.01</v>
      </c>
      <c r="P8" s="7" t="s">
        <v>55</v>
      </c>
      <c r="Q8" s="52">
        <f>AVERAGE(U33:AX33)</f>
        <v>183.90264367816084</v>
      </c>
      <c r="U8" s="70">
        <v>147</v>
      </c>
      <c r="V8" s="70">
        <v>171</v>
      </c>
      <c r="W8" s="70">
        <v>138</v>
      </c>
      <c r="X8" s="70">
        <v>141</v>
      </c>
      <c r="Y8" s="70">
        <v>145</v>
      </c>
      <c r="Z8" s="70">
        <v>120</v>
      </c>
      <c r="AA8" s="70">
        <v>157</v>
      </c>
      <c r="AB8" s="70">
        <v>150</v>
      </c>
      <c r="AC8" s="70">
        <v>148</v>
      </c>
      <c r="AD8" s="70">
        <v>125</v>
      </c>
      <c r="AE8" s="70">
        <v>178</v>
      </c>
      <c r="AF8" s="70">
        <v>152</v>
      </c>
      <c r="AG8" s="70">
        <v>153</v>
      </c>
      <c r="AH8" s="70">
        <v>139</v>
      </c>
      <c r="AI8" s="70">
        <v>179</v>
      </c>
      <c r="AJ8" s="70">
        <v>136</v>
      </c>
      <c r="AK8" s="70">
        <v>143</v>
      </c>
      <c r="AL8" s="70">
        <v>131</v>
      </c>
      <c r="AM8" s="70">
        <v>148</v>
      </c>
      <c r="AN8" s="70">
        <v>160</v>
      </c>
      <c r="AO8" s="70">
        <v>152</v>
      </c>
      <c r="AP8" s="70">
        <v>169</v>
      </c>
      <c r="AQ8" s="70">
        <v>145</v>
      </c>
      <c r="AR8" s="70">
        <v>154</v>
      </c>
      <c r="AS8" s="70">
        <v>151</v>
      </c>
      <c r="AT8" s="70">
        <v>132</v>
      </c>
      <c r="AU8" s="70">
        <v>141</v>
      </c>
      <c r="AV8" s="70">
        <v>168</v>
      </c>
      <c r="AW8" s="70">
        <v>145</v>
      </c>
      <c r="AX8" s="70">
        <v>164</v>
      </c>
      <c r="BA8" s="74">
        <v>148.71428571428572</v>
      </c>
      <c r="BB8" s="57"/>
      <c r="BC8" s="58" t="s">
        <v>98</v>
      </c>
      <c r="BD8" s="58">
        <v>2.4869422065706339</v>
      </c>
      <c r="BE8" s="2">
        <f t="shared" si="11"/>
        <v>148</v>
      </c>
      <c r="BF8" s="2">
        <f t="shared" si="5"/>
        <v>150</v>
      </c>
      <c r="BG8" s="2">
        <f t="shared" si="6"/>
        <v>149</v>
      </c>
      <c r="BH8" s="64">
        <f t="shared" si="7"/>
        <v>11</v>
      </c>
      <c r="BI8" s="16">
        <f t="shared" si="8"/>
        <v>0.36666666666666664</v>
      </c>
      <c r="BJ8" s="66">
        <f t="shared" si="9"/>
        <v>0.36666666666666664</v>
      </c>
    </row>
    <row r="9" spans="1:62" ht="15" customHeight="1" x14ac:dyDescent="0.3">
      <c r="C9" s="4"/>
      <c r="D9" s="4"/>
      <c r="E9" s="10">
        <v>131</v>
      </c>
      <c r="F9" s="57"/>
      <c r="G9" s="58" t="s">
        <v>51</v>
      </c>
      <c r="H9" s="58">
        <v>191.85292392392384</v>
      </c>
      <c r="I9" s="2">
        <f t="shared" si="10"/>
        <v>119</v>
      </c>
      <c r="J9" s="2">
        <f t="shared" si="0"/>
        <v>122</v>
      </c>
      <c r="K9" s="2">
        <f t="shared" si="1"/>
        <v>120.5</v>
      </c>
      <c r="L9" s="64">
        <f t="shared" si="2"/>
        <v>10</v>
      </c>
      <c r="M9" s="2">
        <f t="shared" si="3"/>
        <v>0.01</v>
      </c>
      <c r="N9" s="66">
        <f t="shared" si="4"/>
        <v>0.01</v>
      </c>
      <c r="P9" s="7" t="s">
        <v>56</v>
      </c>
      <c r="Q9" s="52">
        <f>AVERAGE(U34:AX34)</f>
        <v>13.422600286485745</v>
      </c>
      <c r="U9" s="70">
        <v>150</v>
      </c>
      <c r="V9" s="70">
        <v>153</v>
      </c>
      <c r="W9" s="70">
        <v>167</v>
      </c>
      <c r="X9" s="70">
        <v>148</v>
      </c>
      <c r="Y9" s="70">
        <v>160</v>
      </c>
      <c r="Z9" s="70">
        <v>126</v>
      </c>
      <c r="AA9" s="70">
        <v>149</v>
      </c>
      <c r="AB9" s="70">
        <v>157</v>
      </c>
      <c r="AC9" s="70">
        <v>157</v>
      </c>
      <c r="AD9" s="70">
        <v>138</v>
      </c>
      <c r="AE9" s="70">
        <v>149</v>
      </c>
      <c r="AF9" s="70">
        <v>172</v>
      </c>
      <c r="AG9" s="70">
        <v>150</v>
      </c>
      <c r="AH9" s="70">
        <v>137</v>
      </c>
      <c r="AI9" s="70">
        <v>159</v>
      </c>
      <c r="AJ9" s="70">
        <v>132</v>
      </c>
      <c r="AK9" s="70">
        <v>122</v>
      </c>
      <c r="AL9" s="70">
        <v>133</v>
      </c>
      <c r="AM9" s="70">
        <v>168</v>
      </c>
      <c r="AN9" s="70">
        <v>143</v>
      </c>
      <c r="AO9" s="70">
        <v>142</v>
      </c>
      <c r="AP9" s="70">
        <v>166</v>
      </c>
      <c r="AQ9" s="70">
        <v>157</v>
      </c>
      <c r="AR9" s="70">
        <v>153</v>
      </c>
      <c r="AS9" s="70">
        <v>160</v>
      </c>
      <c r="AT9" s="70">
        <v>138</v>
      </c>
      <c r="AU9" s="70">
        <v>156</v>
      </c>
      <c r="AV9" s="70">
        <v>146</v>
      </c>
      <c r="AW9" s="70">
        <v>159</v>
      </c>
      <c r="AX9" s="70">
        <v>174</v>
      </c>
      <c r="BA9" s="74">
        <v>150.64285714285714</v>
      </c>
      <c r="BB9" s="57"/>
      <c r="BC9" s="58" t="s">
        <v>51</v>
      </c>
      <c r="BD9" s="58">
        <v>6.1848815388224132</v>
      </c>
      <c r="BE9" s="2">
        <f t="shared" si="11"/>
        <v>150</v>
      </c>
      <c r="BF9" s="2">
        <f t="shared" si="5"/>
        <v>152</v>
      </c>
      <c r="BG9" s="2">
        <f t="shared" si="6"/>
        <v>151</v>
      </c>
      <c r="BH9" s="64">
        <f t="shared" si="7"/>
        <v>6</v>
      </c>
      <c r="BI9" s="16">
        <f t="shared" si="8"/>
        <v>0.2</v>
      </c>
      <c r="BJ9" s="66">
        <f t="shared" si="9"/>
        <v>0.2</v>
      </c>
    </row>
    <row r="10" spans="1:62" x14ac:dyDescent="0.3">
      <c r="C10" s="4"/>
      <c r="D10" s="4"/>
      <c r="E10" s="10">
        <v>143</v>
      </c>
      <c r="F10" s="57"/>
      <c r="G10" s="58" t="s">
        <v>99</v>
      </c>
      <c r="H10" s="58">
        <v>-0.11455757627382424</v>
      </c>
      <c r="I10" s="2">
        <f t="shared" si="10"/>
        <v>122</v>
      </c>
      <c r="J10" s="2">
        <f t="shared" si="0"/>
        <v>125</v>
      </c>
      <c r="K10" s="2">
        <f t="shared" si="1"/>
        <v>123.5</v>
      </c>
      <c r="L10" s="64">
        <f t="shared" si="2"/>
        <v>16</v>
      </c>
      <c r="M10" s="2">
        <f t="shared" si="3"/>
        <v>1.6E-2</v>
      </c>
      <c r="N10" s="66">
        <f t="shared" si="4"/>
        <v>1.6E-2</v>
      </c>
      <c r="U10" s="70">
        <v>143</v>
      </c>
      <c r="V10" s="70">
        <v>154</v>
      </c>
      <c r="W10" s="70">
        <v>146</v>
      </c>
      <c r="X10" s="70">
        <v>151</v>
      </c>
      <c r="Y10" s="70">
        <v>123</v>
      </c>
      <c r="Z10" s="70">
        <v>151</v>
      </c>
      <c r="AA10" s="70">
        <v>126</v>
      </c>
      <c r="AB10" s="70">
        <v>147</v>
      </c>
      <c r="AC10" s="70">
        <v>126</v>
      </c>
      <c r="AD10" s="70">
        <v>124</v>
      </c>
      <c r="AE10" s="70">
        <v>140</v>
      </c>
      <c r="AF10" s="70">
        <v>145</v>
      </c>
      <c r="AG10" s="70">
        <v>159</v>
      </c>
      <c r="AH10" s="70">
        <v>156</v>
      </c>
      <c r="AI10" s="70">
        <v>179</v>
      </c>
      <c r="AJ10" s="70">
        <v>139</v>
      </c>
      <c r="AK10" s="70">
        <v>142</v>
      </c>
      <c r="AL10" s="70">
        <v>136</v>
      </c>
      <c r="AM10" s="70">
        <v>152</v>
      </c>
      <c r="AN10" s="70">
        <v>158</v>
      </c>
      <c r="AO10" s="70">
        <v>178</v>
      </c>
      <c r="AP10" s="70">
        <v>158</v>
      </c>
      <c r="AQ10" s="70">
        <v>175</v>
      </c>
      <c r="AR10" s="70">
        <v>160</v>
      </c>
      <c r="AS10" s="70">
        <v>140</v>
      </c>
      <c r="AT10" s="70">
        <v>152</v>
      </c>
      <c r="AU10" s="70">
        <v>124</v>
      </c>
      <c r="AV10" s="70">
        <v>148</v>
      </c>
      <c r="AW10" s="70">
        <v>138</v>
      </c>
      <c r="AX10" s="70">
        <v>128</v>
      </c>
      <c r="BA10" s="74">
        <v>146.46428571428572</v>
      </c>
      <c r="BB10" s="57"/>
      <c r="BC10" s="58" t="s">
        <v>99</v>
      </c>
      <c r="BD10" s="58">
        <v>0.39152602853336793</v>
      </c>
      <c r="BE10" s="2">
        <f t="shared" si="11"/>
        <v>152</v>
      </c>
      <c r="BF10" s="2">
        <f t="shared" si="5"/>
        <v>154</v>
      </c>
      <c r="BG10" s="2">
        <f t="shared" si="6"/>
        <v>153</v>
      </c>
      <c r="BH10" s="64">
        <f t="shared" si="7"/>
        <v>4</v>
      </c>
      <c r="BI10" s="16">
        <f t="shared" si="8"/>
        <v>0.13333333333333333</v>
      </c>
      <c r="BJ10" s="66">
        <f t="shared" si="9"/>
        <v>0.13333333333333333</v>
      </c>
    </row>
    <row r="11" spans="1:62" ht="15" thickBot="1" x14ac:dyDescent="0.35">
      <c r="C11" s="4"/>
      <c r="D11" s="4"/>
      <c r="E11" s="10">
        <v>152</v>
      </c>
      <c r="F11" s="57"/>
      <c r="G11" s="58" t="s">
        <v>100</v>
      </c>
      <c r="H11" s="58">
        <v>-3.744429136480823E-2</v>
      </c>
      <c r="I11" s="2">
        <f t="shared" si="10"/>
        <v>125</v>
      </c>
      <c r="J11" s="2">
        <f t="shared" si="0"/>
        <v>128</v>
      </c>
      <c r="K11" s="2">
        <f t="shared" si="1"/>
        <v>126.5</v>
      </c>
      <c r="L11" s="64">
        <f t="shared" si="2"/>
        <v>25</v>
      </c>
      <c r="M11" s="2">
        <f t="shared" si="3"/>
        <v>2.5000000000000001E-2</v>
      </c>
      <c r="N11" s="66">
        <f t="shared" si="4"/>
        <v>2.5000000000000001E-2</v>
      </c>
      <c r="U11" s="70">
        <v>163</v>
      </c>
      <c r="V11" s="70">
        <v>131</v>
      </c>
      <c r="W11" s="70">
        <v>171</v>
      </c>
      <c r="X11" s="70">
        <v>156</v>
      </c>
      <c r="Y11" s="70">
        <v>128</v>
      </c>
      <c r="Z11" s="70">
        <v>163</v>
      </c>
      <c r="AA11" s="70">
        <v>148</v>
      </c>
      <c r="AB11" s="70">
        <v>154</v>
      </c>
      <c r="AC11" s="70">
        <v>148</v>
      </c>
      <c r="AD11" s="70">
        <v>155</v>
      </c>
      <c r="AE11" s="70">
        <v>147</v>
      </c>
      <c r="AF11" s="70">
        <v>155</v>
      </c>
      <c r="AG11" s="70">
        <v>161</v>
      </c>
      <c r="AH11" s="70">
        <v>136</v>
      </c>
      <c r="AI11" s="70">
        <v>153</v>
      </c>
      <c r="AJ11" s="70">
        <v>159</v>
      </c>
      <c r="AK11" s="70">
        <v>150</v>
      </c>
      <c r="AL11" s="70">
        <v>159</v>
      </c>
      <c r="AM11" s="70">
        <v>157</v>
      </c>
      <c r="AN11" s="70">
        <v>160</v>
      </c>
      <c r="AO11" s="70">
        <v>162</v>
      </c>
      <c r="AP11" s="70">
        <v>152</v>
      </c>
      <c r="AQ11" s="70">
        <v>144</v>
      </c>
      <c r="AR11" s="70">
        <v>172</v>
      </c>
      <c r="AS11" s="70">
        <v>152</v>
      </c>
      <c r="AT11" s="70">
        <v>146</v>
      </c>
      <c r="AU11" s="70">
        <v>146</v>
      </c>
      <c r="AV11" s="70">
        <v>152</v>
      </c>
      <c r="AW11" s="70">
        <v>137</v>
      </c>
      <c r="AX11" s="70">
        <v>167</v>
      </c>
      <c r="BA11" s="74">
        <v>153.21428571428572</v>
      </c>
      <c r="BB11" s="57"/>
      <c r="BC11" s="58" t="s">
        <v>100</v>
      </c>
      <c r="BD11" s="58">
        <v>0.38081211108491508</v>
      </c>
      <c r="BE11" s="2">
        <f t="shared" si="11"/>
        <v>154</v>
      </c>
      <c r="BF11" s="2">
        <f t="shared" si="5"/>
        <v>156</v>
      </c>
      <c r="BG11" s="2">
        <f t="shared" si="6"/>
        <v>155</v>
      </c>
      <c r="BH11" s="64">
        <f t="shared" si="7"/>
        <v>1</v>
      </c>
      <c r="BI11" s="16">
        <f t="shared" si="8"/>
        <v>3.3333333333333333E-2</v>
      </c>
      <c r="BJ11" s="66">
        <f t="shared" si="9"/>
        <v>3.3333333333333333E-2</v>
      </c>
    </row>
    <row r="12" spans="1:62" ht="15.6" thickTop="1" thickBot="1" x14ac:dyDescent="0.35">
      <c r="C12" s="4"/>
      <c r="D12" s="4"/>
      <c r="E12" s="10">
        <v>120</v>
      </c>
      <c r="F12" s="57"/>
      <c r="G12" s="58" t="s">
        <v>101</v>
      </c>
      <c r="H12" s="58">
        <v>85</v>
      </c>
      <c r="I12" s="2">
        <f t="shared" si="10"/>
        <v>128</v>
      </c>
      <c r="J12" s="2">
        <f t="shared" si="0"/>
        <v>131</v>
      </c>
      <c r="K12" s="2">
        <f t="shared" si="1"/>
        <v>129.5</v>
      </c>
      <c r="L12" s="64">
        <f t="shared" si="2"/>
        <v>21</v>
      </c>
      <c r="M12" s="2">
        <f t="shared" si="3"/>
        <v>2.1000000000000001E-2</v>
      </c>
      <c r="N12" s="66">
        <f t="shared" si="4"/>
        <v>2.1000000000000001E-2</v>
      </c>
      <c r="U12" s="70">
        <v>127</v>
      </c>
      <c r="V12" s="70">
        <v>138</v>
      </c>
      <c r="W12" s="70">
        <v>148</v>
      </c>
      <c r="X12" s="70">
        <v>139</v>
      </c>
      <c r="Y12" s="70">
        <v>172</v>
      </c>
      <c r="Z12" s="70">
        <v>118</v>
      </c>
      <c r="AA12" s="70">
        <v>171</v>
      </c>
      <c r="AB12" s="70">
        <v>151</v>
      </c>
      <c r="AC12" s="70">
        <v>158</v>
      </c>
      <c r="AD12" s="70">
        <v>175</v>
      </c>
      <c r="AE12" s="70">
        <v>146</v>
      </c>
      <c r="AF12" s="70">
        <v>153</v>
      </c>
      <c r="AG12" s="70">
        <v>159</v>
      </c>
      <c r="AH12" s="70">
        <v>166</v>
      </c>
      <c r="AI12" s="70">
        <v>131</v>
      </c>
      <c r="AJ12" s="70">
        <v>148</v>
      </c>
      <c r="AK12" s="70">
        <v>144</v>
      </c>
      <c r="AL12" s="70">
        <v>151</v>
      </c>
      <c r="AM12" s="70">
        <v>158</v>
      </c>
      <c r="AN12" s="70">
        <v>149</v>
      </c>
      <c r="AO12" s="70">
        <v>150</v>
      </c>
      <c r="AP12" s="70">
        <v>156</v>
      </c>
      <c r="AQ12" s="70">
        <v>155</v>
      </c>
      <c r="AR12" s="70">
        <v>158</v>
      </c>
      <c r="AS12" s="70">
        <v>157</v>
      </c>
      <c r="AT12" s="70">
        <v>177</v>
      </c>
      <c r="AU12" s="70">
        <v>144</v>
      </c>
      <c r="AV12" s="70">
        <v>149</v>
      </c>
      <c r="AW12" s="70">
        <v>138</v>
      </c>
      <c r="AX12" s="70">
        <v>140</v>
      </c>
      <c r="BA12" s="74">
        <v>152.17857142857142</v>
      </c>
      <c r="BB12" s="57"/>
      <c r="BC12" s="58" t="s">
        <v>101</v>
      </c>
      <c r="BD12" s="58">
        <v>11.678571428571416</v>
      </c>
      <c r="BE12" s="2"/>
      <c r="BF12" s="2"/>
      <c r="BG12" s="54" t="s">
        <v>112</v>
      </c>
      <c r="BH12" s="65">
        <f>SUM(BH4:BH11)</f>
        <v>30</v>
      </c>
      <c r="BI12" s="2"/>
      <c r="BJ12" s="2"/>
    </row>
    <row r="13" spans="1:62" x14ac:dyDescent="0.3">
      <c r="C13" s="4"/>
      <c r="D13" s="4"/>
      <c r="E13" s="10">
        <v>173</v>
      </c>
      <c r="F13" s="57"/>
      <c r="G13" s="58" t="s">
        <v>102</v>
      </c>
      <c r="H13" s="58">
        <v>104</v>
      </c>
      <c r="I13" s="2">
        <f t="shared" si="10"/>
        <v>131</v>
      </c>
      <c r="J13" s="2">
        <f t="shared" si="0"/>
        <v>134</v>
      </c>
      <c r="K13" s="2">
        <f t="shared" si="1"/>
        <v>132.5</v>
      </c>
      <c r="L13" s="64">
        <f t="shared" si="2"/>
        <v>38</v>
      </c>
      <c r="M13" s="2">
        <f t="shared" si="3"/>
        <v>3.7999999999999999E-2</v>
      </c>
      <c r="N13" s="66">
        <f t="shared" si="4"/>
        <v>3.7999999999999999E-2</v>
      </c>
      <c r="U13" s="70">
        <v>146</v>
      </c>
      <c r="V13" s="70">
        <v>145</v>
      </c>
      <c r="W13" s="70">
        <v>166</v>
      </c>
      <c r="X13" s="70">
        <v>148</v>
      </c>
      <c r="Y13" s="70">
        <v>164</v>
      </c>
      <c r="Z13" s="70">
        <v>147</v>
      </c>
      <c r="AA13" s="70">
        <v>154</v>
      </c>
      <c r="AB13" s="70">
        <v>178</v>
      </c>
      <c r="AC13" s="70">
        <v>163</v>
      </c>
      <c r="AD13" s="70">
        <v>148</v>
      </c>
      <c r="AE13" s="70">
        <v>156</v>
      </c>
      <c r="AF13" s="70">
        <v>174</v>
      </c>
      <c r="AG13" s="70">
        <v>145</v>
      </c>
      <c r="AH13" s="70">
        <v>155</v>
      </c>
      <c r="AI13" s="70">
        <v>144</v>
      </c>
      <c r="AJ13" s="70">
        <v>171</v>
      </c>
      <c r="AK13" s="70">
        <v>148</v>
      </c>
      <c r="AL13" s="70">
        <v>144</v>
      </c>
      <c r="AM13" s="70">
        <v>165</v>
      </c>
      <c r="AN13" s="70">
        <v>163</v>
      </c>
      <c r="AO13" s="70">
        <v>142</v>
      </c>
      <c r="AP13" s="70">
        <v>166</v>
      </c>
      <c r="AQ13" s="70">
        <v>121</v>
      </c>
      <c r="AR13" s="70">
        <v>138</v>
      </c>
      <c r="AS13" s="70">
        <v>153</v>
      </c>
      <c r="AT13" s="70">
        <v>162</v>
      </c>
      <c r="AU13" s="70">
        <v>143</v>
      </c>
      <c r="AV13" s="70">
        <v>172</v>
      </c>
      <c r="AW13" s="70">
        <v>167</v>
      </c>
      <c r="AX13" s="70">
        <v>164</v>
      </c>
      <c r="BA13" s="74">
        <v>155.75</v>
      </c>
      <c r="BB13" s="57"/>
      <c r="BC13" s="58" t="s">
        <v>102</v>
      </c>
      <c r="BD13" s="78">
        <v>144.07142857142858</v>
      </c>
    </row>
    <row r="14" spans="1:62" x14ac:dyDescent="0.3">
      <c r="C14" s="4"/>
      <c r="D14" s="4"/>
      <c r="E14" s="10">
        <v>168</v>
      </c>
      <c r="F14" s="57"/>
      <c r="G14" s="58" t="s">
        <v>103</v>
      </c>
      <c r="H14" s="58">
        <v>189</v>
      </c>
      <c r="I14" s="2">
        <f t="shared" si="10"/>
        <v>134</v>
      </c>
      <c r="J14" s="2">
        <f t="shared" si="0"/>
        <v>137</v>
      </c>
      <c r="K14" s="2">
        <f t="shared" si="1"/>
        <v>135.5</v>
      </c>
      <c r="L14" s="64">
        <f t="shared" si="2"/>
        <v>44</v>
      </c>
      <c r="M14" s="2">
        <f t="shared" si="3"/>
        <v>4.3999999999999997E-2</v>
      </c>
      <c r="N14" s="66">
        <f t="shared" si="4"/>
        <v>4.3999999999999997E-2</v>
      </c>
      <c r="U14" s="70">
        <v>138</v>
      </c>
      <c r="V14" s="70">
        <v>140</v>
      </c>
      <c r="W14" s="70">
        <v>146</v>
      </c>
      <c r="X14" s="70">
        <v>147</v>
      </c>
      <c r="Y14" s="70">
        <v>151</v>
      </c>
      <c r="Z14" s="70">
        <v>148</v>
      </c>
      <c r="AA14" s="70">
        <v>164</v>
      </c>
      <c r="AB14" s="70">
        <v>135</v>
      </c>
      <c r="AC14" s="70">
        <v>160</v>
      </c>
      <c r="AD14" s="70">
        <v>133</v>
      </c>
      <c r="AE14" s="70">
        <v>131</v>
      </c>
      <c r="AF14" s="70">
        <v>156</v>
      </c>
      <c r="AG14" s="70">
        <v>159</v>
      </c>
      <c r="AH14" s="70">
        <v>165</v>
      </c>
      <c r="AI14" s="70">
        <v>140</v>
      </c>
      <c r="AJ14" s="70">
        <v>148</v>
      </c>
      <c r="AK14" s="70">
        <v>166</v>
      </c>
      <c r="AL14" s="70">
        <v>157</v>
      </c>
      <c r="AM14" s="70">
        <v>142</v>
      </c>
      <c r="AN14" s="70">
        <v>154</v>
      </c>
      <c r="AO14" s="70">
        <v>157</v>
      </c>
      <c r="AP14" s="70">
        <v>155</v>
      </c>
      <c r="AQ14" s="70">
        <v>131</v>
      </c>
      <c r="AR14" s="70">
        <v>122</v>
      </c>
      <c r="AS14" s="70">
        <v>128</v>
      </c>
      <c r="AT14" s="70">
        <v>189</v>
      </c>
      <c r="AU14" s="70">
        <v>168</v>
      </c>
      <c r="AV14" s="70">
        <v>148</v>
      </c>
      <c r="AW14" s="70">
        <v>144</v>
      </c>
      <c r="AX14" s="70">
        <v>127</v>
      </c>
      <c r="BA14" s="74">
        <v>148.96428571428572</v>
      </c>
      <c r="BB14" s="57"/>
      <c r="BC14" s="58" t="s">
        <v>103</v>
      </c>
      <c r="BD14" s="58">
        <v>155.75</v>
      </c>
    </row>
    <row r="15" spans="1:62" x14ac:dyDescent="0.3">
      <c r="C15" s="4"/>
      <c r="D15" s="4"/>
      <c r="E15" s="10">
        <v>166</v>
      </c>
      <c r="F15" s="57"/>
      <c r="G15" s="58" t="s">
        <v>104</v>
      </c>
      <c r="H15" s="58">
        <v>149077</v>
      </c>
      <c r="I15" s="2">
        <f t="shared" si="10"/>
        <v>137</v>
      </c>
      <c r="J15" s="2">
        <f t="shared" si="0"/>
        <v>140</v>
      </c>
      <c r="K15" s="2">
        <f t="shared" si="1"/>
        <v>138.5</v>
      </c>
      <c r="L15" s="64">
        <f t="shared" si="2"/>
        <v>74</v>
      </c>
      <c r="M15" s="2">
        <f t="shared" si="3"/>
        <v>7.3999999999999996E-2</v>
      </c>
      <c r="N15" s="66">
        <f t="shared" si="4"/>
        <v>7.3999999999999996E-2</v>
      </c>
      <c r="U15" s="70">
        <v>139</v>
      </c>
      <c r="V15" s="70">
        <v>159</v>
      </c>
      <c r="W15" s="70">
        <v>156</v>
      </c>
      <c r="X15" s="70">
        <v>139</v>
      </c>
      <c r="Y15" s="70">
        <v>125</v>
      </c>
      <c r="Z15" s="70">
        <v>171</v>
      </c>
      <c r="AA15" s="70">
        <v>131</v>
      </c>
      <c r="AB15" s="70">
        <v>167</v>
      </c>
      <c r="AC15" s="70">
        <v>147</v>
      </c>
      <c r="AD15" s="70">
        <v>150</v>
      </c>
      <c r="AE15" s="70">
        <v>154</v>
      </c>
      <c r="AF15" s="70">
        <v>127</v>
      </c>
      <c r="AG15" s="70">
        <v>157</v>
      </c>
      <c r="AH15" s="70">
        <v>146</v>
      </c>
      <c r="AI15" s="70">
        <v>157</v>
      </c>
      <c r="AJ15" s="70">
        <v>126</v>
      </c>
      <c r="AK15" s="70">
        <v>142</v>
      </c>
      <c r="AL15" s="70">
        <v>121</v>
      </c>
      <c r="AM15" s="70">
        <v>150</v>
      </c>
      <c r="AN15" s="70">
        <v>159</v>
      </c>
      <c r="AO15" s="70">
        <v>157</v>
      </c>
      <c r="AP15" s="70">
        <v>142</v>
      </c>
      <c r="AQ15" s="70">
        <v>142</v>
      </c>
      <c r="AR15" s="70">
        <v>169</v>
      </c>
      <c r="AS15" s="70">
        <v>169</v>
      </c>
      <c r="AT15" s="70">
        <v>133</v>
      </c>
      <c r="AU15" s="70">
        <v>154</v>
      </c>
      <c r="AV15" s="70">
        <v>175</v>
      </c>
      <c r="AW15" s="70">
        <v>133</v>
      </c>
      <c r="AX15" s="70">
        <v>140</v>
      </c>
      <c r="BA15" s="74">
        <v>147.82142857142858</v>
      </c>
      <c r="BB15" s="57"/>
      <c r="BC15" s="58" t="s">
        <v>104</v>
      </c>
      <c r="BD15" s="58">
        <v>4483</v>
      </c>
    </row>
    <row r="16" spans="1:62" x14ac:dyDescent="0.3">
      <c r="C16" s="4"/>
      <c r="D16" s="4"/>
      <c r="E16" s="10">
        <v>150</v>
      </c>
      <c r="F16" s="57"/>
      <c r="G16" s="58" t="s">
        <v>105</v>
      </c>
      <c r="H16" s="58">
        <v>1000</v>
      </c>
      <c r="I16" s="2">
        <f t="shared" si="10"/>
        <v>140</v>
      </c>
      <c r="J16" s="2">
        <f t="shared" si="0"/>
        <v>143</v>
      </c>
      <c r="K16" s="2">
        <f t="shared" si="1"/>
        <v>141.5</v>
      </c>
      <c r="L16" s="64">
        <f t="shared" si="2"/>
        <v>78</v>
      </c>
      <c r="M16" s="2">
        <f t="shared" si="3"/>
        <v>7.8E-2</v>
      </c>
      <c r="N16" s="66">
        <f t="shared" si="4"/>
        <v>7.8E-2</v>
      </c>
      <c r="U16" s="70">
        <v>137</v>
      </c>
      <c r="V16" s="70">
        <v>142</v>
      </c>
      <c r="W16" s="70">
        <v>156</v>
      </c>
      <c r="X16" s="70">
        <v>153</v>
      </c>
      <c r="Y16" s="70">
        <v>149</v>
      </c>
      <c r="Z16" s="70">
        <v>136</v>
      </c>
      <c r="AA16" s="70">
        <v>157</v>
      </c>
      <c r="AB16" s="70">
        <v>151</v>
      </c>
      <c r="AC16" s="70">
        <v>150</v>
      </c>
      <c r="AD16" s="70">
        <v>150</v>
      </c>
      <c r="AE16" s="70">
        <v>141</v>
      </c>
      <c r="AF16" s="70">
        <v>173</v>
      </c>
      <c r="AG16" s="70">
        <v>161</v>
      </c>
      <c r="AH16" s="70">
        <v>134</v>
      </c>
      <c r="AI16" s="70">
        <v>154</v>
      </c>
      <c r="AJ16" s="70">
        <v>129</v>
      </c>
      <c r="AK16" s="70">
        <v>160</v>
      </c>
      <c r="AL16" s="70">
        <v>152</v>
      </c>
      <c r="AM16" s="70">
        <v>148</v>
      </c>
      <c r="AN16" s="70">
        <v>126</v>
      </c>
      <c r="AO16" s="70">
        <v>134</v>
      </c>
      <c r="AP16" s="70">
        <v>157</v>
      </c>
      <c r="AQ16" s="70">
        <v>130</v>
      </c>
      <c r="AR16" s="70">
        <v>155</v>
      </c>
      <c r="AS16" s="70">
        <v>126</v>
      </c>
      <c r="AT16" s="70">
        <v>126</v>
      </c>
      <c r="AU16" s="70">
        <v>173</v>
      </c>
      <c r="AV16" s="70">
        <v>124</v>
      </c>
      <c r="AW16" s="70">
        <v>157</v>
      </c>
      <c r="AX16" s="70">
        <v>139</v>
      </c>
      <c r="BA16" s="74">
        <v>146.46428571428572</v>
      </c>
      <c r="BB16" s="57"/>
      <c r="BC16" s="58" t="s">
        <v>105</v>
      </c>
      <c r="BD16" s="58">
        <v>30</v>
      </c>
    </row>
    <row r="17" spans="3:56" x14ac:dyDescent="0.3">
      <c r="C17" s="4"/>
      <c r="D17" s="4"/>
      <c r="E17" s="10">
        <v>150</v>
      </c>
      <c r="F17" s="57"/>
      <c r="G17" s="58" t="s">
        <v>106</v>
      </c>
      <c r="H17" s="58">
        <v>189</v>
      </c>
      <c r="I17" s="2">
        <f t="shared" si="10"/>
        <v>143</v>
      </c>
      <c r="J17" s="2">
        <f t="shared" si="0"/>
        <v>146</v>
      </c>
      <c r="K17" s="2">
        <f t="shared" si="1"/>
        <v>144.5</v>
      </c>
      <c r="L17" s="64">
        <f t="shared" si="2"/>
        <v>84</v>
      </c>
      <c r="M17" s="2">
        <f t="shared" si="3"/>
        <v>8.4000000000000005E-2</v>
      </c>
      <c r="N17" s="66">
        <f t="shared" si="4"/>
        <v>8.4000000000000005E-2</v>
      </c>
      <c r="U17" s="70">
        <v>153</v>
      </c>
      <c r="V17" s="70">
        <v>150</v>
      </c>
      <c r="W17" s="70">
        <v>156</v>
      </c>
      <c r="X17" s="70">
        <v>153</v>
      </c>
      <c r="Y17" s="70">
        <v>171</v>
      </c>
      <c r="Z17" s="70">
        <v>143</v>
      </c>
      <c r="AA17" s="70">
        <v>155</v>
      </c>
      <c r="AB17" s="70">
        <v>151</v>
      </c>
      <c r="AC17" s="70">
        <v>127</v>
      </c>
      <c r="AD17" s="70">
        <v>137</v>
      </c>
      <c r="AE17" s="70">
        <v>129</v>
      </c>
      <c r="AF17" s="70">
        <v>150</v>
      </c>
      <c r="AG17" s="70">
        <v>140</v>
      </c>
      <c r="AH17" s="70">
        <v>136</v>
      </c>
      <c r="AI17" s="70">
        <v>160</v>
      </c>
      <c r="AJ17" s="70">
        <v>155</v>
      </c>
      <c r="AK17" s="70">
        <v>161</v>
      </c>
      <c r="AL17" s="70">
        <v>167</v>
      </c>
      <c r="AM17" s="70">
        <v>155</v>
      </c>
      <c r="AN17" s="70">
        <v>146</v>
      </c>
      <c r="AO17" s="70">
        <v>149</v>
      </c>
      <c r="AP17" s="70">
        <v>139</v>
      </c>
      <c r="AQ17" s="70">
        <v>151</v>
      </c>
      <c r="AR17" s="70">
        <v>147</v>
      </c>
      <c r="AS17" s="70">
        <v>125</v>
      </c>
      <c r="AT17" s="70">
        <v>146</v>
      </c>
      <c r="AU17" s="70">
        <v>118</v>
      </c>
      <c r="AV17" s="70">
        <v>122</v>
      </c>
      <c r="AW17" s="70">
        <v>163</v>
      </c>
      <c r="AX17" s="70">
        <v>161</v>
      </c>
      <c r="BA17" s="74">
        <v>146.89285714285714</v>
      </c>
      <c r="BB17" s="57"/>
      <c r="BC17" s="58" t="s">
        <v>106</v>
      </c>
      <c r="BD17" s="58">
        <v>155.75</v>
      </c>
    </row>
    <row r="18" spans="3:56" ht="15" thickBot="1" x14ac:dyDescent="0.35">
      <c r="C18" s="4"/>
      <c r="D18" s="4"/>
      <c r="E18" s="10">
        <v>159</v>
      </c>
      <c r="F18" s="57"/>
      <c r="G18" s="59" t="s">
        <v>107</v>
      </c>
      <c r="H18" s="59">
        <v>104</v>
      </c>
      <c r="I18" s="2">
        <f t="shared" si="10"/>
        <v>146</v>
      </c>
      <c r="J18" s="2">
        <f t="shared" si="0"/>
        <v>149</v>
      </c>
      <c r="K18" s="2">
        <f t="shared" si="1"/>
        <v>147.5</v>
      </c>
      <c r="L18" s="64">
        <f t="shared" si="2"/>
        <v>90</v>
      </c>
      <c r="M18" s="2">
        <f t="shared" si="3"/>
        <v>0.09</v>
      </c>
      <c r="N18" s="66">
        <f t="shared" si="4"/>
        <v>0.09</v>
      </c>
      <c r="U18" s="70">
        <v>138</v>
      </c>
      <c r="V18" s="70">
        <v>152</v>
      </c>
      <c r="W18" s="70">
        <v>135</v>
      </c>
      <c r="X18" s="70">
        <v>129</v>
      </c>
      <c r="Y18" s="70">
        <v>157</v>
      </c>
      <c r="Z18" s="70">
        <v>140</v>
      </c>
      <c r="AA18" s="70">
        <v>135</v>
      </c>
      <c r="AB18" s="70">
        <v>158</v>
      </c>
      <c r="AC18" s="70">
        <v>127</v>
      </c>
      <c r="AD18" s="70">
        <v>144</v>
      </c>
      <c r="AE18" s="70">
        <v>137</v>
      </c>
      <c r="AF18" s="70">
        <v>162</v>
      </c>
      <c r="AG18" s="70">
        <v>123</v>
      </c>
      <c r="AH18" s="70">
        <v>140</v>
      </c>
      <c r="AI18" s="70">
        <v>159</v>
      </c>
      <c r="AJ18" s="70">
        <v>142</v>
      </c>
      <c r="AK18" s="70">
        <v>134</v>
      </c>
      <c r="AL18" s="70">
        <v>147</v>
      </c>
      <c r="AM18" s="70">
        <v>165</v>
      </c>
      <c r="AN18" s="70">
        <v>146</v>
      </c>
      <c r="AO18" s="70">
        <v>149</v>
      </c>
      <c r="AP18" s="70">
        <v>166</v>
      </c>
      <c r="AQ18" s="70">
        <v>150</v>
      </c>
      <c r="AR18" s="70">
        <v>146</v>
      </c>
      <c r="AS18" s="70">
        <v>140</v>
      </c>
      <c r="AT18" s="70">
        <v>165</v>
      </c>
      <c r="AU18" s="70">
        <v>168</v>
      </c>
      <c r="AV18" s="70">
        <v>146</v>
      </c>
      <c r="AW18" s="70">
        <v>154</v>
      </c>
      <c r="AX18" s="70">
        <v>140</v>
      </c>
      <c r="BA18" s="74">
        <v>146.57142857142858</v>
      </c>
      <c r="BB18" s="57"/>
      <c r="BC18" s="59" t="s">
        <v>107</v>
      </c>
      <c r="BD18" s="59">
        <v>144.07142857142858</v>
      </c>
    </row>
    <row r="19" spans="3:56" ht="15" thickBot="1" x14ac:dyDescent="0.35">
      <c r="C19" s="4"/>
      <c r="D19" s="4"/>
      <c r="E19" s="10">
        <v>147</v>
      </c>
      <c r="F19" s="57"/>
      <c r="G19" s="57"/>
      <c r="H19" s="57"/>
      <c r="I19" s="2">
        <f t="shared" si="10"/>
        <v>149</v>
      </c>
      <c r="J19" s="2">
        <f t="shared" si="0"/>
        <v>152</v>
      </c>
      <c r="K19" s="2">
        <f t="shared" si="1"/>
        <v>150.5</v>
      </c>
      <c r="L19" s="64">
        <f t="shared" si="2"/>
        <v>77</v>
      </c>
      <c r="M19" s="2">
        <f t="shared" si="3"/>
        <v>7.6999999999999999E-2</v>
      </c>
      <c r="N19" s="66">
        <f t="shared" si="4"/>
        <v>7.6999999999999999E-2</v>
      </c>
      <c r="U19" s="70">
        <v>123</v>
      </c>
      <c r="V19" s="70">
        <v>131</v>
      </c>
      <c r="W19" s="70">
        <v>169</v>
      </c>
      <c r="X19" s="70">
        <v>153</v>
      </c>
      <c r="Y19" s="70">
        <v>146</v>
      </c>
      <c r="Z19" s="70">
        <v>153</v>
      </c>
      <c r="AA19" s="70">
        <v>153</v>
      </c>
      <c r="AB19" s="70">
        <v>148</v>
      </c>
      <c r="AC19" s="70">
        <v>169</v>
      </c>
      <c r="AD19" s="70">
        <v>134</v>
      </c>
      <c r="AE19" s="70">
        <v>165</v>
      </c>
      <c r="AF19" s="70">
        <v>156</v>
      </c>
      <c r="AG19" s="70">
        <v>164</v>
      </c>
      <c r="AH19" s="70">
        <v>131</v>
      </c>
      <c r="AI19" s="70">
        <v>155</v>
      </c>
      <c r="AJ19" s="70">
        <v>159</v>
      </c>
      <c r="AK19" s="70">
        <v>140</v>
      </c>
      <c r="AL19" s="70">
        <v>130</v>
      </c>
      <c r="AM19" s="70">
        <v>147</v>
      </c>
      <c r="AN19" s="70">
        <v>153</v>
      </c>
      <c r="AO19" s="70">
        <v>142</v>
      </c>
      <c r="AP19" s="70">
        <v>141</v>
      </c>
      <c r="AQ19" s="70">
        <v>162</v>
      </c>
      <c r="AR19" s="70">
        <v>154</v>
      </c>
      <c r="AS19" s="70">
        <v>166</v>
      </c>
      <c r="AT19" s="70">
        <v>139</v>
      </c>
      <c r="AU19" s="70">
        <v>127</v>
      </c>
      <c r="AV19" s="70">
        <v>149</v>
      </c>
      <c r="AW19" s="70">
        <v>141</v>
      </c>
      <c r="AX19" s="70">
        <v>140</v>
      </c>
      <c r="BA19" s="74">
        <v>149.5</v>
      </c>
      <c r="BB19" s="57"/>
      <c r="BC19" s="57"/>
      <c r="BD19" s="57"/>
    </row>
    <row r="20" spans="3:56" ht="15" thickTop="1" x14ac:dyDescent="0.3">
      <c r="C20" s="4"/>
      <c r="D20" s="4"/>
      <c r="E20" s="10">
        <v>159</v>
      </c>
      <c r="F20" s="57"/>
      <c r="G20" s="60" t="s">
        <v>110</v>
      </c>
      <c r="H20" s="61">
        <f>SQRT(1000)</f>
        <v>31.622776601683793</v>
      </c>
      <c r="I20" s="2">
        <f t="shared" si="10"/>
        <v>152</v>
      </c>
      <c r="J20" s="2">
        <f t="shared" si="0"/>
        <v>155</v>
      </c>
      <c r="K20" s="2">
        <f t="shared" si="1"/>
        <v>153.5</v>
      </c>
      <c r="L20" s="64">
        <f t="shared" si="2"/>
        <v>78</v>
      </c>
      <c r="M20" s="2">
        <f t="shared" si="3"/>
        <v>7.8E-2</v>
      </c>
      <c r="N20" s="66">
        <f t="shared" si="4"/>
        <v>7.8E-2</v>
      </c>
      <c r="U20" s="70">
        <v>149</v>
      </c>
      <c r="V20" s="70">
        <v>149</v>
      </c>
      <c r="W20" s="70">
        <v>120</v>
      </c>
      <c r="X20" s="70">
        <v>145</v>
      </c>
      <c r="Y20" s="70">
        <v>139</v>
      </c>
      <c r="Z20" s="70">
        <v>157</v>
      </c>
      <c r="AA20" s="70">
        <v>148</v>
      </c>
      <c r="AB20" s="70">
        <v>143</v>
      </c>
      <c r="AC20" s="70">
        <v>157</v>
      </c>
      <c r="AD20" s="70">
        <v>153</v>
      </c>
      <c r="AE20" s="70">
        <v>163</v>
      </c>
      <c r="AF20" s="70">
        <v>154</v>
      </c>
      <c r="AG20" s="70">
        <v>139</v>
      </c>
      <c r="AH20" s="70">
        <v>152</v>
      </c>
      <c r="AI20" s="70">
        <v>153</v>
      </c>
      <c r="AJ20" s="70">
        <v>169</v>
      </c>
      <c r="AK20" s="70">
        <v>153</v>
      </c>
      <c r="AL20" s="70">
        <v>145</v>
      </c>
      <c r="AM20" s="70">
        <v>154</v>
      </c>
      <c r="AN20" s="70">
        <v>143</v>
      </c>
      <c r="AO20" s="70">
        <v>154</v>
      </c>
      <c r="AP20" s="70">
        <v>128</v>
      </c>
      <c r="AQ20" s="70">
        <v>160</v>
      </c>
      <c r="AR20" s="70">
        <v>149</v>
      </c>
      <c r="AS20" s="70">
        <v>134</v>
      </c>
      <c r="AT20" s="70">
        <v>157</v>
      </c>
      <c r="AU20" s="70">
        <v>148</v>
      </c>
      <c r="AV20" s="70">
        <v>145</v>
      </c>
      <c r="AW20" s="70">
        <v>144</v>
      </c>
      <c r="AX20" s="70">
        <v>148</v>
      </c>
      <c r="BA20" s="74">
        <v>148.35714285714286</v>
      </c>
      <c r="BB20" s="57"/>
      <c r="BC20" s="60" t="s">
        <v>113</v>
      </c>
      <c r="BD20" s="61">
        <f>SQRT(30)</f>
        <v>5.4772255750516612</v>
      </c>
    </row>
    <row r="21" spans="3:56" ht="15" thickBot="1" x14ac:dyDescent="0.35">
      <c r="C21" s="4"/>
      <c r="D21" s="4"/>
      <c r="E21" s="10">
        <v>159</v>
      </c>
      <c r="F21" s="57"/>
      <c r="G21" s="62" t="s">
        <v>109</v>
      </c>
      <c r="H21" s="63">
        <f>H12/H20</f>
        <v>2.6879360111431225</v>
      </c>
      <c r="I21" s="2">
        <f t="shared" si="10"/>
        <v>155</v>
      </c>
      <c r="J21" s="2">
        <f t="shared" si="0"/>
        <v>158</v>
      </c>
      <c r="K21" s="2">
        <f t="shared" si="1"/>
        <v>156.5</v>
      </c>
      <c r="L21" s="64">
        <f t="shared" si="2"/>
        <v>75</v>
      </c>
      <c r="M21" s="2">
        <f t="shared" si="3"/>
        <v>7.4999999999999997E-2</v>
      </c>
      <c r="N21" s="66">
        <f t="shared" si="4"/>
        <v>7.4999999999999997E-2</v>
      </c>
      <c r="U21" s="70">
        <v>118</v>
      </c>
      <c r="V21" s="70">
        <v>147</v>
      </c>
      <c r="W21" s="70">
        <v>171</v>
      </c>
      <c r="X21" s="70">
        <v>155</v>
      </c>
      <c r="Y21" s="70">
        <v>134</v>
      </c>
      <c r="Z21" s="70">
        <v>147</v>
      </c>
      <c r="AA21" s="70">
        <v>172</v>
      </c>
      <c r="AB21" s="70">
        <v>168</v>
      </c>
      <c r="AC21" s="70">
        <v>151</v>
      </c>
      <c r="AD21" s="70">
        <v>148</v>
      </c>
      <c r="AE21" s="70">
        <v>158</v>
      </c>
      <c r="AF21" s="70">
        <v>133</v>
      </c>
      <c r="AG21" s="70">
        <v>167</v>
      </c>
      <c r="AH21" s="70">
        <v>157</v>
      </c>
      <c r="AI21" s="70">
        <v>153</v>
      </c>
      <c r="AJ21" s="70">
        <v>152</v>
      </c>
      <c r="AK21" s="70">
        <v>135</v>
      </c>
      <c r="AL21" s="70">
        <v>154</v>
      </c>
      <c r="AM21" s="70">
        <v>152</v>
      </c>
      <c r="AN21" s="70">
        <v>151</v>
      </c>
      <c r="AO21" s="70">
        <v>143</v>
      </c>
      <c r="AP21" s="70">
        <v>166</v>
      </c>
      <c r="AQ21" s="70">
        <v>132</v>
      </c>
      <c r="AR21" s="70">
        <v>149</v>
      </c>
      <c r="AS21" s="70">
        <v>167</v>
      </c>
      <c r="AT21" s="70">
        <v>145</v>
      </c>
      <c r="AU21" s="70">
        <v>147</v>
      </c>
      <c r="AV21" s="70">
        <v>141</v>
      </c>
      <c r="AW21" s="70">
        <v>152</v>
      </c>
      <c r="AX21" s="70">
        <v>126</v>
      </c>
      <c r="BA21" s="74">
        <v>150.92857142857142</v>
      </c>
      <c r="BB21" s="57"/>
      <c r="BC21" s="62" t="s">
        <v>109</v>
      </c>
      <c r="BD21" s="63">
        <f>BD12/BD20</f>
        <v>2.1322056702879659</v>
      </c>
    </row>
    <row r="22" spans="3:56" ht="15" thickTop="1" x14ac:dyDescent="0.3">
      <c r="C22" s="4"/>
      <c r="D22" s="4"/>
      <c r="E22" s="10">
        <v>161</v>
      </c>
      <c r="F22" s="57"/>
      <c r="G22" s="57"/>
      <c r="H22" s="57"/>
      <c r="I22" s="2">
        <f t="shared" si="10"/>
        <v>158</v>
      </c>
      <c r="J22" s="2">
        <f t="shared" si="0"/>
        <v>161</v>
      </c>
      <c r="K22" s="2">
        <f t="shared" si="1"/>
        <v>159.5</v>
      </c>
      <c r="L22" s="64">
        <f t="shared" si="2"/>
        <v>63</v>
      </c>
      <c r="M22" s="2">
        <f t="shared" si="3"/>
        <v>6.3E-2</v>
      </c>
      <c r="N22" s="66">
        <f t="shared" si="4"/>
        <v>6.3E-2</v>
      </c>
      <c r="U22" s="70">
        <v>150</v>
      </c>
      <c r="V22" s="70">
        <v>154</v>
      </c>
      <c r="W22" s="70">
        <v>140</v>
      </c>
      <c r="X22" s="70">
        <v>154</v>
      </c>
      <c r="Y22" s="70">
        <v>139</v>
      </c>
      <c r="Z22" s="70">
        <v>142</v>
      </c>
      <c r="AA22" s="70">
        <v>180</v>
      </c>
      <c r="AB22" s="70">
        <v>128</v>
      </c>
      <c r="AC22" s="70">
        <v>155</v>
      </c>
      <c r="AD22" s="70">
        <v>162</v>
      </c>
      <c r="AE22" s="70">
        <v>159</v>
      </c>
      <c r="AF22" s="70">
        <v>166</v>
      </c>
      <c r="AG22" s="70">
        <v>147</v>
      </c>
      <c r="AH22" s="70">
        <v>156</v>
      </c>
      <c r="AI22" s="70">
        <v>147</v>
      </c>
      <c r="AJ22" s="70">
        <v>163</v>
      </c>
      <c r="AK22" s="70">
        <v>150</v>
      </c>
      <c r="AL22" s="70">
        <v>144</v>
      </c>
      <c r="AM22" s="70">
        <v>147</v>
      </c>
      <c r="AN22" s="70">
        <v>141</v>
      </c>
      <c r="AO22" s="70">
        <v>163</v>
      </c>
      <c r="AP22" s="70">
        <v>131</v>
      </c>
      <c r="AQ22" s="70">
        <v>118</v>
      </c>
      <c r="AR22" s="70">
        <v>162</v>
      </c>
      <c r="AS22" s="70">
        <v>143</v>
      </c>
      <c r="AT22" s="70">
        <v>163</v>
      </c>
      <c r="AU22" s="70">
        <v>136</v>
      </c>
      <c r="AV22" s="70">
        <v>140</v>
      </c>
      <c r="AW22" s="70">
        <v>138</v>
      </c>
      <c r="AX22" s="70">
        <v>147</v>
      </c>
      <c r="BA22" s="74">
        <v>148.60714285714286</v>
      </c>
      <c r="BB22" s="57"/>
      <c r="BC22" s="57"/>
      <c r="BD22" s="57"/>
    </row>
    <row r="23" spans="3:56" x14ac:dyDescent="0.3">
      <c r="C23" s="4"/>
      <c r="D23" s="4"/>
      <c r="E23" s="10">
        <v>158</v>
      </c>
      <c r="F23" s="57"/>
      <c r="G23" s="57"/>
      <c r="H23" s="57"/>
      <c r="I23" s="2">
        <f t="shared" si="10"/>
        <v>161</v>
      </c>
      <c r="J23" s="2">
        <f t="shared" si="0"/>
        <v>164</v>
      </c>
      <c r="K23" s="2">
        <f t="shared" si="1"/>
        <v>162.5</v>
      </c>
      <c r="L23" s="64">
        <f t="shared" si="2"/>
        <v>57</v>
      </c>
      <c r="M23" s="2">
        <f t="shared" si="3"/>
        <v>5.7000000000000002E-2</v>
      </c>
      <c r="N23" s="66">
        <f t="shared" si="4"/>
        <v>5.7000000000000002E-2</v>
      </c>
      <c r="U23" s="70">
        <v>135</v>
      </c>
      <c r="V23" s="70">
        <v>134</v>
      </c>
      <c r="W23" s="70">
        <v>150</v>
      </c>
      <c r="X23" s="70">
        <v>131</v>
      </c>
      <c r="Y23" s="70">
        <v>164</v>
      </c>
      <c r="Z23" s="70">
        <v>157</v>
      </c>
      <c r="AA23" s="70">
        <v>148</v>
      </c>
      <c r="AB23" s="70">
        <v>168</v>
      </c>
      <c r="AC23" s="70">
        <v>143</v>
      </c>
      <c r="AD23" s="70">
        <v>145</v>
      </c>
      <c r="AE23" s="70">
        <v>144</v>
      </c>
      <c r="AF23" s="70">
        <v>155</v>
      </c>
      <c r="AG23" s="70">
        <v>139</v>
      </c>
      <c r="AH23" s="70">
        <v>136</v>
      </c>
      <c r="AI23" s="70">
        <v>171</v>
      </c>
      <c r="AJ23" s="70">
        <v>120</v>
      </c>
      <c r="AK23" s="70">
        <v>147</v>
      </c>
      <c r="AL23" s="70">
        <v>163</v>
      </c>
      <c r="AM23" s="70">
        <v>151</v>
      </c>
      <c r="AN23" s="70">
        <v>153</v>
      </c>
      <c r="AO23" s="70">
        <v>140</v>
      </c>
      <c r="AP23" s="70">
        <v>139</v>
      </c>
      <c r="AQ23" s="70">
        <v>165</v>
      </c>
      <c r="AR23" s="70">
        <v>142</v>
      </c>
      <c r="AS23" s="70">
        <v>144</v>
      </c>
      <c r="AT23" s="70">
        <v>150</v>
      </c>
      <c r="AU23" s="70">
        <v>166</v>
      </c>
      <c r="AV23" s="70">
        <v>140</v>
      </c>
      <c r="AW23" s="70">
        <v>136</v>
      </c>
      <c r="AX23" s="70">
        <v>140</v>
      </c>
      <c r="BA23" s="74">
        <v>148.10714285714286</v>
      </c>
      <c r="BB23" s="57"/>
      <c r="BC23" s="57"/>
      <c r="BD23" s="57"/>
    </row>
    <row r="24" spans="3:56" x14ac:dyDescent="0.3">
      <c r="C24" s="4"/>
      <c r="D24" s="4"/>
      <c r="E24" s="10">
        <v>139</v>
      </c>
      <c r="F24" s="57"/>
      <c r="G24" s="57"/>
      <c r="H24" s="57"/>
      <c r="I24" s="2">
        <f t="shared" si="10"/>
        <v>164</v>
      </c>
      <c r="J24" s="2">
        <f t="shared" si="0"/>
        <v>167</v>
      </c>
      <c r="K24" s="2">
        <f t="shared" si="1"/>
        <v>165.5</v>
      </c>
      <c r="L24" s="64">
        <f t="shared" si="2"/>
        <v>44</v>
      </c>
      <c r="M24" s="2">
        <f t="shared" si="3"/>
        <v>4.3999999999999997E-2</v>
      </c>
      <c r="N24" s="66">
        <f t="shared" si="4"/>
        <v>4.3999999999999997E-2</v>
      </c>
      <c r="U24" s="70">
        <v>150</v>
      </c>
      <c r="V24" s="70">
        <v>165</v>
      </c>
      <c r="W24" s="70">
        <v>161</v>
      </c>
      <c r="X24" s="70">
        <v>161</v>
      </c>
      <c r="Y24" s="70">
        <v>131</v>
      </c>
      <c r="Z24" s="70">
        <v>160</v>
      </c>
      <c r="AA24" s="70">
        <v>150</v>
      </c>
      <c r="AB24" s="70">
        <v>169</v>
      </c>
      <c r="AC24" s="70">
        <v>153</v>
      </c>
      <c r="AD24" s="70">
        <v>134</v>
      </c>
      <c r="AE24" s="70">
        <v>140</v>
      </c>
      <c r="AF24" s="70">
        <v>147</v>
      </c>
      <c r="AG24" s="70">
        <v>150</v>
      </c>
      <c r="AH24" s="70">
        <v>134</v>
      </c>
      <c r="AI24" s="70">
        <v>168</v>
      </c>
      <c r="AJ24" s="70">
        <v>162</v>
      </c>
      <c r="AK24" s="70">
        <v>146</v>
      </c>
      <c r="AL24" s="70">
        <v>139</v>
      </c>
      <c r="AM24" s="70">
        <v>144</v>
      </c>
      <c r="AN24" s="70">
        <v>134</v>
      </c>
      <c r="AO24" s="70">
        <v>134</v>
      </c>
      <c r="AP24" s="70">
        <v>163</v>
      </c>
      <c r="AQ24" s="70">
        <v>144</v>
      </c>
      <c r="AR24" s="70">
        <v>158</v>
      </c>
      <c r="AS24" s="70">
        <v>126</v>
      </c>
      <c r="AT24" s="70">
        <v>158</v>
      </c>
      <c r="AU24" s="70">
        <v>128</v>
      </c>
      <c r="AV24" s="70">
        <v>163</v>
      </c>
      <c r="AW24" s="70">
        <v>147</v>
      </c>
      <c r="AX24" s="70">
        <v>168</v>
      </c>
      <c r="BA24" s="74">
        <v>149</v>
      </c>
      <c r="BB24" s="57"/>
      <c r="BC24" s="57"/>
      <c r="BD24" s="57"/>
    </row>
    <row r="25" spans="3:56" x14ac:dyDescent="0.3">
      <c r="C25" s="4"/>
      <c r="D25" s="4"/>
      <c r="E25" s="10">
        <v>161</v>
      </c>
      <c r="F25" s="57"/>
      <c r="G25" s="57"/>
      <c r="H25" s="57"/>
      <c r="I25" s="2">
        <f t="shared" si="10"/>
        <v>167</v>
      </c>
      <c r="J25" s="2">
        <f t="shared" si="0"/>
        <v>170</v>
      </c>
      <c r="K25" s="2">
        <f t="shared" si="1"/>
        <v>168.5</v>
      </c>
      <c r="L25" s="64">
        <f t="shared" si="2"/>
        <v>45</v>
      </c>
      <c r="M25" s="2">
        <f t="shared" si="3"/>
        <v>4.4999999999999998E-2</v>
      </c>
      <c r="N25" s="66">
        <f t="shared" si="4"/>
        <v>4.4999999999999998E-2</v>
      </c>
      <c r="U25" s="70">
        <v>138</v>
      </c>
      <c r="V25" s="70">
        <v>126</v>
      </c>
      <c r="W25" s="70">
        <v>138</v>
      </c>
      <c r="X25" s="70">
        <v>148</v>
      </c>
      <c r="Y25" s="70">
        <v>159</v>
      </c>
      <c r="Z25" s="70">
        <v>152</v>
      </c>
      <c r="AA25" s="70">
        <v>157</v>
      </c>
      <c r="AB25" s="70">
        <v>139</v>
      </c>
      <c r="AC25" s="70">
        <v>161</v>
      </c>
      <c r="AD25" s="70">
        <v>175</v>
      </c>
      <c r="AE25" s="70">
        <v>140</v>
      </c>
      <c r="AF25" s="70">
        <v>123</v>
      </c>
      <c r="AG25" s="70">
        <v>175</v>
      </c>
      <c r="AH25" s="70">
        <v>131</v>
      </c>
      <c r="AI25" s="70">
        <v>144</v>
      </c>
      <c r="AJ25" s="70">
        <v>122</v>
      </c>
      <c r="AK25" s="70">
        <v>153</v>
      </c>
      <c r="AL25" s="70">
        <v>148</v>
      </c>
      <c r="AM25" s="70">
        <v>179</v>
      </c>
      <c r="AN25" s="70">
        <v>161</v>
      </c>
      <c r="AO25" s="70">
        <v>166</v>
      </c>
      <c r="AP25" s="70">
        <v>164</v>
      </c>
      <c r="AQ25" s="70">
        <v>162</v>
      </c>
      <c r="AR25" s="70">
        <v>132</v>
      </c>
      <c r="AS25" s="70">
        <v>124</v>
      </c>
      <c r="AT25" s="70">
        <v>131</v>
      </c>
      <c r="AU25" s="70">
        <v>144</v>
      </c>
      <c r="AV25" s="70">
        <v>147</v>
      </c>
      <c r="AW25" s="70">
        <v>139</v>
      </c>
      <c r="AX25" s="70">
        <v>146</v>
      </c>
      <c r="BA25" s="74">
        <v>148.57142857142858</v>
      </c>
      <c r="BB25" s="57"/>
      <c r="BC25" s="57"/>
      <c r="BD25" s="57"/>
    </row>
    <row r="26" spans="3:56" x14ac:dyDescent="0.3">
      <c r="C26" s="4"/>
      <c r="D26" s="4"/>
      <c r="E26" s="10">
        <v>174</v>
      </c>
      <c r="F26" s="57"/>
      <c r="G26" s="57"/>
      <c r="H26" s="57"/>
      <c r="I26" s="2">
        <f t="shared" si="10"/>
        <v>170</v>
      </c>
      <c r="J26" s="2">
        <f t="shared" si="0"/>
        <v>173</v>
      </c>
      <c r="K26" s="2">
        <f t="shared" si="1"/>
        <v>171.5</v>
      </c>
      <c r="L26" s="64">
        <f t="shared" si="2"/>
        <v>18</v>
      </c>
      <c r="M26" s="2">
        <f t="shared" si="3"/>
        <v>1.7999999999999999E-2</v>
      </c>
      <c r="N26" s="66">
        <f t="shared" si="4"/>
        <v>1.7999999999999999E-2</v>
      </c>
      <c r="U26" s="70">
        <v>127</v>
      </c>
      <c r="V26" s="70">
        <v>147</v>
      </c>
      <c r="W26" s="70">
        <v>150</v>
      </c>
      <c r="X26" s="70">
        <v>145</v>
      </c>
      <c r="Y26" s="70">
        <v>141</v>
      </c>
      <c r="Z26" s="70">
        <v>154</v>
      </c>
      <c r="AA26" s="70">
        <v>117</v>
      </c>
      <c r="AB26" s="70">
        <v>133</v>
      </c>
      <c r="AC26" s="70">
        <v>147</v>
      </c>
      <c r="AD26" s="70">
        <v>139</v>
      </c>
      <c r="AE26" s="70">
        <v>157</v>
      </c>
      <c r="AF26" s="70">
        <v>140</v>
      </c>
      <c r="AG26" s="70">
        <v>142</v>
      </c>
      <c r="AH26" s="70">
        <v>174</v>
      </c>
      <c r="AI26" s="70">
        <v>137</v>
      </c>
      <c r="AJ26" s="70">
        <v>168</v>
      </c>
      <c r="AK26" s="70">
        <v>159</v>
      </c>
      <c r="AL26" s="70">
        <v>161</v>
      </c>
      <c r="AM26" s="70">
        <v>169</v>
      </c>
      <c r="AN26" s="70">
        <v>154</v>
      </c>
      <c r="AO26" s="70">
        <v>153</v>
      </c>
      <c r="AP26" s="70">
        <v>168</v>
      </c>
      <c r="AQ26" s="70">
        <v>164</v>
      </c>
      <c r="AR26" s="70">
        <v>178</v>
      </c>
      <c r="AS26" s="70">
        <v>126</v>
      </c>
      <c r="AT26" s="70">
        <v>169</v>
      </c>
      <c r="AU26" s="70">
        <v>162</v>
      </c>
      <c r="AV26" s="70">
        <v>138</v>
      </c>
      <c r="AW26" s="70">
        <v>154</v>
      </c>
      <c r="AX26" s="70">
        <v>161</v>
      </c>
      <c r="BA26" s="74">
        <v>152.14285714285714</v>
      </c>
      <c r="BB26" s="57"/>
      <c r="BC26" s="58"/>
      <c r="BD26" s="58"/>
    </row>
    <row r="27" spans="3:56" x14ac:dyDescent="0.3">
      <c r="C27" s="4"/>
      <c r="D27" s="4"/>
      <c r="E27" s="10">
        <v>158</v>
      </c>
      <c r="F27" s="57"/>
      <c r="G27" s="57"/>
      <c r="H27" s="57"/>
      <c r="I27" s="2">
        <f t="shared" si="10"/>
        <v>173</v>
      </c>
      <c r="J27" s="2">
        <f t="shared" si="0"/>
        <v>176</v>
      </c>
      <c r="K27" s="2">
        <f t="shared" si="1"/>
        <v>174.5</v>
      </c>
      <c r="L27" s="64">
        <f t="shared" si="2"/>
        <v>26</v>
      </c>
      <c r="M27" s="2">
        <f t="shared" si="3"/>
        <v>2.5999999999999999E-2</v>
      </c>
      <c r="N27" s="66">
        <f t="shared" si="4"/>
        <v>2.5999999999999999E-2</v>
      </c>
      <c r="U27" s="70">
        <v>147</v>
      </c>
      <c r="V27" s="70">
        <v>153</v>
      </c>
      <c r="W27" s="70">
        <v>153</v>
      </c>
      <c r="X27" s="70">
        <v>130</v>
      </c>
      <c r="Y27" s="70">
        <v>152</v>
      </c>
      <c r="Z27" s="70">
        <v>154</v>
      </c>
      <c r="AA27" s="70">
        <v>160</v>
      </c>
      <c r="AB27" s="70">
        <v>176</v>
      </c>
      <c r="AC27" s="70">
        <v>146</v>
      </c>
      <c r="AD27" s="70">
        <v>138</v>
      </c>
      <c r="AE27" s="70">
        <v>184</v>
      </c>
      <c r="AF27" s="70">
        <v>163</v>
      </c>
      <c r="AG27" s="70">
        <v>133</v>
      </c>
      <c r="AH27" s="70">
        <v>149</v>
      </c>
      <c r="AI27" s="70">
        <v>128</v>
      </c>
      <c r="AJ27" s="70">
        <v>138</v>
      </c>
      <c r="AK27" s="70">
        <v>178</v>
      </c>
      <c r="AL27" s="70">
        <v>122</v>
      </c>
      <c r="AM27" s="70">
        <v>148</v>
      </c>
      <c r="AN27" s="70">
        <v>163</v>
      </c>
      <c r="AO27" s="70">
        <v>144</v>
      </c>
      <c r="AP27" s="70">
        <v>157</v>
      </c>
      <c r="AQ27" s="70">
        <v>134</v>
      </c>
      <c r="AR27" s="70">
        <v>143</v>
      </c>
      <c r="AS27" s="70">
        <v>149</v>
      </c>
      <c r="AT27" s="70">
        <v>159</v>
      </c>
      <c r="AU27" s="70">
        <v>132</v>
      </c>
      <c r="AV27" s="70">
        <v>156</v>
      </c>
      <c r="AW27" s="70">
        <v>148</v>
      </c>
      <c r="AX27" s="70">
        <v>166</v>
      </c>
      <c r="BA27" s="74">
        <v>150.10714285714286</v>
      </c>
      <c r="BB27" s="57"/>
      <c r="BC27" s="58"/>
      <c r="BD27" s="58"/>
    </row>
    <row r="28" spans="3:56" x14ac:dyDescent="0.3">
      <c r="C28" s="4"/>
      <c r="D28" s="4"/>
      <c r="E28" s="10">
        <v>159</v>
      </c>
      <c r="F28" s="57"/>
      <c r="G28" s="57"/>
      <c r="H28" s="57"/>
      <c r="I28" s="2">
        <f t="shared" si="10"/>
        <v>176</v>
      </c>
      <c r="J28" s="2">
        <f t="shared" si="0"/>
        <v>179</v>
      </c>
      <c r="K28" s="2">
        <f t="shared" si="1"/>
        <v>177.5</v>
      </c>
      <c r="L28" s="64">
        <f t="shared" si="2"/>
        <v>11</v>
      </c>
      <c r="M28" s="2">
        <f t="shared" si="3"/>
        <v>1.0999999999999999E-2</v>
      </c>
      <c r="N28" s="66">
        <f t="shared" si="4"/>
        <v>1.0999999999999999E-2</v>
      </c>
      <c r="U28" s="70">
        <v>134</v>
      </c>
      <c r="V28" s="70">
        <v>138</v>
      </c>
      <c r="W28" s="70">
        <v>175</v>
      </c>
      <c r="X28" s="70">
        <v>144</v>
      </c>
      <c r="Y28" s="70">
        <v>137</v>
      </c>
      <c r="Z28" s="70">
        <v>142</v>
      </c>
      <c r="AA28" s="70">
        <v>149</v>
      </c>
      <c r="AB28" s="70">
        <v>139</v>
      </c>
      <c r="AC28" s="70">
        <v>159</v>
      </c>
      <c r="AD28" s="70">
        <v>168</v>
      </c>
      <c r="AE28" s="70">
        <v>140</v>
      </c>
      <c r="AF28" s="70">
        <v>145</v>
      </c>
      <c r="AG28" s="70">
        <v>146</v>
      </c>
      <c r="AH28" s="70">
        <v>145</v>
      </c>
      <c r="AI28" s="70">
        <v>156</v>
      </c>
      <c r="AJ28" s="70">
        <v>173</v>
      </c>
      <c r="AK28" s="70">
        <v>151</v>
      </c>
      <c r="AL28" s="70">
        <v>165</v>
      </c>
      <c r="AM28" s="70">
        <v>163</v>
      </c>
      <c r="AN28" s="70">
        <v>159</v>
      </c>
      <c r="AO28" s="70">
        <v>134</v>
      </c>
      <c r="AP28" s="70">
        <v>159</v>
      </c>
      <c r="AQ28" s="70">
        <v>175</v>
      </c>
      <c r="AR28" s="70">
        <v>144</v>
      </c>
      <c r="AS28" s="70">
        <v>135</v>
      </c>
      <c r="AT28" s="70">
        <v>128</v>
      </c>
      <c r="AU28" s="70">
        <v>150</v>
      </c>
      <c r="AV28" s="70">
        <v>174</v>
      </c>
      <c r="AW28" s="70">
        <v>128</v>
      </c>
      <c r="AX28" s="70">
        <v>169</v>
      </c>
      <c r="BA28" s="74">
        <v>151.85714285714286</v>
      </c>
      <c r="BB28" s="57"/>
      <c r="BC28" s="58"/>
      <c r="BD28" s="58"/>
    </row>
    <row r="29" spans="3:56" x14ac:dyDescent="0.3">
      <c r="C29" s="4"/>
      <c r="D29" s="4"/>
      <c r="E29" s="10">
        <v>125</v>
      </c>
      <c r="F29" s="57"/>
      <c r="G29" s="57"/>
      <c r="H29" s="57"/>
      <c r="I29" s="2">
        <f t="shared" si="10"/>
        <v>179</v>
      </c>
      <c r="J29" s="2">
        <f t="shared" si="0"/>
        <v>182</v>
      </c>
      <c r="K29" s="2">
        <f t="shared" si="1"/>
        <v>180.5</v>
      </c>
      <c r="L29" s="64">
        <f t="shared" si="2"/>
        <v>3</v>
      </c>
      <c r="M29" s="2">
        <f t="shared" si="3"/>
        <v>3.0000000000000001E-3</v>
      </c>
      <c r="N29" s="66">
        <f t="shared" si="4"/>
        <v>3.0000000000000001E-3</v>
      </c>
      <c r="U29" s="70">
        <v>131</v>
      </c>
      <c r="V29" s="70">
        <v>151</v>
      </c>
      <c r="W29" s="70">
        <v>127</v>
      </c>
      <c r="X29" s="70">
        <v>153</v>
      </c>
      <c r="Y29" s="70">
        <v>173</v>
      </c>
      <c r="Z29" s="70">
        <v>137</v>
      </c>
      <c r="AA29" s="70">
        <v>143</v>
      </c>
      <c r="AB29" s="70">
        <v>177</v>
      </c>
      <c r="AC29" s="70">
        <v>147</v>
      </c>
      <c r="AD29" s="70">
        <v>142</v>
      </c>
      <c r="AE29" s="70">
        <v>134</v>
      </c>
      <c r="AF29" s="70">
        <v>165</v>
      </c>
      <c r="AG29" s="70">
        <v>139</v>
      </c>
      <c r="AH29" s="70">
        <v>152</v>
      </c>
      <c r="AI29" s="70">
        <v>135</v>
      </c>
      <c r="AJ29" s="70">
        <v>157</v>
      </c>
      <c r="AK29" s="70">
        <v>137</v>
      </c>
      <c r="AL29" s="70">
        <v>163</v>
      </c>
      <c r="AM29" s="70">
        <v>139</v>
      </c>
      <c r="AN29" s="70">
        <v>147</v>
      </c>
      <c r="AO29" s="70">
        <v>137</v>
      </c>
      <c r="AP29" s="70">
        <v>135</v>
      </c>
      <c r="AQ29" s="70">
        <v>153</v>
      </c>
      <c r="AR29" s="70">
        <v>150</v>
      </c>
      <c r="AS29" s="70">
        <v>164</v>
      </c>
      <c r="AT29" s="70">
        <v>155</v>
      </c>
      <c r="AU29" s="70">
        <v>148</v>
      </c>
      <c r="AV29" s="70">
        <v>170</v>
      </c>
      <c r="AW29" s="70">
        <v>157</v>
      </c>
      <c r="AX29" s="70">
        <v>124</v>
      </c>
      <c r="BA29" s="74">
        <v>148.57142857142858</v>
      </c>
      <c r="BB29" s="57"/>
      <c r="BC29" s="58"/>
      <c r="BD29" s="58"/>
    </row>
    <row r="30" spans="3:56" x14ac:dyDescent="0.3">
      <c r="C30" s="4"/>
      <c r="D30" s="4"/>
      <c r="E30" s="10">
        <v>142</v>
      </c>
      <c r="F30" s="57"/>
      <c r="G30" s="57"/>
      <c r="H30" s="57"/>
      <c r="I30" s="2">
        <f t="shared" si="10"/>
        <v>182</v>
      </c>
      <c r="J30" s="2">
        <f t="shared" si="0"/>
        <v>185</v>
      </c>
      <c r="K30" s="2">
        <f t="shared" si="1"/>
        <v>183.5</v>
      </c>
      <c r="L30" s="64">
        <f t="shared" si="2"/>
        <v>3</v>
      </c>
      <c r="M30" s="2">
        <f t="shared" si="3"/>
        <v>3.0000000000000001E-3</v>
      </c>
      <c r="N30" s="66">
        <f t="shared" si="4"/>
        <v>3.0000000000000001E-3</v>
      </c>
      <c r="U30" s="70">
        <v>149</v>
      </c>
      <c r="V30" s="70">
        <v>167</v>
      </c>
      <c r="W30" s="70">
        <v>143</v>
      </c>
      <c r="X30" s="70">
        <v>157</v>
      </c>
      <c r="Y30" s="70">
        <v>158</v>
      </c>
      <c r="Z30" s="70">
        <v>146</v>
      </c>
      <c r="AA30" s="70">
        <v>159</v>
      </c>
      <c r="AB30" s="70">
        <v>161</v>
      </c>
      <c r="AC30" s="70">
        <v>167</v>
      </c>
      <c r="AD30" s="70">
        <v>151</v>
      </c>
      <c r="AE30" s="70">
        <v>152</v>
      </c>
      <c r="AF30" s="70">
        <v>142</v>
      </c>
      <c r="AG30" s="70">
        <v>155</v>
      </c>
      <c r="AH30" s="70">
        <v>123</v>
      </c>
      <c r="AI30" s="70">
        <v>132</v>
      </c>
      <c r="AJ30" s="70">
        <v>153</v>
      </c>
      <c r="AK30" s="70">
        <v>147</v>
      </c>
      <c r="AL30" s="70">
        <v>160</v>
      </c>
      <c r="AM30" s="70">
        <v>155</v>
      </c>
      <c r="AN30" s="70">
        <v>150</v>
      </c>
      <c r="AO30" s="70">
        <v>139</v>
      </c>
      <c r="AP30" s="70">
        <v>148</v>
      </c>
      <c r="AQ30" s="70">
        <v>118</v>
      </c>
      <c r="AR30" s="70">
        <v>146</v>
      </c>
      <c r="AS30" s="70">
        <v>140</v>
      </c>
      <c r="AT30" s="70">
        <v>147</v>
      </c>
      <c r="AU30" s="70">
        <v>164</v>
      </c>
      <c r="AV30" s="70">
        <v>153</v>
      </c>
      <c r="AW30" s="70">
        <v>173</v>
      </c>
      <c r="AX30" s="70">
        <v>143</v>
      </c>
      <c r="BA30" s="74">
        <v>149.35714285714286</v>
      </c>
      <c r="BB30" s="57"/>
      <c r="BC30" s="58"/>
      <c r="BD30" s="58"/>
    </row>
    <row r="31" spans="3:56" ht="15" thickBot="1" x14ac:dyDescent="0.35">
      <c r="C31" s="4"/>
      <c r="D31" s="4"/>
      <c r="E31" s="10">
        <v>118</v>
      </c>
      <c r="F31" s="57"/>
      <c r="G31" s="57"/>
      <c r="H31" s="57"/>
      <c r="I31" s="2">
        <f t="shared" si="10"/>
        <v>185</v>
      </c>
      <c r="J31" s="2">
        <f t="shared" si="0"/>
        <v>188</v>
      </c>
      <c r="K31" s="2">
        <f t="shared" si="1"/>
        <v>186.5</v>
      </c>
      <c r="L31" s="64">
        <f t="shared" si="2"/>
        <v>3</v>
      </c>
      <c r="M31" s="2">
        <f t="shared" si="3"/>
        <v>3.0000000000000001E-3</v>
      </c>
      <c r="N31" s="66">
        <f t="shared" si="4"/>
        <v>3.0000000000000001E-3</v>
      </c>
      <c r="U31" s="71">
        <v>136</v>
      </c>
      <c r="V31" s="71">
        <v>164</v>
      </c>
      <c r="W31" s="71">
        <v>141</v>
      </c>
      <c r="X31" s="71">
        <v>139</v>
      </c>
      <c r="Y31" s="71">
        <v>155</v>
      </c>
      <c r="Z31" s="71">
        <v>151</v>
      </c>
      <c r="AA31" s="71">
        <v>144</v>
      </c>
      <c r="AB31" s="71">
        <v>131</v>
      </c>
      <c r="AC31" s="71">
        <v>169</v>
      </c>
      <c r="AD31" s="71">
        <v>142</v>
      </c>
      <c r="AE31" s="71">
        <v>135</v>
      </c>
      <c r="AF31" s="71">
        <v>158</v>
      </c>
      <c r="AG31" s="71">
        <v>153</v>
      </c>
      <c r="AH31" s="71">
        <v>166</v>
      </c>
      <c r="AI31" s="71">
        <v>136</v>
      </c>
      <c r="AJ31" s="71">
        <v>158</v>
      </c>
      <c r="AK31" s="71">
        <v>134</v>
      </c>
      <c r="AL31" s="71">
        <v>167</v>
      </c>
      <c r="AM31" s="71">
        <v>140</v>
      </c>
      <c r="AN31" s="71">
        <v>168</v>
      </c>
      <c r="AO31" s="71">
        <v>147</v>
      </c>
      <c r="AP31" s="71">
        <v>164</v>
      </c>
      <c r="AQ31" s="71">
        <v>175</v>
      </c>
      <c r="AR31" s="71">
        <v>168</v>
      </c>
      <c r="AS31" s="71">
        <v>131</v>
      </c>
      <c r="AT31" s="71">
        <v>149</v>
      </c>
      <c r="AU31" s="71">
        <v>157</v>
      </c>
      <c r="AV31" s="71">
        <v>145</v>
      </c>
      <c r="AW31" s="71">
        <v>161</v>
      </c>
      <c r="AX31" s="71">
        <v>139</v>
      </c>
      <c r="BA31" s="75">
        <v>150.82142857142858</v>
      </c>
      <c r="BB31" s="57"/>
      <c r="BC31" s="58"/>
      <c r="BD31" s="58"/>
    </row>
    <row r="32" spans="3:56" ht="15" thickBot="1" x14ac:dyDescent="0.35">
      <c r="C32" s="4"/>
      <c r="D32" s="4"/>
      <c r="E32" s="10">
        <v>138</v>
      </c>
      <c r="F32" s="57"/>
      <c r="G32" s="57"/>
      <c r="H32" s="57"/>
      <c r="I32" s="2">
        <f t="shared" si="10"/>
        <v>188</v>
      </c>
      <c r="J32" s="2">
        <f t="shared" si="0"/>
        <v>191</v>
      </c>
      <c r="K32" s="2">
        <f t="shared" si="1"/>
        <v>189.5</v>
      </c>
      <c r="L32" s="64">
        <f t="shared" si="2"/>
        <v>2</v>
      </c>
      <c r="M32" s="2">
        <f t="shared" si="3"/>
        <v>2E-3</v>
      </c>
      <c r="N32" s="66">
        <f t="shared" si="4"/>
        <v>2E-3</v>
      </c>
      <c r="T32" s="1" t="s">
        <v>50</v>
      </c>
      <c r="U32" s="67">
        <f>AVERAGE(U2:U31)</f>
        <v>141.43333333333334</v>
      </c>
      <c r="V32" s="67">
        <f t="shared" ref="V32:AX32" si="12">AVERAGE(V2:V31)</f>
        <v>148</v>
      </c>
      <c r="W32" s="67">
        <f t="shared" si="12"/>
        <v>149.80000000000001</v>
      </c>
      <c r="X32" s="67">
        <f>AVERAGE(X2:X31)</f>
        <v>146.46666666666667</v>
      </c>
      <c r="Y32" s="67">
        <f t="shared" si="12"/>
        <v>150.6</v>
      </c>
      <c r="Z32" s="67">
        <f t="shared" si="12"/>
        <v>145.13333333333333</v>
      </c>
      <c r="AA32" s="67">
        <f t="shared" si="12"/>
        <v>149.73333333333332</v>
      </c>
      <c r="AB32" s="67">
        <f t="shared" si="12"/>
        <v>151.6</v>
      </c>
      <c r="AC32" s="67">
        <f t="shared" si="12"/>
        <v>150.5</v>
      </c>
      <c r="AD32" s="67">
        <f t="shared" si="12"/>
        <v>147.4</v>
      </c>
      <c r="AE32" s="67">
        <f t="shared" si="12"/>
        <v>147.80000000000001</v>
      </c>
      <c r="AF32" s="67">
        <f t="shared" si="12"/>
        <v>152.69999999999999</v>
      </c>
      <c r="AG32" s="67">
        <f t="shared" si="12"/>
        <v>150.30000000000001</v>
      </c>
      <c r="AH32" s="67">
        <f t="shared" si="12"/>
        <v>148.06666666666666</v>
      </c>
      <c r="AI32" s="67">
        <f t="shared" si="12"/>
        <v>149.53333333333333</v>
      </c>
      <c r="AJ32" s="67">
        <f t="shared" si="12"/>
        <v>149.76666666666668</v>
      </c>
      <c r="AK32" s="67">
        <f t="shared" si="12"/>
        <v>150.30000000000001</v>
      </c>
      <c r="AL32" s="67">
        <f t="shared" si="12"/>
        <v>147.93333333333334</v>
      </c>
      <c r="AM32" s="67">
        <f t="shared" si="12"/>
        <v>154.6</v>
      </c>
      <c r="AN32" s="67">
        <f t="shared" si="12"/>
        <v>149.5</v>
      </c>
      <c r="AO32" s="67">
        <f t="shared" si="12"/>
        <v>150.26666666666668</v>
      </c>
      <c r="AP32" s="67">
        <f t="shared" si="12"/>
        <v>153.46666666666667</v>
      </c>
      <c r="AQ32" s="67">
        <f t="shared" si="12"/>
        <v>147.6</v>
      </c>
      <c r="AR32" s="67">
        <f t="shared" si="12"/>
        <v>151.16666666666666</v>
      </c>
      <c r="AS32" s="67">
        <f t="shared" si="12"/>
        <v>144.03333333333333</v>
      </c>
      <c r="AT32" s="67">
        <f t="shared" si="12"/>
        <v>152.4</v>
      </c>
      <c r="AU32" s="67">
        <f t="shared" si="12"/>
        <v>148.6</v>
      </c>
      <c r="AV32" s="67">
        <f t="shared" si="12"/>
        <v>148.03333333333333</v>
      </c>
      <c r="AW32" s="67">
        <f t="shared" si="12"/>
        <v>148.56666666666666</v>
      </c>
      <c r="AX32" s="67">
        <f t="shared" si="12"/>
        <v>148.26666666666668</v>
      </c>
      <c r="BB32" s="57"/>
      <c r="BC32" s="58"/>
      <c r="BD32" s="58"/>
    </row>
    <row r="33" spans="3:56" ht="15.6" thickTop="1" thickBot="1" x14ac:dyDescent="0.35">
      <c r="C33" s="4"/>
      <c r="D33" s="4"/>
      <c r="E33" s="10">
        <v>134</v>
      </c>
      <c r="F33" s="57"/>
      <c r="G33" s="57"/>
      <c r="H33" s="57"/>
      <c r="I33" s="2"/>
      <c r="J33" s="2"/>
      <c r="K33" s="54" t="s">
        <v>112</v>
      </c>
      <c r="L33" s="65">
        <f>SUM(L4:L32)</f>
        <v>1000</v>
      </c>
      <c r="M33" s="2"/>
      <c r="N33" s="2"/>
      <c r="T33" s="1" t="s">
        <v>51</v>
      </c>
      <c r="U33" s="68">
        <f>VAR(U2:U31)</f>
        <v>134.73678160919536</v>
      </c>
      <c r="V33" s="68">
        <f t="shared" ref="V33:AX33" si="13">VAR(V2:V31)</f>
        <v>121.93103448275862</v>
      </c>
      <c r="W33" s="68">
        <f t="shared" si="13"/>
        <v>174.99310344827583</v>
      </c>
      <c r="X33" s="68">
        <f>VAR(X2:X31)</f>
        <v>106.94712643678163</v>
      </c>
      <c r="Y33" s="68">
        <f t="shared" si="13"/>
        <v>245.35172413792944</v>
      </c>
      <c r="Z33" s="68">
        <f t="shared" si="13"/>
        <v>179.42988505747121</v>
      </c>
      <c r="AA33" s="68">
        <f t="shared" si="13"/>
        <v>182.20229885057466</v>
      </c>
      <c r="AB33" s="68">
        <f t="shared" si="13"/>
        <v>228.1793103448276</v>
      </c>
      <c r="AC33" s="68">
        <f t="shared" si="13"/>
        <v>131.43103448275863</v>
      </c>
      <c r="AD33" s="68">
        <f t="shared" si="13"/>
        <v>183.83448275862065</v>
      </c>
      <c r="AE33" s="68">
        <f t="shared" si="13"/>
        <v>182.44137931034484</v>
      </c>
      <c r="AF33" s="68">
        <f t="shared" si="13"/>
        <v>211.32068965517243</v>
      </c>
      <c r="AG33" s="68">
        <f t="shared" si="13"/>
        <v>126.42413793103445</v>
      </c>
      <c r="AH33" s="68">
        <f t="shared" si="13"/>
        <v>178.34022988505745</v>
      </c>
      <c r="AI33" s="68">
        <f t="shared" si="13"/>
        <v>202.60229885057475</v>
      </c>
      <c r="AJ33" s="68">
        <f t="shared" si="13"/>
        <v>257.63333333333441</v>
      </c>
      <c r="AK33" s="68">
        <f t="shared" si="13"/>
        <v>166.97586206896551</v>
      </c>
      <c r="AL33" s="68">
        <f t="shared" si="13"/>
        <v>194.06436781609196</v>
      </c>
      <c r="AM33" s="68">
        <f t="shared" si="13"/>
        <v>132.52413793103443</v>
      </c>
      <c r="AN33" s="68">
        <f t="shared" si="13"/>
        <v>132.60344827586206</v>
      </c>
      <c r="AO33" s="68">
        <f t="shared" si="13"/>
        <v>121.09885057471266</v>
      </c>
      <c r="AP33" s="68">
        <f t="shared" si="13"/>
        <v>147.56781609195406</v>
      </c>
      <c r="AQ33" s="68">
        <f t="shared" si="13"/>
        <v>374.5241379310329</v>
      </c>
      <c r="AR33" s="68">
        <f t="shared" si="13"/>
        <v>158.97126436781608</v>
      </c>
      <c r="AS33" s="68">
        <f t="shared" si="13"/>
        <v>183.75747126436784</v>
      </c>
      <c r="AT33" s="68">
        <f t="shared" si="13"/>
        <v>270.04137931034325</v>
      </c>
      <c r="AU33" s="68">
        <f t="shared" si="13"/>
        <v>221.62758620689652</v>
      </c>
      <c r="AV33" s="68">
        <f t="shared" si="13"/>
        <v>221.48160919540231</v>
      </c>
      <c r="AW33" s="68">
        <f t="shared" si="13"/>
        <v>137.08160919540228</v>
      </c>
      <c r="AX33" s="68">
        <f t="shared" si="13"/>
        <v>206.96091954022992</v>
      </c>
      <c r="BB33" s="57"/>
      <c r="BC33" s="58"/>
      <c r="BD33" s="58"/>
    </row>
    <row r="34" spans="3:56" ht="15" thickBot="1" x14ac:dyDescent="0.35">
      <c r="C34" s="4"/>
      <c r="D34" s="4"/>
      <c r="E34" s="10">
        <v>146</v>
      </c>
      <c r="F34" s="57"/>
      <c r="G34" s="57"/>
      <c r="H34" s="57"/>
      <c r="T34" s="1" t="s">
        <v>52</v>
      </c>
      <c r="U34" s="69">
        <f>SQRT(U33)</f>
        <v>11.607617395882558</v>
      </c>
      <c r="V34" s="69">
        <f t="shared" ref="V34:AX34" si="14">SQRT(V33)</f>
        <v>11.042238653586447</v>
      </c>
      <c r="W34" s="69">
        <f t="shared" si="14"/>
        <v>13.228495887600973</v>
      </c>
      <c r="X34" s="69">
        <f t="shared" si="14"/>
        <v>10.341524376840274</v>
      </c>
      <c r="Y34" s="69">
        <f t="shared" si="14"/>
        <v>15.663707228428699</v>
      </c>
      <c r="Z34" s="69">
        <f t="shared" si="14"/>
        <v>13.395144084983603</v>
      </c>
      <c r="AA34" s="69">
        <f t="shared" si="14"/>
        <v>13.498233175144614</v>
      </c>
      <c r="AB34" s="69">
        <f t="shared" si="14"/>
        <v>15.105605262445712</v>
      </c>
      <c r="AC34" s="69">
        <f t="shared" si="14"/>
        <v>11.464337507364245</v>
      </c>
      <c r="AD34" s="69">
        <f t="shared" si="14"/>
        <v>13.558557547122064</v>
      </c>
      <c r="AE34" s="69">
        <f t="shared" si="14"/>
        <v>13.507086262786094</v>
      </c>
      <c r="AF34" s="69">
        <f t="shared" si="14"/>
        <v>14.536873448412916</v>
      </c>
      <c r="AG34" s="69">
        <f t="shared" si="14"/>
        <v>11.243848893107486</v>
      </c>
      <c r="AH34" s="69">
        <f t="shared" si="14"/>
        <v>13.354408631049802</v>
      </c>
      <c r="AI34" s="69">
        <f t="shared" si="14"/>
        <v>14.233843432136478</v>
      </c>
      <c r="AJ34" s="69">
        <f t="shared" si="14"/>
        <v>16.050960511238397</v>
      </c>
      <c r="AK34" s="69">
        <f t="shared" si="14"/>
        <v>12.921914024979639</v>
      </c>
      <c r="AL34" s="69">
        <f t="shared" si="14"/>
        <v>13.930698755485741</v>
      </c>
      <c r="AM34" s="69">
        <f t="shared" si="14"/>
        <v>11.511912870198177</v>
      </c>
      <c r="AN34" s="69">
        <f t="shared" si="14"/>
        <v>11.515357062456294</v>
      </c>
      <c r="AO34" s="69">
        <f t="shared" si="14"/>
        <v>11.004492290638067</v>
      </c>
      <c r="AP34" s="69">
        <f t="shared" si="14"/>
        <v>12.147749424973913</v>
      </c>
      <c r="AQ34" s="69">
        <f t="shared" si="14"/>
        <v>19.352626124922502</v>
      </c>
      <c r="AR34" s="69">
        <f t="shared" si="14"/>
        <v>12.608380719498284</v>
      </c>
      <c r="AS34" s="69">
        <f t="shared" si="14"/>
        <v>13.555717290662558</v>
      </c>
      <c r="AT34" s="69">
        <f t="shared" si="14"/>
        <v>16.432935809232116</v>
      </c>
      <c r="AU34" s="69">
        <f t="shared" si="14"/>
        <v>14.88716179152012</v>
      </c>
      <c r="AV34" s="69">
        <f t="shared" si="14"/>
        <v>14.88225820214803</v>
      </c>
      <c r="AW34" s="69">
        <f t="shared" si="14"/>
        <v>11.708185563758471</v>
      </c>
      <c r="AX34" s="69">
        <f t="shared" si="14"/>
        <v>14.386136365968103</v>
      </c>
      <c r="BB34" s="57"/>
      <c r="BC34" s="58"/>
      <c r="BD34" s="58"/>
    </row>
    <row r="35" spans="3:56" x14ac:dyDescent="0.3">
      <c r="C35" s="4"/>
      <c r="D35" s="4"/>
      <c r="E35" s="10">
        <v>164</v>
      </c>
      <c r="F35" s="57"/>
      <c r="G35" s="57"/>
      <c r="H35" s="57"/>
      <c r="BB35" s="57"/>
      <c r="BC35" s="58"/>
      <c r="BD35" s="58"/>
    </row>
    <row r="36" spans="3:56" x14ac:dyDescent="0.3">
      <c r="C36" s="4"/>
      <c r="D36" s="4"/>
      <c r="E36" s="10">
        <v>163</v>
      </c>
      <c r="F36" s="57"/>
      <c r="G36" s="57"/>
      <c r="H36" s="57"/>
      <c r="BB36" s="57"/>
      <c r="BC36" s="58"/>
      <c r="BD36" s="58"/>
    </row>
    <row r="37" spans="3:56" x14ac:dyDescent="0.3">
      <c r="C37" s="4"/>
      <c r="D37" s="4"/>
      <c r="E37" s="10">
        <v>142</v>
      </c>
      <c r="F37" s="57"/>
      <c r="G37" s="57"/>
      <c r="H37" s="57"/>
      <c r="BB37" s="57"/>
      <c r="BC37" s="58"/>
      <c r="BD37" s="58"/>
    </row>
    <row r="38" spans="3:56" x14ac:dyDescent="0.3">
      <c r="C38" s="4"/>
      <c r="D38" s="4"/>
      <c r="E38" s="10">
        <v>175</v>
      </c>
      <c r="F38" s="57"/>
      <c r="G38" s="57"/>
      <c r="H38" s="57"/>
      <c r="BB38" s="57"/>
      <c r="BC38" s="58"/>
      <c r="BD38" s="58"/>
    </row>
    <row r="39" spans="3:56" x14ac:dyDescent="0.3">
      <c r="C39" s="4"/>
      <c r="D39" s="4"/>
      <c r="E39" s="10">
        <v>167</v>
      </c>
      <c r="F39" s="57"/>
      <c r="G39" s="57"/>
      <c r="H39" s="57"/>
      <c r="BB39" s="57"/>
      <c r="BC39" s="58"/>
      <c r="BD39" s="58"/>
    </row>
    <row r="40" spans="3:56" x14ac:dyDescent="0.3">
      <c r="C40" s="4"/>
      <c r="D40" s="4"/>
      <c r="E40" s="10">
        <v>165</v>
      </c>
      <c r="F40" s="57"/>
      <c r="G40" s="57"/>
      <c r="H40" s="57"/>
      <c r="BB40" s="57"/>
      <c r="BC40" s="58"/>
      <c r="BD40" s="58"/>
    </row>
    <row r="41" spans="3:56" x14ac:dyDescent="0.3">
      <c r="C41" s="4"/>
      <c r="D41" s="4"/>
      <c r="E41" s="10">
        <v>118</v>
      </c>
      <c r="F41" s="57"/>
      <c r="G41" s="57"/>
      <c r="H41" s="57"/>
      <c r="BB41" s="57"/>
      <c r="BC41" s="58"/>
      <c r="BD41" s="58"/>
    </row>
    <row r="42" spans="3:56" x14ac:dyDescent="0.3">
      <c r="C42" s="4"/>
      <c r="D42" s="4"/>
      <c r="E42" s="10">
        <v>146</v>
      </c>
      <c r="F42" s="57"/>
      <c r="G42" s="57"/>
      <c r="H42" s="57"/>
      <c r="BB42" s="57"/>
      <c r="BC42" s="58"/>
      <c r="BD42" s="58"/>
    </row>
    <row r="43" spans="3:56" x14ac:dyDescent="0.3">
      <c r="C43" s="4"/>
      <c r="D43" s="4"/>
      <c r="E43" s="10">
        <v>150</v>
      </c>
      <c r="F43" s="57"/>
      <c r="G43" s="57"/>
      <c r="H43" s="57"/>
      <c r="BB43" s="57"/>
      <c r="BC43" s="58"/>
      <c r="BD43" s="58"/>
    </row>
    <row r="44" spans="3:56" x14ac:dyDescent="0.3">
      <c r="C44" s="4"/>
      <c r="D44" s="4"/>
      <c r="E44" s="10">
        <v>150</v>
      </c>
      <c r="F44" s="57"/>
      <c r="G44" s="57"/>
      <c r="H44" s="57"/>
      <c r="BB44" s="57"/>
      <c r="BC44" s="58"/>
      <c r="BD44" s="58"/>
    </row>
    <row r="45" spans="3:56" x14ac:dyDescent="0.3">
      <c r="C45" s="4"/>
      <c r="D45" s="4"/>
      <c r="E45" s="10">
        <v>161</v>
      </c>
      <c r="F45" s="57"/>
      <c r="G45" s="57"/>
      <c r="H45" s="57"/>
      <c r="BB45" s="57"/>
      <c r="BC45" s="57"/>
      <c r="BD45" s="57"/>
    </row>
    <row r="46" spans="3:56" x14ac:dyDescent="0.3">
      <c r="C46" s="4"/>
      <c r="D46" s="4"/>
      <c r="E46" s="10">
        <v>131</v>
      </c>
      <c r="F46" s="57"/>
      <c r="G46" s="57"/>
      <c r="H46" s="57"/>
      <c r="BB46" s="57"/>
      <c r="BC46" s="57"/>
      <c r="BD46" s="57"/>
    </row>
    <row r="47" spans="3:56" x14ac:dyDescent="0.3">
      <c r="C47" s="4"/>
      <c r="D47" s="4"/>
      <c r="E47" s="10">
        <v>162</v>
      </c>
      <c r="F47" s="57"/>
      <c r="G47" s="57"/>
      <c r="H47" s="57"/>
      <c r="BB47" s="57"/>
      <c r="BC47" s="57"/>
      <c r="BD47" s="57"/>
    </row>
    <row r="48" spans="3:56" x14ac:dyDescent="0.3">
      <c r="C48" s="4"/>
      <c r="D48" s="4"/>
      <c r="E48" s="10">
        <v>112</v>
      </c>
      <c r="F48" s="57"/>
      <c r="G48" s="57"/>
      <c r="H48" s="57"/>
      <c r="BB48" s="57"/>
      <c r="BC48" s="57"/>
      <c r="BD48" s="57"/>
    </row>
    <row r="49" spans="3:56" x14ac:dyDescent="0.3">
      <c r="C49" s="4"/>
      <c r="D49" s="4"/>
      <c r="E49" s="10">
        <v>130</v>
      </c>
      <c r="F49" s="57"/>
      <c r="G49" s="57"/>
      <c r="H49" s="57"/>
      <c r="BB49" s="57"/>
      <c r="BC49" s="57"/>
      <c r="BD49" s="57"/>
    </row>
    <row r="50" spans="3:56" x14ac:dyDescent="0.3">
      <c r="C50" s="4"/>
      <c r="D50" s="4"/>
      <c r="E50" s="10">
        <v>161</v>
      </c>
      <c r="F50" s="57"/>
      <c r="G50" s="57"/>
      <c r="H50" s="57"/>
      <c r="BB50" s="57"/>
      <c r="BC50" s="57"/>
      <c r="BD50" s="57"/>
    </row>
    <row r="51" spans="3:56" x14ac:dyDescent="0.3">
      <c r="C51" s="4"/>
      <c r="D51" s="4"/>
      <c r="E51" s="10">
        <v>168</v>
      </c>
      <c r="F51" s="57"/>
      <c r="G51" s="57"/>
      <c r="H51" s="57"/>
      <c r="BB51" s="57"/>
      <c r="BC51" s="57"/>
      <c r="BD51" s="57"/>
    </row>
    <row r="52" spans="3:56" x14ac:dyDescent="0.3">
      <c r="C52" s="4"/>
      <c r="D52" s="4"/>
      <c r="E52" s="10">
        <v>141</v>
      </c>
      <c r="F52" s="57"/>
      <c r="G52" s="57"/>
      <c r="H52" s="57"/>
      <c r="BB52" s="57"/>
      <c r="BC52" s="57"/>
      <c r="BD52" s="57"/>
    </row>
    <row r="53" spans="3:56" x14ac:dyDescent="0.3">
      <c r="C53" s="4"/>
      <c r="D53" s="4"/>
      <c r="E53" s="10">
        <v>121</v>
      </c>
      <c r="F53" s="57"/>
      <c r="G53" s="57"/>
      <c r="H53" s="57"/>
      <c r="BB53" s="57"/>
      <c r="BC53" s="57"/>
      <c r="BD53" s="57"/>
    </row>
    <row r="54" spans="3:56" x14ac:dyDescent="0.3">
      <c r="C54" s="4"/>
      <c r="D54" s="4"/>
      <c r="E54" s="10">
        <v>137</v>
      </c>
      <c r="F54" s="57"/>
      <c r="G54" s="57"/>
      <c r="H54" s="57"/>
      <c r="BB54" s="57"/>
      <c r="BC54" s="57"/>
      <c r="BD54" s="57"/>
    </row>
    <row r="55" spans="3:56" x14ac:dyDescent="0.3">
      <c r="C55" s="4"/>
      <c r="D55" s="4"/>
      <c r="E55" s="10">
        <v>144</v>
      </c>
      <c r="F55" s="57"/>
      <c r="G55" s="57"/>
      <c r="H55" s="57"/>
      <c r="BB55" s="57"/>
      <c r="BC55" s="57"/>
      <c r="BD55" s="57"/>
    </row>
    <row r="56" spans="3:56" x14ac:dyDescent="0.3">
      <c r="C56" s="4"/>
      <c r="D56" s="4"/>
      <c r="E56" s="10">
        <v>154</v>
      </c>
      <c r="F56" s="57"/>
      <c r="G56" s="57"/>
      <c r="H56" s="57"/>
      <c r="BB56" s="57"/>
      <c r="BC56" s="57"/>
      <c r="BD56" s="57"/>
    </row>
    <row r="57" spans="3:56" x14ac:dyDescent="0.3">
      <c r="C57" s="4"/>
      <c r="D57" s="4"/>
      <c r="E57" s="10">
        <v>166</v>
      </c>
      <c r="F57" s="57"/>
      <c r="G57" s="57"/>
      <c r="H57" s="57"/>
      <c r="BB57" s="57"/>
      <c r="BC57" s="57"/>
      <c r="BD57" s="57"/>
    </row>
    <row r="58" spans="3:56" x14ac:dyDescent="0.3">
      <c r="C58" s="4"/>
      <c r="D58" s="4"/>
      <c r="E58" s="10">
        <v>153</v>
      </c>
      <c r="F58" s="57"/>
      <c r="G58" s="57"/>
      <c r="H58" s="57"/>
      <c r="BB58" s="57"/>
      <c r="BC58" s="57"/>
      <c r="BD58" s="57"/>
    </row>
    <row r="59" spans="3:56" x14ac:dyDescent="0.3">
      <c r="C59" s="4"/>
      <c r="D59" s="4"/>
      <c r="E59" s="10">
        <v>129</v>
      </c>
      <c r="F59" s="57"/>
      <c r="G59" s="57"/>
      <c r="H59" s="57"/>
      <c r="BB59" s="57"/>
      <c r="BC59" s="57"/>
      <c r="BD59" s="57"/>
    </row>
    <row r="60" spans="3:56" x14ac:dyDescent="0.3">
      <c r="C60" s="4"/>
      <c r="D60" s="4"/>
      <c r="E60" s="10">
        <v>125</v>
      </c>
      <c r="F60" s="57"/>
      <c r="G60" s="57"/>
      <c r="H60" s="57"/>
      <c r="BB60" s="57"/>
      <c r="BC60" s="57"/>
      <c r="BD60" s="57"/>
    </row>
    <row r="61" spans="3:56" x14ac:dyDescent="0.3">
      <c r="C61" s="4"/>
      <c r="D61" s="4"/>
      <c r="E61" s="10">
        <v>164</v>
      </c>
      <c r="F61" s="57"/>
      <c r="G61" s="57"/>
      <c r="H61" s="57"/>
      <c r="BB61" s="57"/>
      <c r="BC61" s="57"/>
      <c r="BD61" s="57"/>
    </row>
    <row r="62" spans="3:56" x14ac:dyDescent="0.3">
      <c r="C62" s="4"/>
      <c r="D62" s="4"/>
      <c r="E62" s="10">
        <v>154</v>
      </c>
      <c r="F62" s="57"/>
      <c r="G62" s="57"/>
      <c r="H62" s="57"/>
      <c r="BB62" s="57"/>
      <c r="BC62" s="57"/>
      <c r="BD62" s="57"/>
    </row>
    <row r="63" spans="3:56" x14ac:dyDescent="0.3">
      <c r="C63" s="4"/>
      <c r="D63" s="4"/>
      <c r="E63" s="10">
        <v>147</v>
      </c>
      <c r="F63" s="57"/>
      <c r="G63" s="57"/>
      <c r="H63" s="57"/>
      <c r="BB63" s="57"/>
      <c r="BC63" s="57"/>
      <c r="BD63" s="57"/>
    </row>
    <row r="64" spans="3:56" x14ac:dyDescent="0.3">
      <c r="C64" s="4"/>
      <c r="D64" s="4"/>
      <c r="E64" s="10">
        <v>165</v>
      </c>
      <c r="F64" s="57"/>
      <c r="G64" s="57"/>
      <c r="H64" s="57"/>
      <c r="BB64" s="57"/>
      <c r="BC64" s="57"/>
      <c r="BD64" s="57"/>
    </row>
    <row r="65" spans="3:56" x14ac:dyDescent="0.3">
      <c r="C65" s="4"/>
      <c r="D65" s="4"/>
      <c r="E65" s="10">
        <v>146</v>
      </c>
      <c r="F65" s="57"/>
      <c r="G65" s="57"/>
      <c r="H65" s="57"/>
      <c r="BB65" s="57"/>
      <c r="BC65" s="57"/>
      <c r="BD65" s="57"/>
    </row>
    <row r="66" spans="3:56" x14ac:dyDescent="0.3">
      <c r="C66" s="4"/>
      <c r="D66" s="4"/>
      <c r="E66" s="10">
        <v>160</v>
      </c>
      <c r="F66" s="57"/>
      <c r="G66" s="57"/>
      <c r="H66" s="57"/>
      <c r="BB66" s="57"/>
      <c r="BC66" s="57"/>
      <c r="BD66" s="57"/>
    </row>
    <row r="67" spans="3:56" x14ac:dyDescent="0.3">
      <c r="C67" s="4"/>
      <c r="D67" s="4"/>
      <c r="E67" s="10">
        <v>158</v>
      </c>
      <c r="F67" s="57"/>
      <c r="G67" s="57"/>
      <c r="H67" s="57"/>
      <c r="BB67" s="57"/>
      <c r="BC67" s="57"/>
      <c r="BD67" s="57"/>
    </row>
    <row r="68" spans="3:56" x14ac:dyDescent="0.3">
      <c r="C68" s="4"/>
      <c r="D68" s="4"/>
      <c r="E68" s="10">
        <v>155</v>
      </c>
      <c r="F68" s="57"/>
      <c r="G68" s="57"/>
      <c r="H68" s="57"/>
      <c r="BB68" s="57"/>
      <c r="BC68" s="57"/>
      <c r="BD68" s="57"/>
    </row>
    <row r="69" spans="3:56" x14ac:dyDescent="0.3">
      <c r="C69" s="4"/>
      <c r="D69" s="4"/>
      <c r="E69" s="10">
        <v>143</v>
      </c>
      <c r="F69" s="57"/>
      <c r="G69" s="57"/>
      <c r="H69" s="57"/>
      <c r="BB69" s="57"/>
      <c r="BC69" s="57"/>
      <c r="BD69" s="57"/>
    </row>
    <row r="70" spans="3:56" x14ac:dyDescent="0.3">
      <c r="C70" s="4"/>
      <c r="D70" s="4"/>
      <c r="E70" s="10">
        <v>154</v>
      </c>
      <c r="F70" s="57"/>
      <c r="G70" s="57"/>
      <c r="H70" s="57"/>
      <c r="BB70" s="57"/>
      <c r="BC70" s="57"/>
      <c r="BD70" s="57"/>
    </row>
    <row r="71" spans="3:56" x14ac:dyDescent="0.3">
      <c r="C71" s="4"/>
      <c r="D71" s="4"/>
      <c r="E71" s="10">
        <v>162</v>
      </c>
      <c r="F71" s="57"/>
      <c r="G71" s="57"/>
      <c r="H71" s="57"/>
      <c r="BB71" s="57"/>
      <c r="BC71" s="57"/>
      <c r="BD71" s="57"/>
    </row>
    <row r="72" spans="3:56" x14ac:dyDescent="0.3">
      <c r="C72" s="4"/>
      <c r="D72" s="4"/>
      <c r="E72" s="10">
        <v>163</v>
      </c>
      <c r="F72" s="57"/>
      <c r="G72" s="57"/>
      <c r="H72" s="57"/>
      <c r="BB72" s="57"/>
      <c r="BC72" s="57"/>
      <c r="BD72" s="57"/>
    </row>
    <row r="73" spans="3:56" x14ac:dyDescent="0.3">
      <c r="C73" s="4"/>
      <c r="D73" s="4"/>
      <c r="E73" s="10">
        <v>118</v>
      </c>
      <c r="F73" s="57"/>
      <c r="G73" s="57"/>
      <c r="H73" s="57"/>
      <c r="BB73" s="57"/>
      <c r="BC73" s="57"/>
      <c r="BD73" s="57"/>
    </row>
    <row r="74" spans="3:56" x14ac:dyDescent="0.3">
      <c r="C74" s="4"/>
      <c r="D74" s="4"/>
      <c r="E74" s="10">
        <v>144</v>
      </c>
      <c r="F74" s="57"/>
      <c r="G74" s="57"/>
      <c r="H74" s="57"/>
      <c r="BB74" s="57"/>
      <c r="BC74" s="57"/>
      <c r="BD74" s="57"/>
    </row>
    <row r="75" spans="3:56" x14ac:dyDescent="0.3">
      <c r="C75" s="4"/>
      <c r="D75" s="4"/>
      <c r="E75" s="10">
        <v>130</v>
      </c>
      <c r="F75" s="57"/>
      <c r="G75" s="57"/>
      <c r="H75" s="57"/>
      <c r="BB75" s="57"/>
      <c r="BC75" s="57"/>
      <c r="BD75" s="57"/>
    </row>
    <row r="76" spans="3:56" x14ac:dyDescent="0.3">
      <c r="C76" s="4"/>
      <c r="D76" s="4"/>
      <c r="E76" s="10">
        <v>121</v>
      </c>
      <c r="F76" s="57"/>
      <c r="G76" s="57"/>
      <c r="H76" s="57"/>
      <c r="BB76" s="57"/>
      <c r="BC76" s="57"/>
      <c r="BD76" s="57"/>
    </row>
    <row r="77" spans="3:56" x14ac:dyDescent="0.3">
      <c r="C77" s="4"/>
      <c r="D77" s="4"/>
      <c r="E77" s="10">
        <v>131</v>
      </c>
      <c r="F77" s="57"/>
      <c r="G77" s="57"/>
      <c r="H77" s="57"/>
      <c r="BB77" s="57"/>
      <c r="BC77" s="57"/>
      <c r="BD77" s="57"/>
    </row>
    <row r="78" spans="3:56" x14ac:dyDescent="0.3">
      <c r="C78" s="4"/>
      <c r="D78" s="4"/>
      <c r="E78" s="10">
        <v>147</v>
      </c>
      <c r="F78" s="57"/>
      <c r="G78" s="57"/>
      <c r="H78" s="57"/>
      <c r="BB78" s="57"/>
      <c r="BC78" s="57"/>
      <c r="BD78" s="57"/>
    </row>
    <row r="79" spans="3:56" x14ac:dyDescent="0.3">
      <c r="C79" s="4"/>
      <c r="D79" s="4"/>
      <c r="E79" s="10">
        <v>157</v>
      </c>
      <c r="F79" s="57"/>
      <c r="G79" s="57"/>
      <c r="H79" s="57"/>
      <c r="BB79" s="57"/>
      <c r="BC79" s="57"/>
      <c r="BD79" s="57"/>
    </row>
    <row r="80" spans="3:56" x14ac:dyDescent="0.3">
      <c r="C80" s="4"/>
      <c r="D80" s="4"/>
      <c r="E80" s="10">
        <v>148</v>
      </c>
      <c r="F80" s="57"/>
      <c r="G80" s="57"/>
      <c r="H80" s="57"/>
      <c r="BB80" s="57"/>
      <c r="BC80" s="57"/>
      <c r="BD80" s="57"/>
    </row>
    <row r="81" spans="3:56" x14ac:dyDescent="0.3">
      <c r="C81" s="4"/>
      <c r="D81" s="4"/>
      <c r="E81" s="10">
        <v>125</v>
      </c>
      <c r="F81" s="57"/>
      <c r="G81" s="57"/>
      <c r="H81" s="57"/>
      <c r="BB81" s="57"/>
      <c r="BC81" s="57"/>
      <c r="BD81" s="57"/>
    </row>
    <row r="82" spans="3:56" x14ac:dyDescent="0.3">
      <c r="C82" s="4"/>
      <c r="D82" s="4"/>
      <c r="E82" s="10">
        <v>140</v>
      </c>
      <c r="F82" s="57"/>
      <c r="G82" s="57"/>
      <c r="H82" s="57"/>
      <c r="BB82" s="57"/>
      <c r="BC82" s="57"/>
      <c r="BD82" s="57"/>
    </row>
    <row r="83" spans="3:56" x14ac:dyDescent="0.3">
      <c r="C83" s="4"/>
      <c r="D83" s="4"/>
      <c r="E83" s="10">
        <v>156</v>
      </c>
      <c r="F83" s="57"/>
      <c r="G83" s="57"/>
      <c r="H83" s="57"/>
      <c r="BB83" s="57"/>
      <c r="BC83" s="57"/>
      <c r="BD83" s="57"/>
    </row>
    <row r="84" spans="3:56" x14ac:dyDescent="0.3">
      <c r="C84" s="4"/>
      <c r="D84" s="4"/>
      <c r="E84" s="10">
        <v>157</v>
      </c>
      <c r="F84" s="57"/>
      <c r="G84" s="57"/>
      <c r="H84" s="57"/>
      <c r="BB84" s="57"/>
      <c r="BC84" s="57"/>
      <c r="BD84" s="57"/>
    </row>
    <row r="85" spans="3:56" x14ac:dyDescent="0.3">
      <c r="C85" s="4"/>
      <c r="D85" s="4"/>
      <c r="E85" s="10">
        <v>142</v>
      </c>
      <c r="F85" s="57"/>
      <c r="G85" s="57"/>
      <c r="H85" s="57"/>
      <c r="BB85" s="57"/>
      <c r="BC85" s="57"/>
      <c r="BD85" s="57"/>
    </row>
    <row r="86" spans="3:56" x14ac:dyDescent="0.3">
      <c r="C86" s="4"/>
      <c r="D86" s="4"/>
      <c r="E86" s="10">
        <v>169</v>
      </c>
      <c r="F86" s="57"/>
      <c r="G86" s="57"/>
      <c r="H86" s="57"/>
      <c r="BB86" s="57"/>
      <c r="BC86" s="57"/>
      <c r="BD86" s="57"/>
    </row>
    <row r="87" spans="3:56" x14ac:dyDescent="0.3">
      <c r="C87" s="4"/>
      <c r="D87" s="4"/>
      <c r="E87" s="10">
        <v>149</v>
      </c>
      <c r="F87" s="57"/>
      <c r="G87" s="57"/>
      <c r="H87" s="57"/>
      <c r="BB87" s="57"/>
      <c r="BC87" s="57"/>
      <c r="BD87" s="57"/>
    </row>
    <row r="88" spans="3:56" x14ac:dyDescent="0.3">
      <c r="C88" s="4"/>
      <c r="D88" s="4"/>
      <c r="E88" s="10">
        <v>152</v>
      </c>
      <c r="F88" s="57"/>
      <c r="G88" s="57"/>
      <c r="H88" s="57"/>
      <c r="BB88" s="57"/>
      <c r="BC88" s="57"/>
      <c r="BD88" s="57"/>
    </row>
    <row r="89" spans="3:56" x14ac:dyDescent="0.3">
      <c r="C89" s="4"/>
      <c r="D89" s="4"/>
      <c r="E89" s="10">
        <v>162</v>
      </c>
      <c r="F89" s="57"/>
      <c r="G89" s="57"/>
      <c r="H89" s="57"/>
      <c r="BB89" s="57"/>
      <c r="BC89" s="57"/>
      <c r="BD89" s="57"/>
    </row>
    <row r="90" spans="3:56" x14ac:dyDescent="0.3">
      <c r="C90" s="4"/>
      <c r="D90" s="4"/>
      <c r="E90" s="10">
        <v>142</v>
      </c>
      <c r="F90" s="57"/>
      <c r="G90" s="57"/>
      <c r="H90" s="57"/>
      <c r="BB90" s="57"/>
      <c r="BC90" s="57"/>
      <c r="BD90" s="57"/>
    </row>
    <row r="91" spans="3:56" x14ac:dyDescent="0.3">
      <c r="C91" s="4"/>
      <c r="D91" s="4"/>
      <c r="E91" s="10">
        <v>163</v>
      </c>
      <c r="F91" s="57"/>
      <c r="G91" s="57"/>
      <c r="H91" s="57"/>
      <c r="BB91" s="57"/>
      <c r="BC91" s="57"/>
      <c r="BD91" s="57"/>
    </row>
    <row r="92" spans="3:56" x14ac:dyDescent="0.3">
      <c r="C92" s="4"/>
      <c r="D92" s="4"/>
      <c r="E92" s="10">
        <v>150</v>
      </c>
      <c r="F92" s="57"/>
      <c r="G92" s="57"/>
      <c r="H92" s="57"/>
      <c r="BB92" s="57"/>
      <c r="BC92" s="57"/>
      <c r="BD92" s="57"/>
    </row>
    <row r="93" spans="3:56" x14ac:dyDescent="0.3">
      <c r="C93" s="4"/>
      <c r="D93" s="4"/>
      <c r="E93" s="10">
        <v>160</v>
      </c>
      <c r="F93" s="57"/>
      <c r="G93" s="57"/>
      <c r="H93" s="57"/>
      <c r="BB93" s="57"/>
      <c r="BC93" s="57"/>
      <c r="BD93" s="57"/>
    </row>
    <row r="94" spans="3:56" x14ac:dyDescent="0.3">
      <c r="C94" s="4"/>
      <c r="D94" s="4"/>
      <c r="E94" s="10">
        <v>153</v>
      </c>
      <c r="F94" s="57"/>
      <c r="G94" s="57"/>
      <c r="H94" s="57"/>
      <c r="BB94" s="57"/>
      <c r="BC94" s="57"/>
      <c r="BD94" s="57"/>
    </row>
    <row r="95" spans="3:56" x14ac:dyDescent="0.3">
      <c r="C95" s="4"/>
      <c r="D95" s="4"/>
      <c r="E95" s="10">
        <v>145</v>
      </c>
      <c r="F95" s="57"/>
      <c r="G95" s="57"/>
      <c r="H95" s="57"/>
      <c r="BB95" s="57"/>
      <c r="BC95" s="57"/>
      <c r="BD95" s="57"/>
    </row>
    <row r="96" spans="3:56" x14ac:dyDescent="0.3">
      <c r="C96" s="4"/>
      <c r="D96" s="4"/>
      <c r="E96" s="10">
        <v>145</v>
      </c>
      <c r="F96" s="57"/>
      <c r="G96" s="57"/>
      <c r="H96" s="57"/>
      <c r="BB96" s="57"/>
      <c r="BC96" s="57"/>
      <c r="BD96" s="57"/>
    </row>
    <row r="97" spans="3:56" x14ac:dyDescent="0.3">
      <c r="C97" s="4"/>
      <c r="D97" s="4"/>
      <c r="E97" s="10">
        <v>127</v>
      </c>
      <c r="F97" s="57"/>
      <c r="G97" s="57"/>
      <c r="H97" s="57"/>
      <c r="BB97" s="57"/>
      <c r="BC97" s="57"/>
      <c r="BD97" s="57"/>
    </row>
    <row r="98" spans="3:56" x14ac:dyDescent="0.3">
      <c r="C98" s="4"/>
      <c r="D98" s="4"/>
      <c r="E98" s="10">
        <v>162</v>
      </c>
      <c r="F98" s="57"/>
      <c r="G98" s="57"/>
      <c r="H98" s="57"/>
      <c r="BB98" s="57"/>
      <c r="BC98" s="57"/>
      <c r="BD98" s="57"/>
    </row>
    <row r="99" spans="3:56" x14ac:dyDescent="0.3">
      <c r="C99" s="4"/>
      <c r="D99" s="4"/>
      <c r="E99" s="10">
        <v>157</v>
      </c>
      <c r="F99" s="57"/>
      <c r="G99" s="57"/>
      <c r="H99" s="57"/>
      <c r="BB99" s="57"/>
      <c r="BC99" s="57"/>
      <c r="BD99" s="57"/>
    </row>
    <row r="100" spans="3:56" x14ac:dyDescent="0.3">
      <c r="C100" s="4"/>
      <c r="D100" s="4"/>
      <c r="E100" s="10">
        <v>139</v>
      </c>
      <c r="F100" s="57"/>
      <c r="G100" s="57"/>
      <c r="H100" s="57"/>
      <c r="BB100" s="57"/>
      <c r="BC100" s="57"/>
      <c r="BD100" s="57"/>
    </row>
    <row r="101" spans="3:56" x14ac:dyDescent="0.3">
      <c r="C101" s="4"/>
      <c r="D101" s="4"/>
      <c r="E101" s="10">
        <v>144</v>
      </c>
      <c r="F101" s="57"/>
      <c r="G101" s="57"/>
      <c r="H101" s="57"/>
      <c r="BB101" s="57"/>
      <c r="BC101" s="57"/>
      <c r="BD101" s="57"/>
    </row>
    <row r="102" spans="3:56" x14ac:dyDescent="0.3">
      <c r="C102" s="4"/>
      <c r="D102" s="4"/>
      <c r="E102" s="10">
        <v>166</v>
      </c>
      <c r="F102" s="57"/>
      <c r="G102" s="57"/>
      <c r="H102" s="57"/>
      <c r="BB102" s="57"/>
      <c r="BC102" s="57"/>
      <c r="BD102" s="57"/>
    </row>
    <row r="103" spans="3:56" x14ac:dyDescent="0.3">
      <c r="C103" s="4"/>
      <c r="D103" s="4"/>
      <c r="E103" s="10">
        <v>135</v>
      </c>
      <c r="F103" s="57"/>
      <c r="G103" s="57"/>
      <c r="H103" s="57"/>
      <c r="BB103" s="57"/>
      <c r="BC103" s="57"/>
      <c r="BD103" s="57"/>
    </row>
    <row r="104" spans="3:56" x14ac:dyDescent="0.3">
      <c r="C104" s="4"/>
      <c r="D104" s="4"/>
      <c r="E104" s="10">
        <v>145</v>
      </c>
      <c r="F104" s="57"/>
      <c r="G104" s="57"/>
      <c r="H104" s="57"/>
      <c r="BB104" s="57"/>
      <c r="BC104" s="57"/>
      <c r="BD104" s="57"/>
    </row>
    <row r="105" spans="3:56" x14ac:dyDescent="0.3">
      <c r="C105" s="4"/>
      <c r="D105" s="4"/>
      <c r="E105" s="10">
        <v>170</v>
      </c>
      <c r="F105" s="57"/>
      <c r="G105" s="57"/>
      <c r="H105" s="57"/>
      <c r="BB105" s="57"/>
      <c r="BC105" s="57"/>
      <c r="BD105" s="57"/>
    </row>
    <row r="106" spans="3:56" x14ac:dyDescent="0.3">
      <c r="C106" s="4"/>
      <c r="D106" s="4"/>
      <c r="E106" s="10">
        <v>136</v>
      </c>
      <c r="F106" s="57"/>
      <c r="G106" s="57"/>
      <c r="H106" s="57"/>
      <c r="BB106" s="57"/>
      <c r="BC106" s="57"/>
      <c r="BD106" s="57"/>
    </row>
    <row r="107" spans="3:56" x14ac:dyDescent="0.3">
      <c r="C107" s="4"/>
      <c r="D107" s="4"/>
      <c r="E107" s="10">
        <v>128</v>
      </c>
      <c r="F107" s="57"/>
      <c r="G107" s="57"/>
      <c r="H107" s="57"/>
      <c r="BB107" s="57"/>
      <c r="BC107" s="57"/>
      <c r="BD107" s="57"/>
    </row>
    <row r="108" spans="3:56" x14ac:dyDescent="0.3">
      <c r="C108" s="4"/>
      <c r="D108" s="4"/>
      <c r="E108" s="10">
        <v>172</v>
      </c>
      <c r="F108" s="57"/>
      <c r="G108" s="57"/>
      <c r="H108" s="57"/>
      <c r="BB108" s="57"/>
      <c r="BC108" s="57"/>
      <c r="BD108" s="57"/>
    </row>
    <row r="109" spans="3:56" x14ac:dyDescent="0.3">
      <c r="C109" s="4"/>
      <c r="D109" s="4"/>
      <c r="E109" s="10">
        <v>169</v>
      </c>
      <c r="F109" s="57"/>
      <c r="G109" s="57"/>
      <c r="H109" s="57"/>
      <c r="BB109" s="57"/>
      <c r="BC109" s="57"/>
      <c r="BD109" s="57"/>
    </row>
    <row r="110" spans="3:56" x14ac:dyDescent="0.3">
      <c r="C110" s="4"/>
      <c r="D110" s="4"/>
      <c r="E110" s="10">
        <v>158</v>
      </c>
      <c r="F110" s="57"/>
      <c r="G110" s="57"/>
      <c r="H110" s="57"/>
      <c r="BB110" s="57"/>
      <c r="BC110" s="57"/>
      <c r="BD110" s="57"/>
    </row>
    <row r="111" spans="3:56" x14ac:dyDescent="0.3">
      <c r="C111" s="4"/>
      <c r="D111" s="4"/>
      <c r="E111" s="10">
        <v>145</v>
      </c>
      <c r="F111" s="57"/>
      <c r="G111" s="57"/>
      <c r="H111" s="57"/>
      <c r="BB111" s="57"/>
      <c r="BC111" s="57"/>
      <c r="BD111" s="57"/>
    </row>
    <row r="112" spans="3:56" x14ac:dyDescent="0.3">
      <c r="C112" s="4"/>
      <c r="D112" s="4"/>
      <c r="E112" s="10">
        <v>140</v>
      </c>
      <c r="F112" s="57"/>
      <c r="G112" s="57"/>
      <c r="H112" s="57"/>
      <c r="BB112" s="57"/>
      <c r="BC112" s="57"/>
      <c r="BD112" s="57"/>
    </row>
    <row r="113" spans="3:56" x14ac:dyDescent="0.3">
      <c r="C113" s="4"/>
      <c r="D113" s="4"/>
      <c r="E113" s="10">
        <v>159</v>
      </c>
      <c r="F113" s="57"/>
      <c r="G113" s="57"/>
      <c r="H113" s="57"/>
      <c r="BB113" s="57"/>
      <c r="BC113" s="57"/>
      <c r="BD113" s="57"/>
    </row>
    <row r="114" spans="3:56" x14ac:dyDescent="0.3">
      <c r="C114" s="4"/>
      <c r="D114" s="4"/>
      <c r="E114" s="10">
        <v>165</v>
      </c>
      <c r="F114" s="57"/>
      <c r="G114" s="57"/>
      <c r="H114" s="57"/>
      <c r="BB114" s="57"/>
      <c r="BC114" s="57"/>
      <c r="BD114" s="57"/>
    </row>
    <row r="115" spans="3:56" x14ac:dyDescent="0.3">
      <c r="C115" s="4"/>
      <c r="D115" s="4"/>
      <c r="E115" s="10">
        <v>149</v>
      </c>
      <c r="F115" s="57"/>
      <c r="G115" s="57"/>
      <c r="H115" s="57"/>
      <c r="BB115" s="57"/>
      <c r="BC115" s="57"/>
      <c r="BD115" s="57"/>
    </row>
    <row r="116" spans="3:56" x14ac:dyDescent="0.3">
      <c r="C116" s="4"/>
      <c r="D116" s="4"/>
      <c r="E116" s="10">
        <v>131</v>
      </c>
      <c r="F116" s="57"/>
      <c r="G116" s="57"/>
      <c r="H116" s="57"/>
      <c r="BB116" s="57"/>
      <c r="BC116" s="57"/>
      <c r="BD116" s="57"/>
    </row>
    <row r="117" spans="3:56" x14ac:dyDescent="0.3">
      <c r="C117" s="4"/>
      <c r="D117" s="4"/>
      <c r="E117" s="10">
        <v>164</v>
      </c>
      <c r="F117" s="57"/>
      <c r="G117" s="57"/>
      <c r="H117" s="57"/>
      <c r="BB117" s="57"/>
      <c r="BC117" s="57"/>
      <c r="BD117" s="57"/>
    </row>
    <row r="118" spans="3:56" x14ac:dyDescent="0.3">
      <c r="C118" s="4"/>
      <c r="D118" s="4"/>
      <c r="E118" s="10">
        <v>157</v>
      </c>
      <c r="F118" s="57"/>
      <c r="G118" s="57"/>
      <c r="H118" s="57"/>
      <c r="BB118" s="57"/>
      <c r="BC118" s="57"/>
      <c r="BD118" s="57"/>
    </row>
    <row r="119" spans="3:56" x14ac:dyDescent="0.3">
      <c r="C119" s="4"/>
      <c r="D119" s="4"/>
      <c r="E119" s="10">
        <v>169</v>
      </c>
      <c r="F119" s="57"/>
      <c r="G119" s="57"/>
      <c r="H119" s="57"/>
      <c r="BB119" s="57"/>
      <c r="BC119" s="57"/>
      <c r="BD119" s="57"/>
    </row>
    <row r="120" spans="3:56" x14ac:dyDescent="0.3">
      <c r="C120" s="4"/>
      <c r="D120" s="4"/>
      <c r="E120" s="10">
        <v>156</v>
      </c>
      <c r="F120" s="57"/>
      <c r="G120" s="57"/>
      <c r="H120" s="57"/>
      <c r="BB120" s="57"/>
      <c r="BC120" s="57"/>
      <c r="BD120" s="57"/>
    </row>
    <row r="121" spans="3:56" x14ac:dyDescent="0.3">
      <c r="C121" s="4"/>
      <c r="D121" s="4"/>
      <c r="E121" s="10">
        <v>159</v>
      </c>
      <c r="F121" s="57"/>
      <c r="G121" s="57"/>
      <c r="H121" s="57"/>
      <c r="BB121" s="57"/>
      <c r="BC121" s="57"/>
      <c r="BD121" s="57"/>
    </row>
    <row r="122" spans="3:56" x14ac:dyDescent="0.3">
      <c r="C122" s="4"/>
      <c r="D122" s="4"/>
      <c r="E122" s="10">
        <v>162</v>
      </c>
      <c r="F122" s="57"/>
      <c r="G122" s="57"/>
      <c r="H122" s="57"/>
      <c r="BB122" s="57"/>
      <c r="BC122" s="57"/>
      <c r="BD122" s="57"/>
    </row>
    <row r="123" spans="3:56" x14ac:dyDescent="0.3">
      <c r="C123" s="4"/>
      <c r="D123" s="4"/>
      <c r="E123" s="10">
        <v>167</v>
      </c>
      <c r="F123" s="57"/>
      <c r="G123" s="57"/>
      <c r="H123" s="57"/>
      <c r="BB123" s="57"/>
      <c r="BC123" s="57"/>
      <c r="BD123" s="57"/>
    </row>
    <row r="124" spans="3:56" x14ac:dyDescent="0.3">
      <c r="C124" s="4"/>
      <c r="D124" s="4"/>
      <c r="E124" s="10">
        <v>154</v>
      </c>
      <c r="F124" s="57"/>
      <c r="G124" s="57"/>
      <c r="H124" s="57"/>
      <c r="BB124" s="57"/>
      <c r="BC124" s="57"/>
      <c r="BD124" s="57"/>
    </row>
    <row r="125" spans="3:56" x14ac:dyDescent="0.3">
      <c r="C125" s="4"/>
      <c r="D125" s="4"/>
      <c r="E125" s="10">
        <v>174</v>
      </c>
      <c r="F125" s="57"/>
      <c r="G125" s="57"/>
      <c r="H125" s="57"/>
      <c r="BB125" s="57"/>
      <c r="BC125" s="57"/>
      <c r="BD125" s="57"/>
    </row>
    <row r="126" spans="3:56" x14ac:dyDescent="0.3">
      <c r="C126" s="4"/>
      <c r="D126" s="4"/>
      <c r="E126" s="10">
        <v>149</v>
      </c>
      <c r="F126" s="57"/>
      <c r="G126" s="57"/>
      <c r="H126" s="57"/>
      <c r="BB126" s="57"/>
      <c r="BC126" s="57"/>
      <c r="BD126" s="57"/>
    </row>
    <row r="127" spans="3:56" x14ac:dyDescent="0.3">
      <c r="C127" s="4"/>
      <c r="D127" s="4"/>
      <c r="E127" s="10">
        <v>121</v>
      </c>
      <c r="F127" s="57"/>
      <c r="G127" s="57"/>
      <c r="H127" s="57"/>
      <c r="BB127" s="57"/>
      <c r="BC127" s="57"/>
      <c r="BD127" s="57"/>
    </row>
    <row r="128" spans="3:56" x14ac:dyDescent="0.3">
      <c r="C128" s="4"/>
      <c r="D128" s="4"/>
      <c r="E128" s="10">
        <v>167</v>
      </c>
      <c r="F128" s="57"/>
      <c r="G128" s="57"/>
      <c r="H128" s="57"/>
      <c r="BB128" s="57"/>
      <c r="BC128" s="57"/>
      <c r="BD128" s="57"/>
    </row>
    <row r="129" spans="3:56" x14ac:dyDescent="0.3">
      <c r="C129" s="4"/>
      <c r="D129" s="4"/>
      <c r="E129" s="10">
        <v>141</v>
      </c>
      <c r="F129" s="57"/>
      <c r="G129" s="57"/>
      <c r="H129" s="57"/>
      <c r="BB129" s="57"/>
      <c r="BC129" s="57"/>
      <c r="BD129" s="57"/>
    </row>
    <row r="130" spans="3:56" x14ac:dyDescent="0.3">
      <c r="C130" s="4"/>
      <c r="D130" s="4"/>
      <c r="E130" s="10">
        <v>173</v>
      </c>
      <c r="F130" s="57"/>
      <c r="G130" s="57"/>
      <c r="H130" s="57"/>
      <c r="BB130" s="57"/>
      <c r="BC130" s="57"/>
      <c r="BD130" s="57"/>
    </row>
    <row r="131" spans="3:56" x14ac:dyDescent="0.3">
      <c r="C131" s="4"/>
      <c r="D131" s="4"/>
      <c r="E131" s="10">
        <v>131</v>
      </c>
      <c r="F131" s="57"/>
      <c r="G131" s="57"/>
      <c r="H131" s="57"/>
      <c r="BB131" s="57"/>
      <c r="BC131" s="57"/>
      <c r="BD131" s="57"/>
    </row>
    <row r="132" spans="3:56" x14ac:dyDescent="0.3">
      <c r="C132" s="4"/>
      <c r="D132" s="4"/>
      <c r="E132" s="10">
        <v>178</v>
      </c>
      <c r="F132" s="57"/>
      <c r="G132" s="57"/>
      <c r="H132" s="57"/>
      <c r="BB132" s="57"/>
      <c r="BC132" s="57"/>
      <c r="BD132" s="57"/>
    </row>
    <row r="133" spans="3:56" x14ac:dyDescent="0.3">
      <c r="C133" s="4"/>
      <c r="D133" s="4"/>
      <c r="E133" s="10">
        <v>150</v>
      </c>
      <c r="F133" s="57"/>
      <c r="G133" s="57"/>
      <c r="H133" s="57"/>
      <c r="BB133" s="57"/>
      <c r="BC133" s="57"/>
      <c r="BD133" s="57"/>
    </row>
    <row r="134" spans="3:56" x14ac:dyDescent="0.3">
      <c r="C134" s="4"/>
      <c r="D134" s="4"/>
      <c r="E134" s="10">
        <v>164</v>
      </c>
      <c r="F134" s="57"/>
      <c r="G134" s="57"/>
      <c r="H134" s="57"/>
      <c r="BB134" s="57"/>
      <c r="BC134" s="57"/>
      <c r="BD134" s="57"/>
    </row>
    <row r="135" spans="3:56" x14ac:dyDescent="0.3">
      <c r="C135" s="4"/>
      <c r="D135" s="4"/>
      <c r="E135" s="10">
        <v>128</v>
      </c>
      <c r="F135" s="57"/>
      <c r="G135" s="57"/>
      <c r="H135" s="57"/>
      <c r="BB135" s="57"/>
      <c r="BC135" s="57"/>
      <c r="BD135" s="57"/>
    </row>
    <row r="136" spans="3:56" x14ac:dyDescent="0.3">
      <c r="C136" s="4"/>
      <c r="D136" s="4"/>
      <c r="E136" s="10">
        <v>156</v>
      </c>
      <c r="F136" s="57"/>
      <c r="G136" s="57"/>
      <c r="H136" s="57"/>
      <c r="BB136" s="57"/>
      <c r="BC136" s="57"/>
      <c r="BD136" s="57"/>
    </row>
    <row r="137" spans="3:56" x14ac:dyDescent="0.3">
      <c r="C137" s="4"/>
      <c r="D137" s="4"/>
      <c r="E137" s="10">
        <v>149</v>
      </c>
      <c r="F137" s="57"/>
      <c r="G137" s="57"/>
      <c r="H137" s="57"/>
      <c r="BB137" s="57"/>
      <c r="BC137" s="57"/>
      <c r="BD137" s="57"/>
    </row>
    <row r="138" spans="3:56" x14ac:dyDescent="0.3">
      <c r="C138" s="4"/>
      <c r="D138" s="4"/>
      <c r="E138" s="10">
        <v>167</v>
      </c>
      <c r="F138" s="57"/>
      <c r="G138" s="57"/>
      <c r="H138" s="57"/>
      <c r="BB138" s="57"/>
      <c r="BC138" s="57"/>
      <c r="BD138" s="57"/>
    </row>
    <row r="139" spans="3:56" x14ac:dyDescent="0.3">
      <c r="C139" s="4"/>
      <c r="D139" s="4"/>
      <c r="E139" s="10">
        <v>140</v>
      </c>
      <c r="F139" s="57"/>
      <c r="G139" s="57"/>
      <c r="H139" s="57"/>
      <c r="BB139" s="57"/>
      <c r="BC139" s="57"/>
      <c r="BD139" s="57"/>
    </row>
    <row r="140" spans="3:56" x14ac:dyDescent="0.3">
      <c r="C140" s="4"/>
      <c r="D140" s="4"/>
      <c r="E140" s="10">
        <v>140</v>
      </c>
      <c r="F140" s="57"/>
      <c r="G140" s="57"/>
      <c r="H140" s="57"/>
      <c r="BB140" s="57"/>
      <c r="BC140" s="57"/>
      <c r="BD140" s="57"/>
    </row>
    <row r="141" spans="3:56" x14ac:dyDescent="0.3">
      <c r="C141" s="4"/>
      <c r="D141" s="4"/>
      <c r="E141" s="10">
        <v>140</v>
      </c>
      <c r="F141" s="57"/>
      <c r="G141" s="57"/>
      <c r="H141" s="57"/>
      <c r="BB141" s="57"/>
      <c r="BC141" s="57"/>
      <c r="BD141" s="57"/>
    </row>
    <row r="142" spans="3:56" x14ac:dyDescent="0.3">
      <c r="C142" s="4"/>
      <c r="D142" s="4"/>
      <c r="E142" s="10">
        <v>165</v>
      </c>
      <c r="F142" s="57"/>
      <c r="G142" s="57"/>
      <c r="H142" s="57"/>
      <c r="BB142" s="57"/>
      <c r="BC142" s="57"/>
      <c r="BD142" s="57"/>
    </row>
    <row r="143" spans="3:56" x14ac:dyDescent="0.3">
      <c r="C143" s="4"/>
      <c r="D143" s="4"/>
      <c r="E143" s="10">
        <v>145</v>
      </c>
      <c r="F143" s="57"/>
      <c r="G143" s="57"/>
      <c r="H143" s="57"/>
      <c r="BB143" s="57"/>
      <c r="BC143" s="57"/>
      <c r="BD143" s="57"/>
    </row>
    <row r="144" spans="3:56" x14ac:dyDescent="0.3">
      <c r="C144" s="4"/>
      <c r="D144" s="4"/>
      <c r="E144" s="10">
        <v>148</v>
      </c>
      <c r="F144" s="57"/>
      <c r="G144" s="57"/>
      <c r="H144" s="57"/>
      <c r="BB144" s="57"/>
      <c r="BC144" s="57"/>
      <c r="BD144" s="57"/>
    </row>
    <row r="145" spans="3:56" x14ac:dyDescent="0.3">
      <c r="C145" s="4"/>
      <c r="D145" s="4"/>
      <c r="E145" s="10">
        <v>157</v>
      </c>
      <c r="F145" s="57"/>
      <c r="G145" s="57"/>
      <c r="H145" s="57"/>
      <c r="BB145" s="57"/>
      <c r="BC145" s="57"/>
      <c r="BD145" s="57"/>
    </row>
    <row r="146" spans="3:56" x14ac:dyDescent="0.3">
      <c r="C146" s="4"/>
      <c r="D146" s="4"/>
      <c r="E146" s="10">
        <v>153</v>
      </c>
      <c r="F146" s="57"/>
      <c r="G146" s="57"/>
      <c r="H146" s="57"/>
      <c r="BB146" s="57"/>
      <c r="BC146" s="57"/>
      <c r="BD146" s="57"/>
    </row>
    <row r="147" spans="3:56" x14ac:dyDescent="0.3">
      <c r="C147" s="4"/>
      <c r="D147" s="4"/>
      <c r="E147" s="10">
        <v>142</v>
      </c>
      <c r="F147" s="57"/>
      <c r="G147" s="57"/>
      <c r="H147" s="57"/>
      <c r="BB147" s="57"/>
      <c r="BC147" s="57"/>
      <c r="BD147" s="57"/>
    </row>
    <row r="148" spans="3:56" x14ac:dyDescent="0.3">
      <c r="C148" s="4"/>
      <c r="D148" s="4"/>
      <c r="E148" s="10">
        <v>146</v>
      </c>
      <c r="F148" s="57"/>
      <c r="G148" s="57"/>
      <c r="H148" s="57"/>
      <c r="BB148" s="57"/>
      <c r="BC148" s="57"/>
      <c r="BD148" s="57"/>
    </row>
    <row r="149" spans="3:56" x14ac:dyDescent="0.3">
      <c r="C149" s="4"/>
      <c r="D149" s="4"/>
      <c r="E149" s="10">
        <v>153</v>
      </c>
      <c r="F149" s="57"/>
      <c r="G149" s="57"/>
      <c r="H149" s="57"/>
      <c r="BB149" s="57"/>
      <c r="BC149" s="57"/>
      <c r="BD149" s="57"/>
    </row>
    <row r="150" spans="3:56" x14ac:dyDescent="0.3">
      <c r="C150" s="4"/>
      <c r="D150" s="4"/>
      <c r="E150" s="10">
        <v>169</v>
      </c>
      <c r="F150" s="57"/>
      <c r="G150" s="57"/>
      <c r="H150" s="57"/>
      <c r="BB150" s="57"/>
      <c r="BC150" s="57"/>
      <c r="BD150" s="57"/>
    </row>
    <row r="151" spans="3:56" x14ac:dyDescent="0.3">
      <c r="C151" s="4"/>
      <c r="D151" s="4"/>
      <c r="E151" s="10">
        <v>142</v>
      </c>
      <c r="F151" s="57"/>
      <c r="G151" s="57"/>
      <c r="H151" s="57"/>
      <c r="BB151" s="57"/>
      <c r="BC151" s="57"/>
      <c r="BD151" s="57"/>
    </row>
    <row r="152" spans="3:56" x14ac:dyDescent="0.3">
      <c r="C152" s="4"/>
      <c r="D152" s="4"/>
      <c r="E152" s="10">
        <v>152</v>
      </c>
      <c r="F152" s="57"/>
      <c r="G152" s="57"/>
      <c r="H152" s="57"/>
      <c r="BB152" s="57"/>
      <c r="BC152" s="57"/>
      <c r="BD152" s="57"/>
    </row>
    <row r="153" spans="3:56" x14ac:dyDescent="0.3">
      <c r="C153" s="4"/>
      <c r="D153" s="4"/>
      <c r="E153" s="10">
        <v>127</v>
      </c>
      <c r="F153" s="57"/>
      <c r="G153" s="57"/>
      <c r="H153" s="57"/>
      <c r="BB153" s="57"/>
      <c r="BC153" s="57"/>
      <c r="BD153" s="57"/>
    </row>
    <row r="154" spans="3:56" x14ac:dyDescent="0.3">
      <c r="C154" s="4"/>
      <c r="D154" s="4"/>
      <c r="E154" s="10">
        <v>148</v>
      </c>
      <c r="F154" s="57"/>
      <c r="G154" s="57"/>
      <c r="H154" s="57"/>
      <c r="BB154" s="57"/>
      <c r="BC154" s="57"/>
      <c r="BD154" s="57"/>
    </row>
    <row r="155" spans="3:56" x14ac:dyDescent="0.3">
      <c r="C155" s="4"/>
      <c r="D155" s="4"/>
      <c r="E155" s="10">
        <v>168</v>
      </c>
      <c r="F155" s="57"/>
      <c r="G155" s="57"/>
      <c r="H155" s="57"/>
      <c r="BB155" s="57"/>
      <c r="BC155" s="57"/>
      <c r="BD155" s="57"/>
    </row>
    <row r="156" spans="3:56" x14ac:dyDescent="0.3">
      <c r="C156" s="4"/>
      <c r="D156" s="4"/>
      <c r="E156" s="10">
        <v>168</v>
      </c>
      <c r="F156" s="57"/>
      <c r="G156" s="57"/>
      <c r="H156" s="57"/>
      <c r="BB156" s="57"/>
      <c r="BC156" s="57"/>
      <c r="BD156" s="57"/>
    </row>
    <row r="157" spans="3:56" x14ac:dyDescent="0.3">
      <c r="C157" s="4"/>
      <c r="D157" s="4"/>
      <c r="E157" s="10">
        <v>139</v>
      </c>
      <c r="F157" s="57"/>
      <c r="G157" s="57"/>
      <c r="H157" s="57"/>
      <c r="BB157" s="57"/>
      <c r="BC157" s="57"/>
      <c r="BD157" s="57"/>
    </row>
    <row r="158" spans="3:56" x14ac:dyDescent="0.3">
      <c r="C158" s="4"/>
      <c r="D158" s="4"/>
      <c r="E158" s="10">
        <v>141</v>
      </c>
      <c r="F158" s="57"/>
      <c r="G158" s="57"/>
      <c r="H158" s="57"/>
      <c r="BB158" s="57"/>
      <c r="BC158" s="57"/>
      <c r="BD158" s="57"/>
    </row>
    <row r="159" spans="3:56" x14ac:dyDescent="0.3">
      <c r="C159" s="4"/>
      <c r="D159" s="4"/>
      <c r="E159" s="10">
        <v>144</v>
      </c>
      <c r="F159" s="57"/>
      <c r="G159" s="57"/>
      <c r="H159" s="57"/>
      <c r="BB159" s="57"/>
      <c r="BC159" s="57"/>
      <c r="BD159" s="57"/>
    </row>
    <row r="160" spans="3:56" x14ac:dyDescent="0.3">
      <c r="C160" s="4"/>
      <c r="D160" s="4"/>
      <c r="E160" s="10">
        <v>155</v>
      </c>
      <c r="F160" s="57"/>
      <c r="G160" s="57"/>
      <c r="H160" s="57"/>
      <c r="BB160" s="57"/>
      <c r="BC160" s="57"/>
      <c r="BD160" s="57"/>
    </row>
    <row r="161" spans="3:56" x14ac:dyDescent="0.3">
      <c r="C161" s="4"/>
      <c r="D161" s="4"/>
      <c r="E161" s="10">
        <v>106</v>
      </c>
      <c r="F161" s="57"/>
      <c r="G161" s="57"/>
      <c r="H161" s="57"/>
      <c r="BB161" s="57"/>
      <c r="BC161" s="57"/>
      <c r="BD161" s="57"/>
    </row>
    <row r="162" spans="3:56" x14ac:dyDescent="0.3">
      <c r="C162" s="4"/>
      <c r="D162" s="4"/>
      <c r="E162" s="10">
        <v>148</v>
      </c>
      <c r="F162" s="57"/>
      <c r="G162" s="57"/>
      <c r="H162" s="57"/>
      <c r="BB162" s="57"/>
      <c r="BC162" s="57"/>
      <c r="BD162" s="57"/>
    </row>
    <row r="163" spans="3:56" x14ac:dyDescent="0.3">
      <c r="C163" s="4"/>
      <c r="D163" s="4"/>
      <c r="E163" s="10">
        <v>141</v>
      </c>
      <c r="F163" s="57"/>
      <c r="G163" s="57"/>
      <c r="H163" s="57"/>
      <c r="BB163" s="57"/>
      <c r="BC163" s="57"/>
      <c r="BD163" s="57"/>
    </row>
    <row r="164" spans="3:56" x14ac:dyDescent="0.3">
      <c r="C164" s="4"/>
      <c r="D164" s="4"/>
      <c r="E164" s="10">
        <v>177</v>
      </c>
      <c r="F164" s="57"/>
      <c r="G164" s="57"/>
      <c r="H164" s="57"/>
      <c r="BB164" s="57"/>
      <c r="BC164" s="57"/>
      <c r="BD164" s="57"/>
    </row>
    <row r="165" spans="3:56" x14ac:dyDescent="0.3">
      <c r="C165" s="4"/>
      <c r="D165" s="4"/>
      <c r="E165" s="10">
        <v>173</v>
      </c>
      <c r="F165" s="57"/>
      <c r="G165" s="57"/>
      <c r="H165" s="57"/>
      <c r="BB165" s="57"/>
      <c r="BC165" s="57"/>
      <c r="BD165" s="57"/>
    </row>
    <row r="166" spans="3:56" x14ac:dyDescent="0.3">
      <c r="C166" s="4"/>
      <c r="D166" s="4"/>
      <c r="E166" s="10">
        <v>122</v>
      </c>
      <c r="F166" s="57"/>
      <c r="G166" s="57"/>
      <c r="H166" s="57"/>
      <c r="BB166" s="57"/>
      <c r="BC166" s="57"/>
      <c r="BD166" s="57"/>
    </row>
    <row r="167" spans="3:56" x14ac:dyDescent="0.3">
      <c r="C167" s="4"/>
      <c r="D167" s="4"/>
      <c r="E167" s="10">
        <v>153</v>
      </c>
      <c r="F167" s="57"/>
      <c r="G167" s="57"/>
      <c r="H167" s="57"/>
      <c r="BB167" s="57"/>
      <c r="BC167" s="57"/>
      <c r="BD167" s="57"/>
    </row>
    <row r="168" spans="3:56" x14ac:dyDescent="0.3">
      <c r="C168" s="4"/>
      <c r="D168" s="4"/>
      <c r="E168" s="10">
        <v>147</v>
      </c>
      <c r="F168" s="57"/>
      <c r="G168" s="57"/>
      <c r="H168" s="57"/>
      <c r="BB168" s="57"/>
      <c r="BC168" s="57"/>
      <c r="BD168" s="57"/>
    </row>
    <row r="169" spans="3:56" x14ac:dyDescent="0.3">
      <c r="C169" s="4"/>
      <c r="D169" s="4"/>
      <c r="E169" s="10">
        <v>145</v>
      </c>
      <c r="F169" s="57"/>
      <c r="G169" s="57"/>
      <c r="H169" s="57"/>
      <c r="BB169" s="57"/>
      <c r="BC169" s="57"/>
      <c r="BD169" s="57"/>
    </row>
    <row r="170" spans="3:56" x14ac:dyDescent="0.3">
      <c r="C170" s="4"/>
      <c r="D170" s="4"/>
      <c r="E170" s="10">
        <v>120</v>
      </c>
      <c r="F170" s="57"/>
      <c r="G170" s="57"/>
      <c r="H170" s="57"/>
      <c r="BB170" s="57"/>
      <c r="BC170" s="57"/>
      <c r="BD170" s="57"/>
    </row>
    <row r="171" spans="3:56" x14ac:dyDescent="0.3">
      <c r="C171" s="4"/>
      <c r="D171" s="4"/>
      <c r="E171" s="10">
        <v>148</v>
      </c>
      <c r="F171" s="57"/>
      <c r="G171" s="57"/>
      <c r="H171" s="57"/>
      <c r="BB171" s="57"/>
      <c r="BC171" s="57"/>
      <c r="BD171" s="57"/>
    </row>
    <row r="172" spans="3:56" x14ac:dyDescent="0.3">
      <c r="C172" s="4"/>
      <c r="D172" s="4"/>
      <c r="E172" s="10">
        <v>172</v>
      </c>
      <c r="F172" s="57"/>
      <c r="G172" s="57"/>
      <c r="H172" s="57"/>
      <c r="BB172" s="57"/>
      <c r="BC172" s="57"/>
      <c r="BD172" s="57"/>
    </row>
    <row r="173" spans="3:56" x14ac:dyDescent="0.3">
      <c r="C173" s="4"/>
      <c r="D173" s="4"/>
      <c r="E173" s="10">
        <v>142</v>
      </c>
      <c r="F173" s="57"/>
      <c r="G173" s="57"/>
      <c r="H173" s="57"/>
      <c r="BB173" s="57"/>
      <c r="BC173" s="57"/>
      <c r="BD173" s="57"/>
    </row>
    <row r="174" spans="3:56" x14ac:dyDescent="0.3">
      <c r="C174" s="4"/>
      <c r="D174" s="4"/>
      <c r="E174" s="10">
        <v>159</v>
      </c>
      <c r="F174" s="57"/>
      <c r="G174" s="57"/>
      <c r="H174" s="57"/>
      <c r="BB174" s="57"/>
      <c r="BC174" s="57"/>
      <c r="BD174" s="57"/>
    </row>
    <row r="175" spans="3:56" x14ac:dyDescent="0.3">
      <c r="C175" s="4"/>
      <c r="D175" s="4"/>
      <c r="E175" s="10">
        <v>164</v>
      </c>
      <c r="F175" s="57"/>
      <c r="G175" s="57"/>
      <c r="H175" s="57"/>
      <c r="BB175" s="57"/>
      <c r="BC175" s="57"/>
      <c r="BD175" s="57"/>
    </row>
    <row r="176" spans="3:56" x14ac:dyDescent="0.3">
      <c r="C176" s="4"/>
      <c r="D176" s="4"/>
      <c r="E176" s="10">
        <v>137</v>
      </c>
      <c r="F176" s="57"/>
      <c r="G176" s="57"/>
      <c r="H176" s="57"/>
      <c r="BB176" s="57"/>
      <c r="BC176" s="57"/>
      <c r="BD176" s="57"/>
    </row>
    <row r="177" spans="3:56" x14ac:dyDescent="0.3">
      <c r="C177" s="4"/>
      <c r="D177" s="4"/>
      <c r="E177" s="10">
        <v>133</v>
      </c>
      <c r="F177" s="57"/>
      <c r="G177" s="57"/>
      <c r="H177" s="57"/>
      <c r="BB177" s="57"/>
      <c r="BC177" s="57"/>
      <c r="BD177" s="57"/>
    </row>
    <row r="178" spans="3:56" x14ac:dyDescent="0.3">
      <c r="C178" s="4"/>
      <c r="D178" s="4"/>
      <c r="E178" s="10">
        <v>145</v>
      </c>
      <c r="F178" s="57"/>
      <c r="G178" s="57"/>
      <c r="H178" s="57"/>
      <c r="BB178" s="57"/>
      <c r="BC178" s="57"/>
      <c r="BD178" s="57"/>
    </row>
    <row r="179" spans="3:56" x14ac:dyDescent="0.3">
      <c r="C179" s="4"/>
      <c r="D179" s="4"/>
      <c r="E179" s="10">
        <v>163</v>
      </c>
      <c r="F179" s="57"/>
      <c r="G179" s="57"/>
      <c r="H179" s="57"/>
      <c r="BB179" s="57"/>
      <c r="BC179" s="57"/>
      <c r="BD179" s="57"/>
    </row>
    <row r="180" spans="3:56" x14ac:dyDescent="0.3">
      <c r="C180" s="4"/>
      <c r="D180" s="4"/>
      <c r="E180" s="10">
        <v>142</v>
      </c>
      <c r="F180" s="57"/>
      <c r="G180" s="57"/>
      <c r="H180" s="57"/>
      <c r="BB180" s="57"/>
      <c r="BC180" s="57"/>
      <c r="BD180" s="57"/>
    </row>
    <row r="181" spans="3:56" x14ac:dyDescent="0.3">
      <c r="C181" s="4"/>
      <c r="D181" s="4"/>
      <c r="E181" s="10">
        <v>163</v>
      </c>
      <c r="F181" s="57"/>
      <c r="G181" s="57"/>
      <c r="H181" s="57"/>
      <c r="BB181" s="57"/>
      <c r="BC181" s="57"/>
      <c r="BD181" s="57"/>
    </row>
    <row r="182" spans="3:56" x14ac:dyDescent="0.3">
      <c r="C182" s="4"/>
      <c r="D182" s="4"/>
      <c r="E182" s="10">
        <v>153</v>
      </c>
      <c r="F182" s="57"/>
      <c r="G182" s="57"/>
      <c r="H182" s="57"/>
      <c r="BB182" s="57"/>
      <c r="BC182" s="57"/>
      <c r="BD182" s="57"/>
    </row>
    <row r="183" spans="3:56" x14ac:dyDescent="0.3">
      <c r="C183" s="4"/>
      <c r="D183" s="4"/>
      <c r="E183" s="10">
        <v>163</v>
      </c>
      <c r="F183" s="57"/>
      <c r="G183" s="57"/>
      <c r="H183" s="57"/>
      <c r="BB183" s="57"/>
      <c r="BC183" s="57"/>
      <c r="BD183" s="57"/>
    </row>
    <row r="184" spans="3:56" x14ac:dyDescent="0.3">
      <c r="C184" s="4"/>
      <c r="D184" s="4"/>
      <c r="E184" s="10">
        <v>142</v>
      </c>
      <c r="F184" s="57"/>
      <c r="G184" s="57"/>
      <c r="H184" s="57"/>
      <c r="BB184" s="57"/>
      <c r="BC184" s="57"/>
      <c r="BD184" s="57"/>
    </row>
    <row r="185" spans="3:56" x14ac:dyDescent="0.3">
      <c r="C185" s="4"/>
      <c r="D185" s="4"/>
      <c r="E185" s="10">
        <v>162</v>
      </c>
      <c r="F185" s="57"/>
      <c r="G185" s="57"/>
      <c r="H185" s="57"/>
      <c r="BB185" s="57"/>
      <c r="BC185" s="57"/>
      <c r="BD185" s="57"/>
    </row>
    <row r="186" spans="3:56" x14ac:dyDescent="0.3">
      <c r="C186" s="4"/>
      <c r="D186" s="4"/>
      <c r="E186" s="10">
        <v>135</v>
      </c>
      <c r="F186" s="57"/>
      <c r="G186" s="57"/>
      <c r="H186" s="57"/>
      <c r="BB186" s="57"/>
      <c r="BC186" s="57"/>
      <c r="BD186" s="57"/>
    </row>
    <row r="187" spans="3:56" x14ac:dyDescent="0.3">
      <c r="C187" s="4"/>
      <c r="D187" s="4"/>
      <c r="E187" s="10">
        <v>157</v>
      </c>
      <c r="F187" s="57"/>
      <c r="G187" s="57"/>
      <c r="H187" s="57"/>
      <c r="BB187" s="57"/>
      <c r="BC187" s="57"/>
      <c r="BD187" s="57"/>
    </row>
    <row r="188" spans="3:56" x14ac:dyDescent="0.3">
      <c r="C188" s="4"/>
      <c r="D188" s="4"/>
      <c r="E188" s="10">
        <v>152</v>
      </c>
      <c r="F188" s="57"/>
      <c r="G188" s="57"/>
      <c r="H188" s="57"/>
      <c r="BB188" s="57"/>
      <c r="BC188" s="57"/>
      <c r="BD188" s="57"/>
    </row>
    <row r="189" spans="3:56" x14ac:dyDescent="0.3">
      <c r="C189" s="4"/>
      <c r="D189" s="4"/>
      <c r="E189" s="10">
        <v>144</v>
      </c>
      <c r="F189" s="57"/>
      <c r="G189" s="57"/>
      <c r="H189" s="57"/>
      <c r="BB189" s="57"/>
      <c r="BC189" s="57"/>
      <c r="BD189" s="57"/>
    </row>
    <row r="190" spans="3:56" x14ac:dyDescent="0.3">
      <c r="C190" s="4"/>
      <c r="D190" s="4"/>
      <c r="E190" s="10">
        <v>154</v>
      </c>
      <c r="F190" s="57"/>
      <c r="G190" s="57"/>
      <c r="H190" s="57"/>
      <c r="BB190" s="57"/>
      <c r="BC190" s="57"/>
      <c r="BD190" s="57"/>
    </row>
    <row r="191" spans="3:56" x14ac:dyDescent="0.3">
      <c r="C191" s="4"/>
      <c r="D191" s="4"/>
      <c r="E191" s="10">
        <v>144</v>
      </c>
      <c r="F191" s="57"/>
      <c r="G191" s="57"/>
      <c r="H191" s="57"/>
      <c r="BB191" s="57"/>
      <c r="BC191" s="57"/>
      <c r="BD191" s="57"/>
    </row>
    <row r="192" spans="3:56" x14ac:dyDescent="0.3">
      <c r="C192" s="4"/>
      <c r="D192" s="4"/>
      <c r="E192" s="10">
        <v>145</v>
      </c>
      <c r="F192" s="57"/>
      <c r="G192" s="57"/>
      <c r="H192" s="57"/>
      <c r="BB192" s="57"/>
      <c r="BC192" s="57"/>
      <c r="BD192" s="57"/>
    </row>
    <row r="193" spans="3:56" x14ac:dyDescent="0.3">
      <c r="C193" s="4"/>
      <c r="D193" s="4"/>
      <c r="E193" s="10">
        <v>123</v>
      </c>
      <c r="F193" s="57"/>
      <c r="G193" s="57"/>
      <c r="H193" s="57"/>
      <c r="BB193" s="57"/>
      <c r="BC193" s="57"/>
      <c r="BD193" s="57"/>
    </row>
    <row r="194" spans="3:56" x14ac:dyDescent="0.3">
      <c r="C194" s="4"/>
      <c r="D194" s="4"/>
      <c r="E194" s="10">
        <v>156</v>
      </c>
      <c r="F194" s="57"/>
      <c r="G194" s="57"/>
      <c r="H194" s="57"/>
      <c r="BB194" s="57"/>
      <c r="BC194" s="57"/>
      <c r="BD194" s="57"/>
    </row>
    <row r="195" spans="3:56" x14ac:dyDescent="0.3">
      <c r="C195" s="4"/>
      <c r="D195" s="4"/>
      <c r="E195" s="10">
        <v>152</v>
      </c>
      <c r="F195" s="57"/>
      <c r="G195" s="57"/>
      <c r="H195" s="57"/>
      <c r="BB195" s="57"/>
      <c r="BC195" s="57"/>
      <c r="BD195" s="57"/>
    </row>
    <row r="196" spans="3:56" x14ac:dyDescent="0.3">
      <c r="C196" s="4"/>
      <c r="D196" s="4"/>
      <c r="E196" s="10">
        <v>157</v>
      </c>
      <c r="F196" s="57"/>
      <c r="G196" s="57"/>
      <c r="H196" s="57"/>
      <c r="BB196" s="57"/>
      <c r="BC196" s="57"/>
      <c r="BD196" s="57"/>
    </row>
    <row r="197" spans="3:56" x14ac:dyDescent="0.3">
      <c r="C197" s="4"/>
      <c r="D197" s="4"/>
      <c r="E197" s="10">
        <v>151</v>
      </c>
      <c r="F197" s="57"/>
      <c r="G197" s="57"/>
      <c r="H197" s="57"/>
      <c r="BB197" s="57"/>
      <c r="BC197" s="57"/>
      <c r="BD197" s="57"/>
    </row>
    <row r="198" spans="3:56" x14ac:dyDescent="0.3">
      <c r="C198" s="4"/>
      <c r="D198" s="4"/>
      <c r="E198" s="10">
        <v>146</v>
      </c>
      <c r="F198" s="57"/>
      <c r="G198" s="57"/>
      <c r="H198" s="57"/>
      <c r="BB198" s="57"/>
      <c r="BC198" s="57"/>
      <c r="BD198" s="57"/>
    </row>
    <row r="199" spans="3:56" x14ac:dyDescent="0.3">
      <c r="C199" s="4"/>
      <c r="D199" s="4"/>
      <c r="E199" s="10">
        <v>135</v>
      </c>
      <c r="F199" s="57"/>
      <c r="G199" s="57"/>
      <c r="H199" s="57"/>
      <c r="BB199" s="57"/>
      <c r="BC199" s="57"/>
      <c r="BD199" s="57"/>
    </row>
    <row r="200" spans="3:56" x14ac:dyDescent="0.3">
      <c r="C200" s="4"/>
      <c r="D200" s="4"/>
      <c r="E200" s="10">
        <v>146</v>
      </c>
      <c r="F200" s="57"/>
      <c r="G200" s="57"/>
      <c r="H200" s="57"/>
      <c r="BB200" s="57"/>
      <c r="BC200" s="57"/>
      <c r="BD200" s="57"/>
    </row>
    <row r="201" spans="3:56" x14ac:dyDescent="0.3">
      <c r="C201" s="4"/>
      <c r="D201" s="4"/>
      <c r="E201" s="10">
        <v>153</v>
      </c>
      <c r="F201" s="57"/>
      <c r="G201" s="57"/>
      <c r="H201" s="57"/>
      <c r="BB201" s="57"/>
      <c r="BC201" s="57"/>
      <c r="BD201" s="57"/>
    </row>
    <row r="202" spans="3:56" x14ac:dyDescent="0.3">
      <c r="C202" s="4"/>
      <c r="D202" s="4"/>
      <c r="E202" s="10">
        <v>153</v>
      </c>
      <c r="F202" s="57"/>
      <c r="G202" s="57"/>
      <c r="H202" s="57"/>
      <c r="BB202" s="57"/>
      <c r="BC202" s="57"/>
      <c r="BD202" s="57"/>
    </row>
    <row r="203" spans="3:56" x14ac:dyDescent="0.3">
      <c r="C203" s="4"/>
      <c r="D203" s="4"/>
      <c r="E203" s="10">
        <v>130</v>
      </c>
      <c r="F203" s="57"/>
      <c r="G203" s="57"/>
      <c r="H203" s="57"/>
      <c r="BB203" s="57"/>
      <c r="BC203" s="57"/>
      <c r="BD203" s="57"/>
    </row>
    <row r="204" spans="3:56" x14ac:dyDescent="0.3">
      <c r="C204" s="4"/>
      <c r="D204" s="4"/>
      <c r="E204" s="10">
        <v>145</v>
      </c>
      <c r="F204" s="57"/>
      <c r="G204" s="57"/>
      <c r="H204" s="57"/>
      <c r="BB204" s="57"/>
      <c r="BC204" s="57"/>
      <c r="BD204" s="57"/>
    </row>
    <row r="205" spans="3:56" x14ac:dyDescent="0.3">
      <c r="C205" s="4"/>
      <c r="D205" s="4"/>
      <c r="E205" s="10">
        <v>126</v>
      </c>
      <c r="F205" s="57"/>
      <c r="G205" s="57"/>
      <c r="H205" s="57"/>
      <c r="BB205" s="57"/>
      <c r="BC205" s="57"/>
      <c r="BD205" s="57"/>
    </row>
    <row r="206" spans="3:56" x14ac:dyDescent="0.3">
      <c r="C206" s="4"/>
      <c r="D206" s="4"/>
      <c r="E206" s="10">
        <v>141</v>
      </c>
      <c r="F206" s="57"/>
      <c r="G206" s="57"/>
      <c r="H206" s="57"/>
      <c r="BB206" s="57"/>
      <c r="BC206" s="57"/>
      <c r="BD206" s="57"/>
    </row>
    <row r="207" spans="3:56" x14ac:dyDescent="0.3">
      <c r="C207" s="4"/>
      <c r="D207" s="4"/>
      <c r="E207" s="10">
        <v>143</v>
      </c>
      <c r="F207" s="57"/>
      <c r="G207" s="57"/>
      <c r="H207" s="57"/>
      <c r="BB207" s="57"/>
      <c r="BC207" s="57"/>
      <c r="BD207" s="57"/>
    </row>
    <row r="208" spans="3:56" x14ac:dyDescent="0.3">
      <c r="C208" s="4"/>
      <c r="D208" s="4"/>
      <c r="E208" s="10">
        <v>178</v>
      </c>
      <c r="F208" s="57"/>
      <c r="G208" s="57"/>
      <c r="H208" s="57"/>
      <c r="BB208" s="57"/>
      <c r="BC208" s="57"/>
      <c r="BD208" s="57"/>
    </row>
    <row r="209" spans="3:56" x14ac:dyDescent="0.3">
      <c r="C209" s="4"/>
      <c r="D209" s="4"/>
      <c r="E209" s="10">
        <v>140</v>
      </c>
      <c r="F209" s="57"/>
      <c r="G209" s="57"/>
      <c r="H209" s="57"/>
      <c r="BB209" s="57"/>
      <c r="BC209" s="57"/>
      <c r="BD209" s="57"/>
    </row>
    <row r="210" spans="3:56" x14ac:dyDescent="0.3">
      <c r="C210" s="4"/>
      <c r="D210" s="4"/>
      <c r="E210" s="10">
        <v>147</v>
      </c>
      <c r="F210" s="57"/>
      <c r="G210" s="57"/>
      <c r="H210" s="57"/>
      <c r="BB210" s="57"/>
      <c r="BC210" s="57"/>
      <c r="BD210" s="57"/>
    </row>
    <row r="211" spans="3:56" x14ac:dyDescent="0.3">
      <c r="C211" s="4"/>
      <c r="D211" s="4"/>
      <c r="E211" s="10">
        <v>152</v>
      </c>
      <c r="F211" s="57"/>
      <c r="G211" s="57"/>
      <c r="H211" s="57"/>
      <c r="BB211" s="57"/>
      <c r="BC211" s="57"/>
      <c r="BD211" s="57"/>
    </row>
    <row r="212" spans="3:56" x14ac:dyDescent="0.3">
      <c r="C212" s="4"/>
      <c r="D212" s="4"/>
      <c r="E212" s="10">
        <v>147</v>
      </c>
      <c r="F212" s="57"/>
      <c r="G212" s="57"/>
      <c r="H212" s="57"/>
      <c r="BB212" s="57"/>
      <c r="BC212" s="57"/>
      <c r="BD212" s="57"/>
    </row>
    <row r="213" spans="3:56" x14ac:dyDescent="0.3">
      <c r="C213" s="4"/>
      <c r="D213" s="4"/>
      <c r="E213" s="10">
        <v>142</v>
      </c>
      <c r="F213" s="57"/>
      <c r="G213" s="57"/>
      <c r="H213" s="57"/>
      <c r="BB213" s="57"/>
      <c r="BC213" s="57"/>
      <c r="BD213" s="57"/>
    </row>
    <row r="214" spans="3:56" x14ac:dyDescent="0.3">
      <c r="C214" s="4"/>
      <c r="D214" s="4"/>
      <c r="E214" s="10">
        <v>155</v>
      </c>
      <c r="F214" s="57"/>
      <c r="G214" s="57"/>
      <c r="H214" s="57"/>
      <c r="BB214" s="57"/>
      <c r="BC214" s="57"/>
      <c r="BD214" s="57"/>
    </row>
    <row r="215" spans="3:56" x14ac:dyDescent="0.3">
      <c r="C215" s="4"/>
      <c r="D215" s="4"/>
      <c r="E215" s="10">
        <v>164</v>
      </c>
      <c r="F215" s="57"/>
      <c r="G215" s="57"/>
      <c r="H215" s="57"/>
      <c r="BB215" s="57"/>
      <c r="BC215" s="57"/>
      <c r="BD215" s="57"/>
    </row>
    <row r="216" spans="3:56" x14ac:dyDescent="0.3">
      <c r="C216" s="4"/>
      <c r="D216" s="4"/>
      <c r="E216" s="10">
        <v>147</v>
      </c>
      <c r="F216" s="57"/>
      <c r="G216" s="57"/>
      <c r="H216" s="57"/>
      <c r="BB216" s="57"/>
      <c r="BC216" s="57"/>
      <c r="BD216" s="57"/>
    </row>
    <row r="217" spans="3:56" x14ac:dyDescent="0.3">
      <c r="C217" s="4"/>
      <c r="D217" s="4"/>
      <c r="E217" s="10">
        <v>151</v>
      </c>
      <c r="F217" s="57"/>
      <c r="G217" s="57"/>
      <c r="H217" s="57"/>
      <c r="BB217" s="57"/>
      <c r="BC217" s="57"/>
      <c r="BD217" s="57"/>
    </row>
    <row r="218" spans="3:56" x14ac:dyDescent="0.3">
      <c r="C218" s="4"/>
      <c r="D218" s="4"/>
      <c r="E218" s="10">
        <v>123</v>
      </c>
      <c r="F218" s="57"/>
      <c r="G218" s="57"/>
      <c r="H218" s="57"/>
      <c r="BB218" s="57"/>
      <c r="BC218" s="57"/>
      <c r="BD218" s="57"/>
    </row>
    <row r="219" spans="3:56" x14ac:dyDescent="0.3">
      <c r="C219" s="4"/>
      <c r="D219" s="4"/>
      <c r="E219" s="10">
        <v>137</v>
      </c>
      <c r="F219" s="57"/>
      <c r="G219" s="57"/>
      <c r="H219" s="57"/>
      <c r="BB219" s="57"/>
      <c r="BC219" s="57"/>
      <c r="BD219" s="57"/>
    </row>
    <row r="220" spans="3:56" x14ac:dyDescent="0.3">
      <c r="C220" s="4"/>
      <c r="D220" s="4"/>
      <c r="E220" s="10">
        <v>165</v>
      </c>
      <c r="F220" s="57"/>
      <c r="G220" s="57"/>
      <c r="H220" s="57"/>
      <c r="BB220" s="57"/>
      <c r="BC220" s="57"/>
      <c r="BD220" s="57"/>
    </row>
    <row r="221" spans="3:56" x14ac:dyDescent="0.3">
      <c r="C221" s="4"/>
      <c r="D221" s="4"/>
      <c r="E221" s="10">
        <v>161</v>
      </c>
      <c r="F221" s="57"/>
      <c r="G221" s="57"/>
      <c r="H221" s="57"/>
      <c r="BB221" s="57"/>
      <c r="BC221" s="57"/>
      <c r="BD221" s="57"/>
    </row>
    <row r="222" spans="3:56" x14ac:dyDescent="0.3">
      <c r="C222" s="4"/>
      <c r="D222" s="4"/>
      <c r="E222" s="10">
        <v>157</v>
      </c>
      <c r="F222" s="57"/>
      <c r="G222" s="57"/>
      <c r="H222" s="57"/>
      <c r="BB222" s="57"/>
      <c r="BC222" s="57"/>
      <c r="BD222" s="57"/>
    </row>
    <row r="223" spans="3:56" x14ac:dyDescent="0.3">
      <c r="C223" s="4"/>
      <c r="D223" s="4"/>
      <c r="E223" s="10">
        <v>144</v>
      </c>
      <c r="F223" s="57"/>
      <c r="G223" s="57"/>
      <c r="H223" s="57"/>
      <c r="BB223" s="57"/>
      <c r="BC223" s="57"/>
      <c r="BD223" s="57"/>
    </row>
    <row r="224" spans="3:56" x14ac:dyDescent="0.3">
      <c r="C224" s="4"/>
      <c r="D224" s="4"/>
      <c r="E224" s="10">
        <v>150</v>
      </c>
      <c r="F224" s="57"/>
      <c r="G224" s="57"/>
      <c r="H224" s="57"/>
      <c r="BB224" s="57"/>
      <c r="BC224" s="57"/>
      <c r="BD224" s="57"/>
    </row>
    <row r="225" spans="3:56" x14ac:dyDescent="0.3">
      <c r="C225" s="4"/>
      <c r="D225" s="4"/>
      <c r="E225" s="10">
        <v>162</v>
      </c>
      <c r="F225" s="57"/>
      <c r="G225" s="57"/>
      <c r="H225" s="57"/>
      <c r="BB225" s="57"/>
      <c r="BC225" s="57"/>
      <c r="BD225" s="57"/>
    </row>
    <row r="226" spans="3:56" x14ac:dyDescent="0.3">
      <c r="C226" s="4"/>
      <c r="D226" s="4"/>
      <c r="E226" s="10">
        <v>142</v>
      </c>
      <c r="F226" s="57"/>
      <c r="G226" s="57"/>
      <c r="H226" s="57"/>
      <c r="BB226" s="57"/>
      <c r="BC226" s="57"/>
      <c r="BD226" s="57"/>
    </row>
    <row r="227" spans="3:56" x14ac:dyDescent="0.3">
      <c r="C227" s="4"/>
      <c r="D227" s="4"/>
      <c r="E227" s="10">
        <v>121</v>
      </c>
      <c r="F227" s="57"/>
      <c r="G227" s="57"/>
      <c r="H227" s="57"/>
      <c r="BB227" s="57"/>
      <c r="BC227" s="57"/>
      <c r="BD227" s="57"/>
    </row>
    <row r="228" spans="3:56" x14ac:dyDescent="0.3">
      <c r="C228" s="4"/>
      <c r="D228" s="4"/>
      <c r="E228" s="10">
        <v>139</v>
      </c>
      <c r="F228" s="57"/>
      <c r="G228" s="57"/>
      <c r="H228" s="57"/>
      <c r="BB228" s="57"/>
      <c r="BC228" s="57"/>
      <c r="BD228" s="57"/>
    </row>
    <row r="229" spans="3:56" x14ac:dyDescent="0.3">
      <c r="C229" s="4"/>
      <c r="D229" s="4"/>
      <c r="E229" s="10">
        <v>157</v>
      </c>
      <c r="F229" s="57"/>
      <c r="G229" s="57"/>
      <c r="H229" s="57"/>
      <c r="BB229" s="57"/>
      <c r="BC229" s="57"/>
      <c r="BD229" s="57"/>
    </row>
    <row r="230" spans="3:56" x14ac:dyDescent="0.3">
      <c r="C230" s="4"/>
      <c r="D230" s="4"/>
      <c r="E230" s="10">
        <v>128</v>
      </c>
      <c r="F230" s="57"/>
      <c r="G230" s="57"/>
      <c r="H230" s="57"/>
      <c r="BB230" s="57"/>
      <c r="BC230" s="57"/>
      <c r="BD230" s="57"/>
    </row>
    <row r="231" spans="3:56" x14ac:dyDescent="0.3">
      <c r="C231" s="4"/>
      <c r="D231" s="4"/>
      <c r="E231" s="10">
        <v>132</v>
      </c>
      <c r="F231" s="57"/>
      <c r="G231" s="57"/>
      <c r="H231" s="57"/>
      <c r="BB231" s="57"/>
      <c r="BC231" s="57"/>
      <c r="BD231" s="57"/>
    </row>
    <row r="232" spans="3:56" x14ac:dyDescent="0.3">
      <c r="C232" s="4"/>
      <c r="D232" s="4"/>
      <c r="E232" s="10">
        <v>159</v>
      </c>
      <c r="F232" s="57"/>
      <c r="G232" s="57"/>
      <c r="H232" s="57"/>
      <c r="BB232" s="57"/>
      <c r="BC232" s="57"/>
      <c r="BD232" s="57"/>
    </row>
    <row r="233" spans="3:56" x14ac:dyDescent="0.3">
      <c r="C233" s="4"/>
      <c r="D233" s="4"/>
      <c r="E233" s="10">
        <v>170</v>
      </c>
      <c r="F233" s="57"/>
      <c r="G233" s="57"/>
      <c r="H233" s="57"/>
      <c r="BB233" s="57"/>
      <c r="BC233" s="57"/>
      <c r="BD233" s="57"/>
    </row>
    <row r="234" spans="3:56" x14ac:dyDescent="0.3">
      <c r="C234" s="4"/>
      <c r="D234" s="4"/>
      <c r="E234" s="10">
        <v>155</v>
      </c>
      <c r="F234" s="57"/>
      <c r="G234" s="57"/>
      <c r="H234" s="57"/>
      <c r="BB234" s="57"/>
      <c r="BC234" s="57"/>
      <c r="BD234" s="57"/>
    </row>
    <row r="235" spans="3:56" x14ac:dyDescent="0.3">
      <c r="C235" s="4"/>
      <c r="D235" s="4"/>
      <c r="E235" s="10">
        <v>126</v>
      </c>
      <c r="F235" s="57"/>
      <c r="G235" s="57"/>
      <c r="H235" s="57"/>
      <c r="BB235" s="57"/>
      <c r="BC235" s="57"/>
      <c r="BD235" s="57"/>
    </row>
    <row r="236" spans="3:56" x14ac:dyDescent="0.3">
      <c r="C236" s="4"/>
      <c r="D236" s="4"/>
      <c r="E236" s="10">
        <v>139</v>
      </c>
      <c r="F236" s="57"/>
      <c r="G236" s="57"/>
      <c r="H236" s="57"/>
      <c r="BB236" s="57"/>
      <c r="BC236" s="57"/>
      <c r="BD236" s="57"/>
    </row>
    <row r="237" spans="3:56" x14ac:dyDescent="0.3">
      <c r="C237" s="4"/>
      <c r="D237" s="4"/>
      <c r="E237" s="10">
        <v>147</v>
      </c>
      <c r="F237" s="57"/>
      <c r="G237" s="57"/>
      <c r="H237" s="57"/>
      <c r="BB237" s="57"/>
      <c r="BC237" s="57"/>
      <c r="BD237" s="57"/>
    </row>
    <row r="238" spans="3:56" x14ac:dyDescent="0.3">
      <c r="C238" s="4"/>
      <c r="D238" s="4"/>
      <c r="E238" s="10">
        <v>131</v>
      </c>
      <c r="F238" s="57"/>
      <c r="G238" s="57"/>
      <c r="H238" s="57"/>
      <c r="BB238" s="57"/>
      <c r="BC238" s="57"/>
      <c r="BD238" s="57"/>
    </row>
    <row r="239" spans="3:56" x14ac:dyDescent="0.3">
      <c r="C239" s="4"/>
      <c r="D239" s="4"/>
      <c r="E239" s="10">
        <v>135</v>
      </c>
      <c r="F239" s="57"/>
      <c r="G239" s="57"/>
      <c r="H239" s="57"/>
      <c r="BB239" s="57"/>
      <c r="BC239" s="57"/>
      <c r="BD239" s="57"/>
    </row>
    <row r="240" spans="3:56" x14ac:dyDescent="0.3">
      <c r="C240" s="4"/>
      <c r="D240" s="4"/>
      <c r="E240" s="10">
        <v>163</v>
      </c>
      <c r="F240" s="57"/>
      <c r="G240" s="57"/>
      <c r="H240" s="57"/>
      <c r="BB240" s="57"/>
      <c r="BC240" s="57"/>
      <c r="BD240" s="57"/>
    </row>
    <row r="241" spans="3:56" x14ac:dyDescent="0.3">
      <c r="C241" s="4"/>
      <c r="D241" s="4"/>
      <c r="E241" s="10">
        <v>158</v>
      </c>
      <c r="F241" s="57"/>
      <c r="G241" s="57"/>
      <c r="H241" s="57"/>
      <c r="BB241" s="57"/>
      <c r="BC241" s="57"/>
      <c r="BD241" s="57"/>
    </row>
    <row r="242" spans="3:56" x14ac:dyDescent="0.3">
      <c r="C242" s="4"/>
      <c r="D242" s="4"/>
      <c r="E242" s="10">
        <v>138</v>
      </c>
      <c r="F242" s="57"/>
      <c r="G242" s="57"/>
      <c r="H242" s="57"/>
      <c r="BB242" s="57"/>
      <c r="BC242" s="57"/>
      <c r="BD242" s="57"/>
    </row>
    <row r="243" spans="3:56" x14ac:dyDescent="0.3">
      <c r="C243" s="4"/>
      <c r="D243" s="4"/>
      <c r="E243" s="10">
        <v>148</v>
      </c>
      <c r="F243" s="57"/>
      <c r="G243" s="57"/>
      <c r="H243" s="57"/>
      <c r="BB243" s="57"/>
      <c r="BC243" s="57"/>
      <c r="BD243" s="57"/>
    </row>
    <row r="244" spans="3:56" x14ac:dyDescent="0.3">
      <c r="C244" s="4"/>
      <c r="D244" s="4"/>
      <c r="E244" s="10">
        <v>138</v>
      </c>
      <c r="F244" s="57"/>
      <c r="G244" s="57"/>
      <c r="H244" s="57"/>
      <c r="BB244" s="57"/>
      <c r="BC244" s="57"/>
      <c r="BD244" s="57"/>
    </row>
    <row r="245" spans="3:56" x14ac:dyDescent="0.3">
      <c r="C245" s="4"/>
      <c r="D245" s="4"/>
      <c r="E245" s="10">
        <v>155</v>
      </c>
      <c r="F245" s="57"/>
      <c r="G245" s="57"/>
      <c r="H245" s="57"/>
      <c r="BB245" s="57"/>
      <c r="BC245" s="57"/>
      <c r="BD245" s="57"/>
    </row>
    <row r="246" spans="3:56" x14ac:dyDescent="0.3">
      <c r="C246" s="4"/>
      <c r="D246" s="4"/>
      <c r="E246" s="10">
        <v>145</v>
      </c>
      <c r="F246" s="57"/>
      <c r="G246" s="57"/>
      <c r="H246" s="57"/>
      <c r="BB246" s="57"/>
      <c r="BC246" s="57"/>
      <c r="BD246" s="57"/>
    </row>
    <row r="247" spans="3:56" x14ac:dyDescent="0.3">
      <c r="C247" s="4"/>
      <c r="D247" s="4"/>
      <c r="E247" s="10">
        <v>148</v>
      </c>
      <c r="F247" s="57"/>
      <c r="G247" s="57"/>
      <c r="H247" s="57"/>
      <c r="BB247" s="57"/>
      <c r="BC247" s="57"/>
      <c r="BD247" s="57"/>
    </row>
    <row r="248" spans="3:56" x14ac:dyDescent="0.3">
      <c r="C248" s="4"/>
      <c r="D248" s="4"/>
      <c r="E248" s="10">
        <v>174</v>
      </c>
      <c r="F248" s="57"/>
      <c r="G248" s="57"/>
      <c r="H248" s="57"/>
      <c r="BB248" s="57"/>
      <c r="BC248" s="57"/>
      <c r="BD248" s="57"/>
    </row>
    <row r="249" spans="3:56" x14ac:dyDescent="0.3">
      <c r="C249" s="4"/>
      <c r="D249" s="4"/>
      <c r="E249" s="10">
        <v>146</v>
      </c>
      <c r="F249" s="57"/>
      <c r="G249" s="57"/>
      <c r="H249" s="57"/>
      <c r="BB249" s="57"/>
      <c r="BC249" s="57"/>
      <c r="BD249" s="57"/>
    </row>
    <row r="250" spans="3:56" x14ac:dyDescent="0.3">
      <c r="C250" s="4"/>
      <c r="D250" s="4"/>
      <c r="E250" s="10">
        <v>171</v>
      </c>
      <c r="F250" s="57"/>
      <c r="G250" s="57"/>
      <c r="H250" s="57"/>
      <c r="BB250" s="57"/>
      <c r="BC250" s="57"/>
      <c r="BD250" s="57"/>
    </row>
    <row r="251" spans="3:56" x14ac:dyDescent="0.3">
      <c r="C251" s="4"/>
      <c r="D251" s="4"/>
      <c r="E251" s="10">
        <v>145</v>
      </c>
      <c r="F251" s="57"/>
      <c r="G251" s="57"/>
      <c r="H251" s="57"/>
      <c r="BB251" s="57"/>
      <c r="BC251" s="57"/>
      <c r="BD251" s="57"/>
    </row>
    <row r="252" spans="3:56" x14ac:dyDescent="0.3">
      <c r="C252" s="4"/>
      <c r="D252" s="4"/>
      <c r="E252" s="10">
        <v>140</v>
      </c>
      <c r="F252" s="57"/>
      <c r="G252" s="57"/>
      <c r="H252" s="57"/>
      <c r="BB252" s="57"/>
      <c r="BC252" s="57"/>
      <c r="BD252" s="57"/>
    </row>
    <row r="253" spans="3:56" x14ac:dyDescent="0.3">
      <c r="C253" s="4"/>
      <c r="D253" s="4"/>
      <c r="E253" s="10">
        <v>154</v>
      </c>
      <c r="F253" s="57"/>
      <c r="G253" s="57"/>
      <c r="H253" s="57"/>
      <c r="BB253" s="57"/>
      <c r="BC253" s="57"/>
      <c r="BD253" s="57"/>
    </row>
    <row r="254" spans="3:56" x14ac:dyDescent="0.3">
      <c r="C254" s="4"/>
      <c r="D254" s="4"/>
      <c r="E254" s="10">
        <v>134</v>
      </c>
      <c r="F254" s="57"/>
      <c r="G254" s="57"/>
      <c r="H254" s="57"/>
      <c r="BB254" s="57"/>
      <c r="BC254" s="57"/>
      <c r="BD254" s="57"/>
    </row>
    <row r="255" spans="3:56" x14ac:dyDescent="0.3">
      <c r="C255" s="4"/>
      <c r="D255" s="4"/>
      <c r="E255" s="10">
        <v>153</v>
      </c>
      <c r="F255" s="57"/>
      <c r="G255" s="57"/>
      <c r="H255" s="57"/>
      <c r="BB255" s="57"/>
      <c r="BC255" s="57"/>
      <c r="BD255" s="57"/>
    </row>
    <row r="256" spans="3:56" x14ac:dyDescent="0.3">
      <c r="C256" s="4"/>
      <c r="D256" s="4"/>
      <c r="E256" s="10">
        <v>150</v>
      </c>
      <c r="F256" s="57"/>
      <c r="G256" s="57"/>
      <c r="H256" s="57"/>
      <c r="BB256" s="57"/>
      <c r="BC256" s="57"/>
      <c r="BD256" s="57"/>
    </row>
    <row r="257" spans="3:56" x14ac:dyDescent="0.3">
      <c r="C257" s="4"/>
      <c r="D257" s="4"/>
      <c r="E257" s="10">
        <v>144</v>
      </c>
      <c r="F257" s="57"/>
      <c r="G257" s="57"/>
      <c r="H257" s="57"/>
      <c r="BB257" s="57"/>
      <c r="BC257" s="57"/>
      <c r="BD257" s="57"/>
    </row>
    <row r="258" spans="3:56" x14ac:dyDescent="0.3">
      <c r="C258" s="4"/>
      <c r="D258" s="4"/>
      <c r="E258" s="10">
        <v>144</v>
      </c>
      <c r="F258" s="57"/>
      <c r="G258" s="57"/>
      <c r="H258" s="57"/>
      <c r="BB258" s="57"/>
      <c r="BC258" s="57"/>
      <c r="BD258" s="57"/>
    </row>
    <row r="259" spans="3:56" x14ac:dyDescent="0.3">
      <c r="C259" s="4"/>
      <c r="D259" s="4"/>
      <c r="E259" s="10">
        <v>160</v>
      </c>
      <c r="F259" s="57"/>
      <c r="G259" s="57"/>
      <c r="H259" s="57"/>
      <c r="BB259" s="57"/>
      <c r="BC259" s="57"/>
      <c r="BD259" s="57"/>
    </row>
    <row r="260" spans="3:56" x14ac:dyDescent="0.3">
      <c r="C260" s="4"/>
      <c r="D260" s="4"/>
      <c r="E260" s="10">
        <v>144</v>
      </c>
      <c r="F260" s="57"/>
      <c r="G260" s="57"/>
      <c r="H260" s="57"/>
      <c r="BB260" s="57"/>
      <c r="BC260" s="57"/>
      <c r="BD260" s="57"/>
    </row>
    <row r="261" spans="3:56" x14ac:dyDescent="0.3">
      <c r="C261" s="4"/>
      <c r="D261" s="4"/>
      <c r="E261" s="10">
        <v>176</v>
      </c>
      <c r="F261" s="57"/>
      <c r="G261" s="57"/>
      <c r="H261" s="57"/>
      <c r="BB261" s="57"/>
      <c r="BC261" s="57"/>
      <c r="BD261" s="57"/>
    </row>
    <row r="262" spans="3:56" x14ac:dyDescent="0.3">
      <c r="C262" s="4"/>
      <c r="D262" s="4"/>
      <c r="E262" s="10">
        <v>155</v>
      </c>
      <c r="F262" s="57"/>
      <c r="G262" s="57"/>
      <c r="H262" s="57"/>
      <c r="BB262" s="57"/>
      <c r="BC262" s="57"/>
      <c r="BD262" s="57"/>
    </row>
    <row r="263" spans="3:56" x14ac:dyDescent="0.3">
      <c r="C263" s="4"/>
      <c r="D263" s="4"/>
      <c r="E263" s="10">
        <v>185</v>
      </c>
      <c r="F263" s="57"/>
      <c r="G263" s="57"/>
      <c r="H263" s="57"/>
      <c r="BB263" s="57"/>
      <c r="BC263" s="57"/>
      <c r="BD263" s="57"/>
    </row>
    <row r="264" spans="3:56" x14ac:dyDescent="0.3">
      <c r="C264" s="4"/>
      <c r="D264" s="4"/>
      <c r="E264" s="10">
        <v>136</v>
      </c>
      <c r="F264" s="57"/>
      <c r="G264" s="57"/>
      <c r="H264" s="57"/>
      <c r="BB264" s="57"/>
      <c r="BC264" s="57"/>
      <c r="BD264" s="57"/>
    </row>
    <row r="265" spans="3:56" x14ac:dyDescent="0.3">
      <c r="C265" s="4"/>
      <c r="D265" s="4"/>
      <c r="E265" s="10">
        <v>168</v>
      </c>
      <c r="F265" s="57"/>
      <c r="G265" s="57"/>
      <c r="H265" s="57"/>
      <c r="BB265" s="57"/>
      <c r="BC265" s="57"/>
      <c r="BD265" s="57"/>
    </row>
    <row r="266" spans="3:56" x14ac:dyDescent="0.3">
      <c r="C266" s="4"/>
      <c r="D266" s="4"/>
      <c r="E266" s="10">
        <v>141</v>
      </c>
      <c r="F266" s="57"/>
      <c r="G266" s="57"/>
      <c r="H266" s="57"/>
      <c r="BB266" s="57"/>
      <c r="BC266" s="57"/>
      <c r="BD266" s="57"/>
    </row>
    <row r="267" spans="3:56" x14ac:dyDescent="0.3">
      <c r="C267" s="4"/>
      <c r="D267" s="4"/>
      <c r="E267" s="10">
        <v>167</v>
      </c>
      <c r="F267" s="57"/>
      <c r="G267" s="57"/>
      <c r="H267" s="57"/>
      <c r="BB267" s="57"/>
      <c r="BC267" s="57"/>
      <c r="BD267" s="57"/>
    </row>
    <row r="268" spans="3:56" x14ac:dyDescent="0.3">
      <c r="C268" s="4"/>
      <c r="D268" s="4"/>
      <c r="E268" s="10">
        <v>134</v>
      </c>
      <c r="F268" s="57"/>
      <c r="G268" s="57"/>
      <c r="H268" s="57"/>
      <c r="BB268" s="57"/>
      <c r="BC268" s="57"/>
      <c r="BD268" s="57"/>
    </row>
    <row r="269" spans="3:56" x14ac:dyDescent="0.3">
      <c r="C269" s="4"/>
      <c r="D269" s="4"/>
      <c r="E269" s="10">
        <v>168</v>
      </c>
      <c r="F269" s="57"/>
      <c r="G269" s="57"/>
      <c r="H269" s="57"/>
      <c r="BB269" s="57"/>
      <c r="BC269" s="57"/>
      <c r="BD269" s="57"/>
    </row>
    <row r="270" spans="3:56" x14ac:dyDescent="0.3">
      <c r="C270" s="4"/>
      <c r="D270" s="4"/>
      <c r="E270" s="10">
        <v>140</v>
      </c>
      <c r="F270" s="57"/>
      <c r="G270" s="57"/>
      <c r="H270" s="57"/>
      <c r="BB270" s="57"/>
      <c r="BC270" s="57"/>
      <c r="BD270" s="57"/>
    </row>
    <row r="271" spans="3:56" x14ac:dyDescent="0.3">
      <c r="C271" s="4"/>
      <c r="D271" s="4"/>
      <c r="E271" s="10">
        <v>137</v>
      </c>
      <c r="F271" s="57"/>
      <c r="G271" s="57"/>
      <c r="H271" s="57"/>
      <c r="BB271" s="57"/>
      <c r="BC271" s="57"/>
      <c r="BD271" s="57"/>
    </row>
    <row r="272" spans="3:56" x14ac:dyDescent="0.3">
      <c r="C272" s="4"/>
      <c r="D272" s="4"/>
      <c r="E272" s="10">
        <v>143</v>
      </c>
      <c r="F272" s="57"/>
      <c r="G272" s="57"/>
      <c r="H272" s="57"/>
      <c r="BB272" s="57"/>
      <c r="BC272" s="57"/>
      <c r="BD272" s="57"/>
    </row>
    <row r="273" spans="3:56" x14ac:dyDescent="0.3">
      <c r="C273" s="4"/>
      <c r="D273" s="4"/>
      <c r="E273" s="10">
        <v>150</v>
      </c>
      <c r="F273" s="57"/>
      <c r="G273" s="57"/>
      <c r="H273" s="57"/>
      <c r="BB273" s="57"/>
      <c r="BC273" s="57"/>
      <c r="BD273" s="57"/>
    </row>
    <row r="274" spans="3:56" x14ac:dyDescent="0.3">
      <c r="C274" s="4"/>
      <c r="D274" s="4"/>
      <c r="E274" s="10">
        <v>137</v>
      </c>
      <c r="F274" s="57"/>
      <c r="G274" s="57"/>
      <c r="H274" s="57"/>
      <c r="BB274" s="57"/>
      <c r="BC274" s="57"/>
      <c r="BD274" s="57"/>
    </row>
    <row r="275" spans="3:56" x14ac:dyDescent="0.3">
      <c r="C275" s="4"/>
      <c r="D275" s="4"/>
      <c r="E275" s="10">
        <v>156</v>
      </c>
      <c r="F275" s="57"/>
      <c r="G275" s="57"/>
      <c r="H275" s="57"/>
      <c r="BB275" s="57"/>
      <c r="BC275" s="57"/>
      <c r="BD275" s="57"/>
    </row>
    <row r="276" spans="3:56" x14ac:dyDescent="0.3">
      <c r="C276" s="4"/>
      <c r="D276" s="4"/>
      <c r="E276" s="10">
        <v>175</v>
      </c>
      <c r="F276" s="57"/>
      <c r="G276" s="57"/>
      <c r="H276" s="57"/>
      <c r="BB276" s="57"/>
      <c r="BC276" s="57"/>
      <c r="BD276" s="57"/>
    </row>
    <row r="277" spans="3:56" x14ac:dyDescent="0.3">
      <c r="C277" s="4"/>
      <c r="D277" s="4"/>
      <c r="E277" s="10">
        <v>131</v>
      </c>
      <c r="F277" s="57"/>
      <c r="G277" s="57"/>
      <c r="H277" s="57"/>
      <c r="BB277" s="57"/>
      <c r="BC277" s="57"/>
      <c r="BD277" s="57"/>
    </row>
    <row r="278" spans="3:56" x14ac:dyDescent="0.3">
      <c r="C278" s="4"/>
      <c r="D278" s="4"/>
      <c r="E278" s="10">
        <v>139</v>
      </c>
      <c r="F278" s="57"/>
      <c r="G278" s="57"/>
      <c r="H278" s="57"/>
      <c r="BB278" s="57"/>
      <c r="BC278" s="57"/>
      <c r="BD278" s="57"/>
    </row>
    <row r="279" spans="3:56" x14ac:dyDescent="0.3">
      <c r="C279" s="4"/>
      <c r="D279" s="4"/>
      <c r="E279" s="10">
        <v>150</v>
      </c>
      <c r="F279" s="57"/>
      <c r="G279" s="57"/>
      <c r="H279" s="57"/>
      <c r="BB279" s="57"/>
      <c r="BC279" s="57"/>
      <c r="BD279" s="57"/>
    </row>
    <row r="280" spans="3:56" x14ac:dyDescent="0.3">
      <c r="C280" s="4"/>
      <c r="D280" s="4"/>
      <c r="E280" s="10">
        <v>159</v>
      </c>
      <c r="F280" s="57"/>
      <c r="G280" s="57"/>
      <c r="H280" s="57"/>
      <c r="BB280" s="57"/>
      <c r="BC280" s="57"/>
      <c r="BD280" s="57"/>
    </row>
    <row r="281" spans="3:56" x14ac:dyDescent="0.3">
      <c r="C281" s="4"/>
      <c r="D281" s="4"/>
      <c r="E281" s="10">
        <v>139</v>
      </c>
      <c r="F281" s="57"/>
      <c r="G281" s="57"/>
      <c r="H281" s="57"/>
      <c r="BB281" s="57"/>
      <c r="BC281" s="57"/>
      <c r="BD281" s="57"/>
    </row>
    <row r="282" spans="3:56" x14ac:dyDescent="0.3">
      <c r="C282" s="4"/>
      <c r="D282" s="4"/>
      <c r="E282" s="10">
        <v>154</v>
      </c>
      <c r="F282" s="57"/>
      <c r="G282" s="57"/>
      <c r="H282" s="57"/>
      <c r="BB282" s="57"/>
      <c r="BC282" s="57"/>
      <c r="BD282" s="57"/>
    </row>
    <row r="283" spans="3:56" x14ac:dyDescent="0.3">
      <c r="C283" s="4"/>
      <c r="D283" s="4"/>
      <c r="E283" s="10">
        <v>143</v>
      </c>
      <c r="F283" s="57"/>
      <c r="G283" s="57"/>
      <c r="H283" s="57"/>
      <c r="BB283" s="57"/>
      <c r="BC283" s="57"/>
      <c r="BD283" s="57"/>
    </row>
    <row r="284" spans="3:56" x14ac:dyDescent="0.3">
      <c r="C284" s="4"/>
      <c r="D284" s="4"/>
      <c r="E284" s="10">
        <v>147</v>
      </c>
      <c r="F284" s="57"/>
      <c r="G284" s="57"/>
      <c r="H284" s="57"/>
      <c r="BB284" s="57"/>
      <c r="BC284" s="57"/>
      <c r="BD284" s="57"/>
    </row>
    <row r="285" spans="3:56" x14ac:dyDescent="0.3">
      <c r="C285" s="4"/>
      <c r="D285" s="4"/>
      <c r="E285" s="10">
        <v>137</v>
      </c>
      <c r="F285" s="57"/>
      <c r="G285" s="57"/>
      <c r="H285" s="57"/>
      <c r="BB285" s="57"/>
      <c r="BC285" s="57"/>
      <c r="BD285" s="57"/>
    </row>
    <row r="286" spans="3:56" x14ac:dyDescent="0.3">
      <c r="C286" s="4"/>
      <c r="D286" s="4"/>
      <c r="E286" s="10">
        <v>158</v>
      </c>
      <c r="F286" s="57"/>
      <c r="G286" s="57"/>
      <c r="H286" s="57"/>
      <c r="BB286" s="57"/>
      <c r="BC286" s="57"/>
      <c r="BD286" s="57"/>
    </row>
    <row r="287" spans="3:56" x14ac:dyDescent="0.3">
      <c r="C287" s="4"/>
      <c r="D287" s="4"/>
      <c r="E287" s="10">
        <v>148</v>
      </c>
      <c r="F287" s="57"/>
      <c r="G287" s="57"/>
      <c r="H287" s="57"/>
      <c r="BB287" s="57"/>
      <c r="BC287" s="57"/>
      <c r="BD287" s="57"/>
    </row>
    <row r="288" spans="3:56" x14ac:dyDescent="0.3">
      <c r="C288" s="4"/>
      <c r="D288" s="4"/>
      <c r="E288" s="10">
        <v>157</v>
      </c>
      <c r="F288" s="57"/>
      <c r="G288" s="57"/>
      <c r="H288" s="57"/>
      <c r="BB288" s="57"/>
      <c r="BC288" s="57"/>
      <c r="BD288" s="57"/>
    </row>
    <row r="289" spans="3:56" x14ac:dyDescent="0.3">
      <c r="C289" s="4"/>
      <c r="D289" s="4"/>
      <c r="E289" s="10">
        <v>131</v>
      </c>
      <c r="F289" s="57"/>
      <c r="G289" s="57"/>
      <c r="H289" s="57"/>
      <c r="BB289" s="57"/>
      <c r="BC289" s="57"/>
      <c r="BD289" s="57"/>
    </row>
    <row r="290" spans="3:56" x14ac:dyDescent="0.3">
      <c r="C290" s="4"/>
      <c r="D290" s="4"/>
      <c r="E290" s="10">
        <v>168</v>
      </c>
      <c r="F290" s="57"/>
      <c r="G290" s="57"/>
      <c r="H290" s="57"/>
      <c r="BB290" s="57"/>
      <c r="BC290" s="57"/>
      <c r="BD290" s="57"/>
    </row>
    <row r="291" spans="3:56" x14ac:dyDescent="0.3">
      <c r="C291" s="4"/>
      <c r="D291" s="4"/>
      <c r="E291" s="10">
        <v>157</v>
      </c>
      <c r="F291" s="57"/>
      <c r="G291" s="57"/>
      <c r="H291" s="57"/>
      <c r="BB291" s="57"/>
      <c r="BC291" s="57"/>
      <c r="BD291" s="57"/>
    </row>
    <row r="292" spans="3:56" x14ac:dyDescent="0.3">
      <c r="C292" s="4"/>
      <c r="D292" s="4"/>
      <c r="E292" s="10">
        <v>140</v>
      </c>
      <c r="F292" s="57"/>
      <c r="G292" s="57"/>
      <c r="H292" s="57"/>
      <c r="BB292" s="57"/>
      <c r="BC292" s="57"/>
      <c r="BD292" s="57"/>
    </row>
    <row r="293" spans="3:56" x14ac:dyDescent="0.3">
      <c r="C293" s="4"/>
      <c r="D293" s="4"/>
      <c r="E293" s="10">
        <v>174</v>
      </c>
      <c r="F293" s="57"/>
      <c r="G293" s="57"/>
      <c r="H293" s="57"/>
      <c r="BB293" s="57"/>
      <c r="BC293" s="57"/>
      <c r="BD293" s="57"/>
    </row>
    <row r="294" spans="3:56" x14ac:dyDescent="0.3">
      <c r="C294" s="4"/>
      <c r="D294" s="4"/>
      <c r="E294" s="10">
        <v>175</v>
      </c>
      <c r="F294" s="57"/>
      <c r="G294" s="57"/>
      <c r="H294" s="57"/>
      <c r="BB294" s="57"/>
      <c r="BC294" s="57"/>
      <c r="BD294" s="57"/>
    </row>
    <row r="295" spans="3:56" x14ac:dyDescent="0.3">
      <c r="C295" s="4"/>
      <c r="D295" s="4"/>
      <c r="E295" s="10">
        <v>126</v>
      </c>
      <c r="F295" s="57"/>
      <c r="G295" s="57"/>
      <c r="H295" s="57"/>
      <c r="BB295" s="57"/>
      <c r="BC295" s="57"/>
      <c r="BD295" s="57"/>
    </row>
    <row r="296" spans="3:56" x14ac:dyDescent="0.3">
      <c r="C296" s="4"/>
      <c r="D296" s="4"/>
      <c r="E296" s="10">
        <v>151</v>
      </c>
      <c r="F296" s="57"/>
      <c r="G296" s="57"/>
      <c r="H296" s="57"/>
      <c r="BB296" s="57"/>
      <c r="BC296" s="57"/>
      <c r="BD296" s="57"/>
    </row>
    <row r="297" spans="3:56" x14ac:dyDescent="0.3">
      <c r="C297" s="4"/>
      <c r="D297" s="4"/>
      <c r="E297" s="10">
        <v>150</v>
      </c>
      <c r="F297" s="57"/>
      <c r="G297" s="57"/>
      <c r="H297" s="57"/>
      <c r="BB297" s="57"/>
      <c r="BC297" s="57"/>
      <c r="BD297" s="57"/>
    </row>
    <row r="298" spans="3:56" x14ac:dyDescent="0.3">
      <c r="C298" s="4"/>
      <c r="D298" s="4"/>
      <c r="E298" s="10">
        <v>139</v>
      </c>
      <c r="F298" s="57"/>
      <c r="G298" s="57"/>
      <c r="H298" s="57"/>
      <c r="BB298" s="57"/>
      <c r="BC298" s="57"/>
      <c r="BD298" s="57"/>
    </row>
    <row r="299" spans="3:56" x14ac:dyDescent="0.3">
      <c r="C299" s="4"/>
      <c r="D299" s="4"/>
      <c r="E299" s="10">
        <v>142</v>
      </c>
      <c r="F299" s="57"/>
      <c r="G299" s="57"/>
      <c r="H299" s="57"/>
      <c r="BB299" s="57"/>
      <c r="BC299" s="57"/>
      <c r="BD299" s="57"/>
    </row>
    <row r="300" spans="3:56" x14ac:dyDescent="0.3">
      <c r="C300" s="4"/>
      <c r="D300" s="4"/>
      <c r="E300" s="10">
        <v>139</v>
      </c>
      <c r="F300" s="57"/>
      <c r="G300" s="57"/>
      <c r="H300" s="57"/>
      <c r="BB300" s="57"/>
      <c r="BC300" s="57"/>
      <c r="BD300" s="57"/>
    </row>
    <row r="301" spans="3:56" x14ac:dyDescent="0.3">
      <c r="C301" s="4"/>
      <c r="D301" s="4"/>
      <c r="E301" s="10">
        <v>134</v>
      </c>
      <c r="F301" s="57"/>
      <c r="G301" s="57"/>
      <c r="H301" s="57"/>
      <c r="BB301" s="57"/>
      <c r="BC301" s="57"/>
      <c r="BD301" s="57"/>
    </row>
    <row r="302" spans="3:56" x14ac:dyDescent="0.3">
      <c r="C302" s="4"/>
      <c r="D302" s="4"/>
      <c r="E302" s="10">
        <v>131</v>
      </c>
      <c r="F302" s="57"/>
      <c r="G302" s="57"/>
      <c r="H302" s="57"/>
      <c r="BB302" s="57"/>
      <c r="BC302" s="57"/>
      <c r="BD302" s="57"/>
    </row>
    <row r="303" spans="3:56" x14ac:dyDescent="0.3">
      <c r="C303" s="4"/>
      <c r="D303" s="4"/>
      <c r="E303" s="10">
        <v>150</v>
      </c>
      <c r="F303" s="57"/>
      <c r="G303" s="57"/>
      <c r="H303" s="57"/>
      <c r="BB303" s="57"/>
      <c r="BC303" s="57"/>
      <c r="BD303" s="57"/>
    </row>
    <row r="304" spans="3:56" x14ac:dyDescent="0.3">
      <c r="C304" s="4"/>
      <c r="D304" s="4"/>
      <c r="E304" s="10">
        <v>126</v>
      </c>
      <c r="F304" s="57"/>
      <c r="G304" s="57"/>
      <c r="H304" s="57"/>
      <c r="BB304" s="57"/>
      <c r="BC304" s="57"/>
      <c r="BD304" s="57"/>
    </row>
    <row r="305" spans="3:56" x14ac:dyDescent="0.3">
      <c r="C305" s="4"/>
      <c r="D305" s="4"/>
      <c r="E305" s="10">
        <v>151</v>
      </c>
      <c r="F305" s="57"/>
      <c r="G305" s="57"/>
      <c r="H305" s="57"/>
      <c r="BB305" s="57"/>
      <c r="BC305" s="57"/>
      <c r="BD305" s="57"/>
    </row>
    <row r="306" spans="3:56" x14ac:dyDescent="0.3">
      <c r="C306" s="4"/>
      <c r="D306" s="4"/>
      <c r="E306" s="10">
        <v>133</v>
      </c>
      <c r="F306" s="57"/>
      <c r="G306" s="57"/>
      <c r="H306" s="57"/>
      <c r="BB306" s="57"/>
      <c r="BC306" s="57"/>
      <c r="BD306" s="57"/>
    </row>
    <row r="307" spans="3:56" x14ac:dyDescent="0.3">
      <c r="C307" s="4"/>
      <c r="D307" s="4"/>
      <c r="E307" s="10">
        <v>148</v>
      </c>
      <c r="F307" s="57"/>
      <c r="G307" s="57"/>
      <c r="H307" s="57"/>
      <c r="BB307" s="57"/>
      <c r="BC307" s="57"/>
      <c r="BD307" s="57"/>
    </row>
    <row r="308" spans="3:56" x14ac:dyDescent="0.3">
      <c r="C308" s="4"/>
      <c r="D308" s="4"/>
      <c r="E308" s="10">
        <v>140</v>
      </c>
      <c r="F308" s="57"/>
      <c r="G308" s="57"/>
      <c r="H308" s="57"/>
      <c r="BB308" s="57"/>
      <c r="BC308" s="57"/>
      <c r="BD308" s="57"/>
    </row>
    <row r="309" spans="3:56" x14ac:dyDescent="0.3">
      <c r="C309" s="4"/>
      <c r="D309" s="4"/>
      <c r="E309" s="10">
        <v>124</v>
      </c>
      <c r="F309" s="57"/>
      <c r="G309" s="57"/>
      <c r="H309" s="57"/>
      <c r="BB309" s="57"/>
      <c r="BC309" s="57"/>
      <c r="BD309" s="57"/>
    </row>
    <row r="310" spans="3:56" x14ac:dyDescent="0.3">
      <c r="C310" s="4"/>
      <c r="D310" s="4"/>
      <c r="E310" s="10">
        <v>158</v>
      </c>
      <c r="F310" s="57"/>
      <c r="G310" s="57"/>
      <c r="H310" s="57"/>
      <c r="BB310" s="57"/>
      <c r="BC310" s="57"/>
      <c r="BD310" s="57"/>
    </row>
    <row r="311" spans="3:56" x14ac:dyDescent="0.3">
      <c r="C311" s="4"/>
      <c r="D311" s="4"/>
      <c r="E311" s="10">
        <v>122</v>
      </c>
      <c r="F311" s="57"/>
      <c r="G311" s="57"/>
      <c r="H311" s="57"/>
      <c r="BB311" s="57"/>
      <c r="BC311" s="57"/>
      <c r="BD311" s="57"/>
    </row>
    <row r="312" spans="3:56" x14ac:dyDescent="0.3">
      <c r="C312" s="4"/>
      <c r="D312" s="4"/>
      <c r="E312" s="10">
        <v>162</v>
      </c>
      <c r="F312" s="57"/>
      <c r="G312" s="57"/>
      <c r="H312" s="57"/>
      <c r="BB312" s="57"/>
      <c r="BC312" s="57"/>
      <c r="BD312" s="57"/>
    </row>
    <row r="313" spans="3:56" x14ac:dyDescent="0.3">
      <c r="C313" s="4"/>
      <c r="D313" s="4"/>
      <c r="E313" s="10">
        <v>149</v>
      </c>
      <c r="F313" s="57"/>
      <c r="G313" s="57"/>
      <c r="H313" s="57"/>
      <c r="BB313" s="57"/>
      <c r="BC313" s="57"/>
      <c r="BD313" s="57"/>
    </row>
    <row r="314" spans="3:56" x14ac:dyDescent="0.3">
      <c r="C314" s="4"/>
      <c r="D314" s="4"/>
      <c r="E314" s="10">
        <v>167</v>
      </c>
      <c r="F314" s="57"/>
      <c r="G314" s="57"/>
      <c r="H314" s="57"/>
      <c r="BB314" s="57"/>
      <c r="BC314" s="57"/>
      <c r="BD314" s="57"/>
    </row>
    <row r="315" spans="3:56" x14ac:dyDescent="0.3">
      <c r="C315" s="4"/>
      <c r="D315" s="4"/>
      <c r="E315" s="10">
        <v>150</v>
      </c>
      <c r="F315" s="57"/>
      <c r="G315" s="57"/>
      <c r="H315" s="57"/>
      <c r="BB315" s="57"/>
      <c r="BC315" s="57"/>
      <c r="BD315" s="57"/>
    </row>
    <row r="316" spans="3:56" x14ac:dyDescent="0.3">
      <c r="C316" s="4"/>
      <c r="D316" s="4"/>
      <c r="E316" s="10">
        <v>138</v>
      </c>
      <c r="F316" s="57"/>
      <c r="G316" s="57"/>
      <c r="H316" s="57"/>
      <c r="BB316" s="57"/>
      <c r="BC316" s="57"/>
      <c r="BD316" s="57"/>
    </row>
    <row r="317" spans="3:56" x14ac:dyDescent="0.3">
      <c r="C317" s="4"/>
      <c r="D317" s="4"/>
      <c r="E317" s="10">
        <v>149</v>
      </c>
      <c r="F317" s="57"/>
      <c r="G317" s="57"/>
      <c r="H317" s="57"/>
      <c r="BB317" s="57"/>
      <c r="BC317" s="57"/>
      <c r="BD317" s="57"/>
    </row>
    <row r="318" spans="3:56" x14ac:dyDescent="0.3">
      <c r="C318" s="4"/>
      <c r="D318" s="4"/>
      <c r="E318" s="10">
        <v>169</v>
      </c>
      <c r="F318" s="57"/>
      <c r="G318" s="57"/>
      <c r="H318" s="57"/>
      <c r="BB318" s="57"/>
      <c r="BC318" s="57"/>
      <c r="BD318" s="57"/>
    </row>
    <row r="319" spans="3:56" x14ac:dyDescent="0.3">
      <c r="C319" s="4"/>
      <c r="D319" s="4"/>
      <c r="E319" s="10">
        <v>135</v>
      </c>
      <c r="F319" s="57"/>
      <c r="G319" s="57"/>
      <c r="H319" s="57"/>
      <c r="BB319" s="57"/>
      <c r="BC319" s="57"/>
      <c r="BD319" s="57"/>
    </row>
    <row r="320" spans="3:56" x14ac:dyDescent="0.3">
      <c r="C320" s="4"/>
      <c r="D320" s="4"/>
      <c r="E320" s="10">
        <v>153</v>
      </c>
      <c r="F320" s="57"/>
      <c r="G320" s="57"/>
      <c r="H320" s="57"/>
      <c r="BB320" s="57"/>
      <c r="BC320" s="57"/>
      <c r="BD320" s="57"/>
    </row>
    <row r="321" spans="3:56" x14ac:dyDescent="0.3">
      <c r="C321" s="4"/>
      <c r="D321" s="4"/>
      <c r="E321" s="10">
        <v>136</v>
      </c>
      <c r="F321" s="57"/>
      <c r="G321" s="57"/>
      <c r="H321" s="57"/>
      <c r="BB321" s="57"/>
      <c r="BC321" s="57"/>
      <c r="BD321" s="57"/>
    </row>
    <row r="322" spans="3:56" x14ac:dyDescent="0.3">
      <c r="C322" s="4"/>
      <c r="D322" s="4"/>
      <c r="E322" s="10">
        <v>149</v>
      </c>
      <c r="F322" s="57"/>
      <c r="G322" s="57"/>
      <c r="H322" s="57"/>
      <c r="BB322" s="57"/>
      <c r="BC322" s="57"/>
      <c r="BD322" s="57"/>
    </row>
    <row r="323" spans="3:56" x14ac:dyDescent="0.3">
      <c r="C323" s="4"/>
      <c r="D323" s="4"/>
      <c r="E323" s="10">
        <v>137</v>
      </c>
      <c r="F323" s="57"/>
      <c r="G323" s="57"/>
      <c r="H323" s="57"/>
      <c r="BB323" s="57"/>
      <c r="BC323" s="57"/>
      <c r="BD323" s="57"/>
    </row>
    <row r="324" spans="3:56" x14ac:dyDescent="0.3">
      <c r="C324" s="4"/>
      <c r="D324" s="4"/>
      <c r="E324" s="10">
        <v>160</v>
      </c>
      <c r="F324" s="57"/>
      <c r="G324" s="57"/>
      <c r="H324" s="57"/>
      <c r="BB324" s="57"/>
      <c r="BC324" s="57"/>
      <c r="BD324" s="57"/>
    </row>
    <row r="325" spans="3:56" x14ac:dyDescent="0.3">
      <c r="C325" s="4"/>
      <c r="D325" s="4"/>
      <c r="E325" s="10">
        <v>175</v>
      </c>
      <c r="F325" s="57"/>
      <c r="G325" s="57"/>
      <c r="H325" s="57"/>
      <c r="BB325" s="57"/>
      <c r="BC325" s="57"/>
      <c r="BD325" s="57"/>
    </row>
    <row r="326" spans="3:56" x14ac:dyDescent="0.3">
      <c r="C326" s="4"/>
      <c r="D326" s="4"/>
      <c r="E326" s="10">
        <v>181</v>
      </c>
      <c r="F326" s="57"/>
      <c r="G326" s="57"/>
      <c r="H326" s="57"/>
      <c r="BB326" s="57"/>
      <c r="BC326" s="57"/>
      <c r="BD326" s="57"/>
    </row>
    <row r="327" spans="3:56" x14ac:dyDescent="0.3">
      <c r="C327" s="4"/>
      <c r="D327" s="4"/>
      <c r="E327" s="10">
        <v>173</v>
      </c>
      <c r="F327" s="57"/>
      <c r="G327" s="57"/>
      <c r="H327" s="57"/>
      <c r="BB327" s="57"/>
      <c r="BC327" s="57"/>
      <c r="BD327" s="57"/>
    </row>
    <row r="328" spans="3:56" x14ac:dyDescent="0.3">
      <c r="C328" s="4"/>
      <c r="D328" s="4"/>
      <c r="E328" s="10">
        <v>147</v>
      </c>
      <c r="F328" s="57"/>
      <c r="G328" s="57"/>
      <c r="H328" s="57"/>
      <c r="BB328" s="57"/>
      <c r="BC328" s="57"/>
      <c r="BD328" s="57"/>
    </row>
    <row r="329" spans="3:56" x14ac:dyDescent="0.3">
      <c r="C329" s="4"/>
      <c r="D329" s="4"/>
      <c r="E329" s="10">
        <v>145</v>
      </c>
      <c r="F329" s="57"/>
      <c r="G329" s="57"/>
      <c r="H329" s="57"/>
      <c r="BB329" s="57"/>
      <c r="BC329" s="57"/>
      <c r="BD329" s="57"/>
    </row>
    <row r="330" spans="3:56" x14ac:dyDescent="0.3">
      <c r="C330" s="4"/>
      <c r="D330" s="4"/>
      <c r="E330" s="10">
        <v>159</v>
      </c>
      <c r="F330" s="57"/>
      <c r="G330" s="57"/>
      <c r="H330" s="57"/>
      <c r="BB330" s="57"/>
      <c r="BC330" s="57"/>
      <c r="BD330" s="57"/>
    </row>
    <row r="331" spans="3:56" x14ac:dyDescent="0.3">
      <c r="C331" s="4"/>
      <c r="D331" s="4"/>
      <c r="E331" s="10">
        <v>121</v>
      </c>
      <c r="F331" s="57"/>
      <c r="G331" s="57"/>
      <c r="H331" s="57"/>
      <c r="BB331" s="57"/>
      <c r="BC331" s="57"/>
      <c r="BD331" s="57"/>
    </row>
    <row r="332" spans="3:56" x14ac:dyDescent="0.3">
      <c r="C332" s="4"/>
      <c r="D332" s="4"/>
      <c r="E332" s="10">
        <v>146</v>
      </c>
      <c r="F332" s="57"/>
      <c r="G332" s="57"/>
      <c r="H332" s="57"/>
      <c r="BB332" s="57"/>
      <c r="BC332" s="57"/>
      <c r="BD332" s="57"/>
    </row>
    <row r="333" spans="3:56" x14ac:dyDescent="0.3">
      <c r="C333" s="4"/>
      <c r="D333" s="4"/>
      <c r="E333" s="10">
        <v>135</v>
      </c>
      <c r="F333" s="57"/>
      <c r="G333" s="57"/>
      <c r="H333" s="57"/>
      <c r="BB333" s="57"/>
      <c r="BC333" s="57"/>
      <c r="BD333" s="57"/>
    </row>
    <row r="334" spans="3:56" x14ac:dyDescent="0.3">
      <c r="C334" s="4"/>
      <c r="D334" s="4"/>
      <c r="E334" s="10">
        <v>173</v>
      </c>
      <c r="F334" s="57"/>
      <c r="G334" s="57"/>
      <c r="H334" s="57"/>
      <c r="BB334" s="57"/>
      <c r="BC334" s="57"/>
      <c r="BD334" s="57"/>
    </row>
    <row r="335" spans="3:56" x14ac:dyDescent="0.3">
      <c r="C335" s="4"/>
      <c r="D335" s="4"/>
      <c r="E335" s="10">
        <v>173</v>
      </c>
      <c r="F335" s="57"/>
      <c r="G335" s="57"/>
      <c r="H335" s="57"/>
      <c r="BB335" s="57"/>
      <c r="BC335" s="57"/>
      <c r="BD335" s="57"/>
    </row>
    <row r="336" spans="3:56" x14ac:dyDescent="0.3">
      <c r="C336" s="4"/>
      <c r="D336" s="4"/>
      <c r="E336" s="10">
        <v>134</v>
      </c>
      <c r="F336" s="57"/>
      <c r="G336" s="57"/>
      <c r="H336" s="57"/>
      <c r="BB336" s="57"/>
      <c r="BC336" s="57"/>
      <c r="BD336" s="57"/>
    </row>
    <row r="337" spans="3:56" x14ac:dyDescent="0.3">
      <c r="C337" s="4"/>
      <c r="D337" s="4"/>
      <c r="E337" s="10">
        <v>144</v>
      </c>
      <c r="F337" s="57"/>
      <c r="G337" s="57"/>
      <c r="H337" s="57"/>
      <c r="BB337" s="57"/>
      <c r="BC337" s="57"/>
      <c r="BD337" s="57"/>
    </row>
    <row r="338" spans="3:56" x14ac:dyDescent="0.3">
      <c r="C338" s="4"/>
      <c r="D338" s="4"/>
      <c r="E338" s="10">
        <v>159</v>
      </c>
      <c r="F338" s="57"/>
      <c r="G338" s="57"/>
      <c r="H338" s="57"/>
      <c r="BB338" s="57"/>
      <c r="BC338" s="57"/>
      <c r="BD338" s="57"/>
    </row>
    <row r="339" spans="3:56" x14ac:dyDescent="0.3">
      <c r="C339" s="4"/>
      <c r="D339" s="4"/>
      <c r="E339" s="10">
        <v>149</v>
      </c>
      <c r="F339" s="57"/>
      <c r="G339" s="57"/>
      <c r="H339" s="57"/>
      <c r="BB339" s="57"/>
      <c r="BC339" s="57"/>
      <c r="BD339" s="57"/>
    </row>
    <row r="340" spans="3:56" x14ac:dyDescent="0.3">
      <c r="C340" s="4"/>
      <c r="D340" s="4"/>
      <c r="E340" s="10">
        <v>138</v>
      </c>
      <c r="F340" s="57"/>
      <c r="G340" s="57"/>
      <c r="H340" s="57"/>
      <c r="BB340" s="57"/>
      <c r="BC340" s="57"/>
      <c r="BD340" s="57"/>
    </row>
    <row r="341" spans="3:56" x14ac:dyDescent="0.3">
      <c r="C341" s="4"/>
      <c r="D341" s="4"/>
      <c r="E341" s="10">
        <v>158</v>
      </c>
      <c r="F341" s="57"/>
      <c r="G341" s="57"/>
      <c r="H341" s="57"/>
      <c r="BB341" s="57"/>
      <c r="BC341" s="57"/>
      <c r="BD341" s="57"/>
    </row>
    <row r="342" spans="3:56" x14ac:dyDescent="0.3">
      <c r="C342" s="4"/>
      <c r="D342" s="4"/>
      <c r="E342" s="10">
        <v>129</v>
      </c>
      <c r="F342" s="57"/>
      <c r="G342" s="57"/>
      <c r="H342" s="57"/>
      <c r="BB342" s="57"/>
      <c r="BC342" s="57"/>
      <c r="BD342" s="57"/>
    </row>
    <row r="343" spans="3:56" x14ac:dyDescent="0.3">
      <c r="C343" s="4"/>
      <c r="D343" s="4"/>
      <c r="E343" s="10">
        <v>151</v>
      </c>
      <c r="F343" s="57"/>
      <c r="G343" s="57"/>
      <c r="H343" s="57"/>
      <c r="BB343" s="57"/>
      <c r="BC343" s="57"/>
      <c r="BD343" s="57"/>
    </row>
    <row r="344" spans="3:56" x14ac:dyDescent="0.3">
      <c r="C344" s="4"/>
      <c r="D344" s="4"/>
      <c r="E344" s="10">
        <v>151</v>
      </c>
      <c r="F344" s="57"/>
      <c r="G344" s="57"/>
      <c r="H344" s="57"/>
      <c r="BB344" s="57"/>
      <c r="BC344" s="57"/>
      <c r="BD344" s="57"/>
    </row>
    <row r="345" spans="3:56" x14ac:dyDescent="0.3">
      <c r="C345" s="4"/>
      <c r="D345" s="4"/>
      <c r="E345" s="10">
        <v>133</v>
      </c>
      <c r="F345" s="57"/>
      <c r="G345" s="57"/>
      <c r="H345" s="57"/>
      <c r="BB345" s="57"/>
      <c r="BC345" s="57"/>
      <c r="BD345" s="57"/>
    </row>
    <row r="346" spans="3:56" x14ac:dyDescent="0.3">
      <c r="C346" s="4"/>
      <c r="D346" s="4"/>
      <c r="E346" s="10">
        <v>160</v>
      </c>
      <c r="F346" s="57"/>
      <c r="G346" s="57"/>
      <c r="H346" s="57"/>
      <c r="BB346" s="57"/>
      <c r="BC346" s="57"/>
      <c r="BD346" s="57"/>
    </row>
    <row r="347" spans="3:56" x14ac:dyDescent="0.3">
      <c r="C347" s="4"/>
      <c r="D347" s="4"/>
      <c r="E347" s="10">
        <v>139</v>
      </c>
      <c r="F347" s="57"/>
      <c r="G347" s="57"/>
      <c r="H347" s="57"/>
      <c r="BB347" s="57"/>
      <c r="BC347" s="57"/>
      <c r="BD347" s="57"/>
    </row>
    <row r="348" spans="3:56" x14ac:dyDescent="0.3">
      <c r="C348" s="4"/>
      <c r="D348" s="4"/>
      <c r="E348" s="10">
        <v>149</v>
      </c>
      <c r="F348" s="57"/>
      <c r="G348" s="57"/>
      <c r="H348" s="57"/>
      <c r="BB348" s="57"/>
      <c r="BC348" s="57"/>
      <c r="BD348" s="57"/>
    </row>
    <row r="349" spans="3:56" x14ac:dyDescent="0.3">
      <c r="C349" s="4"/>
      <c r="D349" s="4"/>
      <c r="E349" s="10">
        <v>161</v>
      </c>
      <c r="F349" s="57"/>
      <c r="G349" s="57"/>
      <c r="H349" s="57"/>
      <c r="BB349" s="57"/>
      <c r="BC349" s="57"/>
      <c r="BD349" s="57"/>
    </row>
    <row r="350" spans="3:56" x14ac:dyDescent="0.3">
      <c r="C350" s="4"/>
      <c r="D350" s="4"/>
      <c r="E350" s="10">
        <v>189</v>
      </c>
      <c r="F350" s="57"/>
      <c r="G350" s="57"/>
      <c r="H350" s="57"/>
      <c r="BB350" s="57"/>
      <c r="BC350" s="57"/>
      <c r="BD350" s="57"/>
    </row>
    <row r="351" spans="3:56" x14ac:dyDescent="0.3">
      <c r="C351" s="4"/>
      <c r="D351" s="4"/>
      <c r="E351" s="10">
        <v>147</v>
      </c>
      <c r="F351" s="57"/>
      <c r="G351" s="57"/>
      <c r="H351" s="57"/>
      <c r="BB351" s="57"/>
      <c r="BC351" s="57"/>
      <c r="BD351" s="57"/>
    </row>
    <row r="352" spans="3:56" x14ac:dyDescent="0.3">
      <c r="C352" s="4"/>
      <c r="D352" s="4"/>
      <c r="E352" s="10">
        <v>179</v>
      </c>
      <c r="F352" s="57"/>
      <c r="G352" s="57"/>
      <c r="H352" s="57"/>
      <c r="BB352" s="57"/>
      <c r="BC352" s="57"/>
      <c r="BD352" s="57"/>
    </row>
    <row r="353" spans="3:56" x14ac:dyDescent="0.3">
      <c r="C353" s="4"/>
      <c r="D353" s="4"/>
      <c r="E353" s="10">
        <v>128</v>
      </c>
      <c r="F353" s="57"/>
      <c r="G353" s="57"/>
      <c r="H353" s="57"/>
      <c r="BB353" s="57"/>
      <c r="BC353" s="57"/>
      <c r="BD353" s="57"/>
    </row>
    <row r="354" spans="3:56" x14ac:dyDescent="0.3">
      <c r="C354" s="4"/>
      <c r="D354" s="4"/>
      <c r="E354" s="10">
        <v>126</v>
      </c>
      <c r="F354" s="57"/>
      <c r="G354" s="57"/>
      <c r="H354" s="57"/>
      <c r="BB354" s="57"/>
      <c r="BC354" s="57"/>
      <c r="BD354" s="57"/>
    </row>
    <row r="355" spans="3:56" x14ac:dyDescent="0.3">
      <c r="C355" s="4"/>
      <c r="D355" s="4"/>
      <c r="E355" s="10">
        <v>150</v>
      </c>
      <c r="F355" s="57"/>
      <c r="G355" s="57"/>
      <c r="H355" s="57"/>
      <c r="BB355" s="57"/>
      <c r="BC355" s="57"/>
      <c r="BD355" s="57"/>
    </row>
    <row r="356" spans="3:56" x14ac:dyDescent="0.3">
      <c r="C356" s="4"/>
      <c r="D356" s="4"/>
      <c r="E356" s="10">
        <v>156</v>
      </c>
      <c r="F356" s="57"/>
      <c r="G356" s="57"/>
      <c r="H356" s="57"/>
      <c r="BB356" s="57"/>
      <c r="BC356" s="57"/>
      <c r="BD356" s="57"/>
    </row>
    <row r="357" spans="3:56" x14ac:dyDescent="0.3">
      <c r="C357" s="4"/>
      <c r="D357" s="4"/>
      <c r="E357" s="10">
        <v>145</v>
      </c>
      <c r="F357" s="57"/>
      <c r="G357" s="57"/>
      <c r="H357" s="57"/>
      <c r="BB357" s="57"/>
      <c r="BC357" s="57"/>
      <c r="BD357" s="57"/>
    </row>
    <row r="358" spans="3:56" x14ac:dyDescent="0.3">
      <c r="C358" s="4"/>
      <c r="D358" s="4"/>
      <c r="E358" s="10">
        <v>160</v>
      </c>
      <c r="F358" s="57"/>
      <c r="G358" s="57"/>
      <c r="H358" s="57"/>
      <c r="BB358" s="57"/>
      <c r="BC358" s="57"/>
      <c r="BD358" s="57"/>
    </row>
    <row r="359" spans="3:56" x14ac:dyDescent="0.3">
      <c r="C359" s="4"/>
      <c r="D359" s="4"/>
      <c r="E359" s="10">
        <v>127</v>
      </c>
      <c r="F359" s="57"/>
      <c r="G359" s="57"/>
      <c r="H359" s="57"/>
      <c r="BB359" s="57"/>
      <c r="BC359" s="57"/>
      <c r="BD359" s="57"/>
    </row>
    <row r="360" spans="3:56" x14ac:dyDescent="0.3">
      <c r="C360" s="4"/>
      <c r="D360" s="4"/>
      <c r="E360" s="10">
        <v>135</v>
      </c>
      <c r="F360" s="57"/>
      <c r="G360" s="57"/>
      <c r="H360" s="57"/>
      <c r="BB360" s="57"/>
      <c r="BC360" s="57"/>
      <c r="BD360" s="57"/>
    </row>
    <row r="361" spans="3:56" x14ac:dyDescent="0.3">
      <c r="C361" s="4"/>
      <c r="D361" s="4"/>
      <c r="E361" s="10">
        <v>140</v>
      </c>
      <c r="F361" s="57"/>
      <c r="G361" s="57"/>
      <c r="H361" s="57"/>
      <c r="BB361" s="57"/>
      <c r="BC361" s="57"/>
      <c r="BD361" s="57"/>
    </row>
    <row r="362" spans="3:56" x14ac:dyDescent="0.3">
      <c r="C362" s="4"/>
      <c r="D362" s="4"/>
      <c r="E362" s="10">
        <v>155</v>
      </c>
      <c r="F362" s="57"/>
      <c r="G362" s="57"/>
      <c r="H362" s="57"/>
      <c r="BB362" s="57"/>
      <c r="BC362" s="57"/>
      <c r="BD362" s="57"/>
    </row>
    <row r="363" spans="3:56" x14ac:dyDescent="0.3">
      <c r="C363" s="4"/>
      <c r="D363" s="4"/>
      <c r="E363" s="10">
        <v>155</v>
      </c>
      <c r="F363" s="57"/>
      <c r="G363" s="57"/>
      <c r="H363" s="57"/>
      <c r="BB363" s="57"/>
      <c r="BC363" s="57"/>
      <c r="BD363" s="57"/>
    </row>
    <row r="364" spans="3:56" x14ac:dyDescent="0.3">
      <c r="C364" s="4"/>
      <c r="D364" s="4"/>
      <c r="E364" s="10">
        <v>150</v>
      </c>
      <c r="F364" s="57"/>
      <c r="G364" s="57"/>
      <c r="H364" s="57"/>
      <c r="BB364" s="57"/>
      <c r="BC364" s="57"/>
      <c r="BD364" s="57"/>
    </row>
    <row r="365" spans="3:56" x14ac:dyDescent="0.3">
      <c r="C365" s="4"/>
      <c r="D365" s="4"/>
      <c r="E365" s="10">
        <v>154</v>
      </c>
      <c r="F365" s="57"/>
      <c r="G365" s="57"/>
      <c r="H365" s="57"/>
      <c r="BB365" s="57"/>
      <c r="BC365" s="57"/>
      <c r="BD365" s="57"/>
    </row>
    <row r="366" spans="3:56" x14ac:dyDescent="0.3">
      <c r="C366" s="4"/>
      <c r="D366" s="4"/>
      <c r="E366" s="10">
        <v>148</v>
      </c>
      <c r="F366" s="57"/>
      <c r="G366" s="57"/>
      <c r="H366" s="57"/>
      <c r="BB366" s="57"/>
      <c r="BC366" s="57"/>
      <c r="BD366" s="57"/>
    </row>
    <row r="367" spans="3:56" x14ac:dyDescent="0.3">
      <c r="C367" s="4"/>
      <c r="D367" s="4"/>
      <c r="E367" s="10">
        <v>138</v>
      </c>
      <c r="F367" s="57"/>
      <c r="G367" s="57"/>
      <c r="H367" s="57"/>
      <c r="BB367" s="57"/>
      <c r="BC367" s="57"/>
      <c r="BD367" s="57"/>
    </row>
    <row r="368" spans="3:56" x14ac:dyDescent="0.3">
      <c r="C368" s="4"/>
      <c r="D368" s="4"/>
      <c r="E368" s="10">
        <v>165</v>
      </c>
      <c r="F368" s="57"/>
      <c r="G368" s="57"/>
      <c r="H368" s="57"/>
      <c r="BB368" s="57"/>
      <c r="BC368" s="57"/>
      <c r="BD368" s="57"/>
    </row>
    <row r="369" spans="3:56" x14ac:dyDescent="0.3">
      <c r="C369" s="4"/>
      <c r="D369" s="4"/>
      <c r="E369" s="10">
        <v>144</v>
      </c>
      <c r="F369" s="57"/>
      <c r="G369" s="57"/>
      <c r="H369" s="57"/>
      <c r="BB369" s="57"/>
      <c r="BC369" s="57"/>
      <c r="BD369" s="57"/>
    </row>
    <row r="370" spans="3:56" x14ac:dyDescent="0.3">
      <c r="C370" s="4"/>
      <c r="D370" s="4"/>
      <c r="E370" s="10">
        <v>118</v>
      </c>
      <c r="F370" s="57"/>
      <c r="G370" s="57"/>
      <c r="H370" s="57"/>
      <c r="BB370" s="57"/>
      <c r="BC370" s="57"/>
      <c r="BD370" s="57"/>
    </row>
    <row r="371" spans="3:56" x14ac:dyDescent="0.3">
      <c r="C371" s="4"/>
      <c r="D371" s="4"/>
      <c r="E371" s="10">
        <v>171</v>
      </c>
      <c r="F371" s="57"/>
      <c r="G371" s="57"/>
      <c r="H371" s="57"/>
      <c r="BB371" s="57"/>
      <c r="BC371" s="57"/>
      <c r="BD371" s="57"/>
    </row>
    <row r="372" spans="3:56" x14ac:dyDescent="0.3">
      <c r="C372" s="4"/>
      <c r="D372" s="4"/>
      <c r="E372" s="10">
        <v>160</v>
      </c>
      <c r="F372" s="57"/>
      <c r="G372" s="57"/>
      <c r="H372" s="57"/>
      <c r="BB372" s="57"/>
      <c r="BC372" s="57"/>
      <c r="BD372" s="57"/>
    </row>
    <row r="373" spans="3:56" x14ac:dyDescent="0.3">
      <c r="C373" s="4"/>
      <c r="D373" s="4"/>
      <c r="E373" s="10">
        <v>138</v>
      </c>
      <c r="F373" s="57"/>
      <c r="G373" s="57"/>
      <c r="H373" s="57"/>
      <c r="BB373" s="57"/>
      <c r="BC373" s="57"/>
      <c r="BD373" s="57"/>
    </row>
    <row r="374" spans="3:56" x14ac:dyDescent="0.3">
      <c r="C374" s="4"/>
      <c r="D374" s="4"/>
      <c r="E374" s="10">
        <v>162</v>
      </c>
      <c r="F374" s="57"/>
      <c r="G374" s="57"/>
      <c r="H374" s="57"/>
      <c r="BB374" s="57"/>
      <c r="BC374" s="57"/>
      <c r="BD374" s="57"/>
    </row>
    <row r="375" spans="3:56" x14ac:dyDescent="0.3">
      <c r="C375" s="4"/>
      <c r="D375" s="4"/>
      <c r="E375" s="10">
        <v>152</v>
      </c>
      <c r="F375" s="57"/>
      <c r="G375" s="57"/>
      <c r="H375" s="57"/>
      <c r="BB375" s="57"/>
      <c r="BC375" s="57"/>
      <c r="BD375" s="57"/>
    </row>
    <row r="376" spans="3:56" x14ac:dyDescent="0.3">
      <c r="C376" s="4"/>
      <c r="D376" s="4"/>
      <c r="E376" s="10">
        <v>146</v>
      </c>
      <c r="F376" s="57"/>
      <c r="G376" s="57"/>
      <c r="H376" s="57"/>
      <c r="BB376" s="57"/>
      <c r="BC376" s="57"/>
      <c r="BD376" s="57"/>
    </row>
    <row r="377" spans="3:56" x14ac:dyDescent="0.3">
      <c r="C377" s="4"/>
      <c r="D377" s="4"/>
      <c r="E377" s="10">
        <v>178</v>
      </c>
      <c r="F377" s="57"/>
      <c r="G377" s="57"/>
      <c r="H377" s="57"/>
      <c r="BB377" s="57"/>
      <c r="BC377" s="57"/>
      <c r="BD377" s="57"/>
    </row>
    <row r="378" spans="3:56" x14ac:dyDescent="0.3">
      <c r="C378" s="4"/>
      <c r="D378" s="4"/>
      <c r="E378" s="10">
        <v>136</v>
      </c>
      <c r="F378" s="57"/>
      <c r="G378" s="57"/>
      <c r="H378" s="57"/>
      <c r="BB378" s="57"/>
      <c r="BC378" s="57"/>
      <c r="BD378" s="57"/>
    </row>
    <row r="379" spans="3:56" x14ac:dyDescent="0.3">
      <c r="C379" s="4"/>
      <c r="D379" s="4"/>
      <c r="E379" s="10">
        <v>152</v>
      </c>
      <c r="F379" s="57"/>
      <c r="G379" s="57"/>
      <c r="H379" s="57"/>
      <c r="BB379" s="57"/>
      <c r="BC379" s="57"/>
      <c r="BD379" s="57"/>
    </row>
    <row r="380" spans="3:56" x14ac:dyDescent="0.3">
      <c r="C380" s="4"/>
      <c r="D380" s="4"/>
      <c r="E380" s="10">
        <v>173</v>
      </c>
      <c r="F380" s="57"/>
      <c r="G380" s="57"/>
      <c r="H380" s="57"/>
      <c r="BB380" s="57"/>
      <c r="BC380" s="57"/>
      <c r="BD380" s="57"/>
    </row>
    <row r="381" spans="3:56" x14ac:dyDescent="0.3">
      <c r="C381" s="4"/>
      <c r="D381" s="4"/>
      <c r="E381" s="10">
        <v>143</v>
      </c>
      <c r="F381" s="57"/>
      <c r="G381" s="57"/>
      <c r="H381" s="57"/>
      <c r="BB381" s="57"/>
      <c r="BC381" s="57"/>
      <c r="BD381" s="57"/>
    </row>
    <row r="382" spans="3:56" x14ac:dyDescent="0.3">
      <c r="C382" s="4"/>
      <c r="D382" s="4"/>
      <c r="E382" s="10">
        <v>148</v>
      </c>
      <c r="F382" s="57"/>
      <c r="G382" s="57"/>
      <c r="H382" s="57"/>
      <c r="BB382" s="57"/>
      <c r="BC382" s="57"/>
      <c r="BD382" s="57"/>
    </row>
    <row r="383" spans="3:56" x14ac:dyDescent="0.3">
      <c r="C383" s="4"/>
      <c r="D383" s="4"/>
      <c r="E383" s="10">
        <v>162</v>
      </c>
      <c r="F383" s="57"/>
      <c r="G383" s="57"/>
      <c r="H383" s="57"/>
      <c r="BB383" s="57"/>
      <c r="BC383" s="57"/>
      <c r="BD383" s="57"/>
    </row>
    <row r="384" spans="3:56" x14ac:dyDescent="0.3">
      <c r="C384" s="4"/>
      <c r="D384" s="4"/>
      <c r="E384" s="10">
        <v>137</v>
      </c>
      <c r="F384" s="57"/>
      <c r="G384" s="57"/>
      <c r="H384" s="57"/>
      <c r="BB384" s="57"/>
      <c r="BC384" s="57"/>
      <c r="BD384" s="57"/>
    </row>
    <row r="385" spans="3:56" x14ac:dyDescent="0.3">
      <c r="C385" s="4"/>
      <c r="D385" s="4"/>
      <c r="E385" s="10">
        <v>147</v>
      </c>
      <c r="F385" s="57"/>
      <c r="G385" s="57"/>
      <c r="H385" s="57"/>
      <c r="BB385" s="57"/>
      <c r="BC385" s="57"/>
      <c r="BD385" s="57"/>
    </row>
    <row r="386" spans="3:56" x14ac:dyDescent="0.3">
      <c r="C386" s="4"/>
      <c r="D386" s="4"/>
      <c r="E386" s="10">
        <v>144</v>
      </c>
      <c r="F386" s="57"/>
      <c r="G386" s="57"/>
      <c r="H386" s="57"/>
      <c r="BB386" s="57"/>
      <c r="BC386" s="57"/>
      <c r="BD386" s="57"/>
    </row>
    <row r="387" spans="3:56" x14ac:dyDescent="0.3">
      <c r="C387" s="4"/>
      <c r="D387" s="4"/>
      <c r="E387" s="10">
        <v>174</v>
      </c>
      <c r="F387" s="57"/>
      <c r="G387" s="57"/>
      <c r="H387" s="57"/>
      <c r="BB387" s="57"/>
      <c r="BC387" s="57"/>
      <c r="BD387" s="57"/>
    </row>
    <row r="388" spans="3:56" x14ac:dyDescent="0.3">
      <c r="C388" s="4"/>
      <c r="D388" s="4"/>
      <c r="E388" s="10">
        <v>169</v>
      </c>
      <c r="F388" s="57"/>
      <c r="G388" s="57"/>
      <c r="H388" s="57"/>
      <c r="BB388" s="57"/>
      <c r="BC388" s="57"/>
      <c r="BD388" s="57"/>
    </row>
    <row r="389" spans="3:56" x14ac:dyDescent="0.3">
      <c r="C389" s="4"/>
      <c r="D389" s="4"/>
      <c r="E389" s="10">
        <v>185</v>
      </c>
      <c r="F389" s="57"/>
      <c r="G389" s="57"/>
      <c r="H389" s="57"/>
      <c r="BB389" s="57"/>
      <c r="BC389" s="57"/>
      <c r="BD389" s="57"/>
    </row>
    <row r="390" spans="3:56" x14ac:dyDescent="0.3">
      <c r="C390" s="4"/>
      <c r="D390" s="4"/>
      <c r="E390" s="10">
        <v>147</v>
      </c>
      <c r="F390" s="57"/>
      <c r="G390" s="57"/>
      <c r="H390" s="57"/>
      <c r="BB390" s="57"/>
      <c r="BC390" s="57"/>
      <c r="BD390" s="57"/>
    </row>
    <row r="391" spans="3:56" x14ac:dyDescent="0.3">
      <c r="C391" s="4"/>
      <c r="D391" s="4"/>
      <c r="E391" s="10">
        <v>166</v>
      </c>
      <c r="F391" s="57"/>
      <c r="G391" s="57"/>
      <c r="H391" s="57"/>
      <c r="BB391" s="57"/>
      <c r="BC391" s="57"/>
      <c r="BD391" s="57"/>
    </row>
    <row r="392" spans="3:56" x14ac:dyDescent="0.3">
      <c r="C392" s="4"/>
      <c r="D392" s="4"/>
      <c r="E392" s="10">
        <v>152</v>
      </c>
      <c r="F392" s="57"/>
      <c r="G392" s="57"/>
      <c r="H392" s="57"/>
      <c r="BB392" s="57"/>
      <c r="BC392" s="57"/>
      <c r="BD392" s="57"/>
    </row>
    <row r="393" spans="3:56" x14ac:dyDescent="0.3">
      <c r="C393" s="4"/>
      <c r="D393" s="4"/>
      <c r="E393" s="10">
        <v>141</v>
      </c>
      <c r="F393" s="57"/>
      <c r="G393" s="57"/>
      <c r="H393" s="57"/>
      <c r="BB393" s="57"/>
      <c r="BC393" s="57"/>
      <c r="BD393" s="57"/>
    </row>
    <row r="394" spans="3:56" x14ac:dyDescent="0.3">
      <c r="C394" s="4"/>
      <c r="D394" s="4"/>
      <c r="E394" s="10">
        <v>149</v>
      </c>
      <c r="F394" s="57"/>
      <c r="G394" s="57"/>
      <c r="H394" s="57"/>
      <c r="BB394" s="57"/>
      <c r="BC394" s="57"/>
      <c r="BD394" s="57"/>
    </row>
    <row r="395" spans="3:56" x14ac:dyDescent="0.3">
      <c r="C395" s="4"/>
      <c r="D395" s="4"/>
      <c r="E395" s="10">
        <v>146</v>
      </c>
      <c r="F395" s="57"/>
      <c r="G395" s="57"/>
      <c r="H395" s="57"/>
      <c r="BB395" s="57"/>
      <c r="BC395" s="57"/>
      <c r="BD395" s="57"/>
    </row>
    <row r="396" spans="3:56" x14ac:dyDescent="0.3">
      <c r="C396" s="4"/>
      <c r="D396" s="4"/>
      <c r="E396" s="10">
        <v>133</v>
      </c>
      <c r="F396" s="57"/>
      <c r="G396" s="57"/>
      <c r="H396" s="57"/>
      <c r="BB396" s="57"/>
      <c r="BC396" s="57"/>
      <c r="BD396" s="57"/>
    </row>
    <row r="397" spans="3:56" x14ac:dyDescent="0.3">
      <c r="C397" s="4"/>
      <c r="D397" s="4"/>
      <c r="E397" s="10">
        <v>154</v>
      </c>
      <c r="F397" s="57"/>
      <c r="G397" s="57"/>
      <c r="H397" s="57"/>
      <c r="BB397" s="57"/>
      <c r="BC397" s="57"/>
      <c r="BD397" s="57"/>
    </row>
    <row r="398" spans="3:56" x14ac:dyDescent="0.3">
      <c r="C398" s="4"/>
      <c r="D398" s="4"/>
      <c r="E398" s="10">
        <v>128</v>
      </c>
      <c r="F398" s="57"/>
      <c r="G398" s="57"/>
      <c r="H398" s="57"/>
      <c r="BB398" s="57"/>
      <c r="BC398" s="57"/>
      <c r="BD398" s="57"/>
    </row>
    <row r="399" spans="3:56" x14ac:dyDescent="0.3">
      <c r="C399" s="4"/>
      <c r="D399" s="4"/>
      <c r="E399" s="10">
        <v>153</v>
      </c>
      <c r="F399" s="57"/>
      <c r="G399" s="57"/>
      <c r="H399" s="57"/>
      <c r="BB399" s="57"/>
      <c r="BC399" s="57"/>
      <c r="BD399" s="57"/>
    </row>
    <row r="400" spans="3:56" x14ac:dyDescent="0.3">
      <c r="C400" s="4"/>
      <c r="D400" s="4"/>
      <c r="E400" s="10">
        <v>149</v>
      </c>
      <c r="F400" s="57"/>
      <c r="G400" s="57"/>
      <c r="H400" s="57"/>
      <c r="BB400" s="57"/>
      <c r="BC400" s="57"/>
      <c r="BD400" s="57"/>
    </row>
    <row r="401" spans="3:56" x14ac:dyDescent="0.3">
      <c r="C401" s="4"/>
      <c r="D401" s="4"/>
      <c r="E401" s="10">
        <v>129</v>
      </c>
      <c r="F401" s="57"/>
      <c r="G401" s="57"/>
      <c r="H401" s="57"/>
      <c r="BB401" s="57"/>
      <c r="BC401" s="57"/>
      <c r="BD401" s="57"/>
    </row>
    <row r="402" spans="3:56" x14ac:dyDescent="0.3">
      <c r="C402" s="4"/>
      <c r="D402" s="4"/>
      <c r="E402" s="10">
        <v>148</v>
      </c>
      <c r="F402" s="57"/>
      <c r="G402" s="57"/>
      <c r="H402" s="57"/>
      <c r="BB402" s="57"/>
      <c r="BC402" s="57"/>
      <c r="BD402" s="57"/>
    </row>
    <row r="403" spans="3:56" x14ac:dyDescent="0.3">
      <c r="C403" s="4"/>
      <c r="D403" s="4"/>
      <c r="E403" s="10">
        <v>156</v>
      </c>
      <c r="F403" s="57"/>
      <c r="G403" s="57"/>
      <c r="H403" s="57"/>
      <c r="BB403" s="57"/>
      <c r="BC403" s="57"/>
      <c r="BD403" s="57"/>
    </row>
    <row r="404" spans="3:56" x14ac:dyDescent="0.3">
      <c r="C404" s="4"/>
      <c r="D404" s="4"/>
      <c r="E404" s="10">
        <v>141</v>
      </c>
      <c r="F404" s="57"/>
      <c r="G404" s="57"/>
      <c r="H404" s="57"/>
      <c r="BB404" s="57"/>
      <c r="BC404" s="57"/>
      <c r="BD404" s="57"/>
    </row>
    <row r="405" spans="3:56" x14ac:dyDescent="0.3">
      <c r="C405" s="4"/>
      <c r="D405" s="4"/>
      <c r="E405" s="10">
        <v>153</v>
      </c>
      <c r="F405" s="57"/>
      <c r="G405" s="57"/>
      <c r="H405" s="57"/>
      <c r="BB405" s="57"/>
      <c r="BC405" s="57"/>
      <c r="BD405" s="57"/>
    </row>
    <row r="406" spans="3:56" x14ac:dyDescent="0.3">
      <c r="C406" s="4"/>
      <c r="D406" s="4"/>
      <c r="E406" s="10">
        <v>155</v>
      </c>
      <c r="F406" s="57"/>
      <c r="G406" s="57"/>
      <c r="H406" s="57"/>
      <c r="BB406" s="57"/>
      <c r="BC406" s="57"/>
      <c r="BD406" s="57"/>
    </row>
    <row r="407" spans="3:56" x14ac:dyDescent="0.3">
      <c r="C407" s="4"/>
      <c r="D407" s="4"/>
      <c r="E407" s="10">
        <v>154</v>
      </c>
      <c r="F407" s="57"/>
      <c r="G407" s="57"/>
      <c r="H407" s="57"/>
      <c r="BB407" s="57"/>
      <c r="BC407" s="57"/>
      <c r="BD407" s="57"/>
    </row>
    <row r="408" spans="3:56" x14ac:dyDescent="0.3">
      <c r="C408" s="4"/>
      <c r="D408" s="4"/>
      <c r="E408" s="10">
        <v>156</v>
      </c>
      <c r="F408" s="57"/>
      <c r="G408" s="57"/>
      <c r="H408" s="57"/>
      <c r="BB408" s="57"/>
      <c r="BC408" s="57"/>
      <c r="BD408" s="57"/>
    </row>
    <row r="409" spans="3:56" x14ac:dyDescent="0.3">
      <c r="C409" s="4"/>
      <c r="D409" s="4"/>
      <c r="E409" s="10">
        <v>159</v>
      </c>
      <c r="F409" s="57"/>
      <c r="G409" s="57"/>
      <c r="H409" s="57"/>
      <c r="BB409" s="57"/>
      <c r="BC409" s="57"/>
      <c r="BD409" s="57"/>
    </row>
    <row r="410" spans="3:56" x14ac:dyDescent="0.3">
      <c r="C410" s="4"/>
      <c r="D410" s="4"/>
      <c r="E410" s="10">
        <v>161</v>
      </c>
      <c r="F410" s="57"/>
      <c r="G410" s="57"/>
      <c r="H410" s="57"/>
      <c r="BB410" s="57"/>
      <c r="BC410" s="57"/>
      <c r="BD410" s="57"/>
    </row>
    <row r="411" spans="3:56" x14ac:dyDescent="0.3">
      <c r="C411" s="4"/>
      <c r="D411" s="4"/>
      <c r="E411" s="10">
        <v>106</v>
      </c>
      <c r="F411" s="57"/>
      <c r="G411" s="57"/>
      <c r="H411" s="57"/>
      <c r="BB411" s="57"/>
      <c r="BC411" s="57"/>
      <c r="BD411" s="57"/>
    </row>
    <row r="412" spans="3:56" x14ac:dyDescent="0.3">
      <c r="C412" s="4"/>
      <c r="D412" s="4"/>
      <c r="E412" s="10">
        <v>156</v>
      </c>
      <c r="F412" s="57"/>
      <c r="G412" s="57"/>
      <c r="H412" s="57"/>
      <c r="BB412" s="57"/>
      <c r="BC412" s="57"/>
      <c r="BD412" s="57"/>
    </row>
    <row r="413" spans="3:56" x14ac:dyDescent="0.3">
      <c r="C413" s="4"/>
      <c r="D413" s="4"/>
      <c r="E413" s="10">
        <v>159</v>
      </c>
      <c r="F413" s="57"/>
      <c r="G413" s="57"/>
      <c r="H413" s="57"/>
      <c r="BB413" s="57"/>
      <c r="BC413" s="57"/>
      <c r="BD413" s="57"/>
    </row>
    <row r="414" spans="3:56" x14ac:dyDescent="0.3">
      <c r="C414" s="4"/>
      <c r="D414" s="4"/>
      <c r="E414" s="10">
        <v>138</v>
      </c>
      <c r="F414" s="57"/>
      <c r="G414" s="57"/>
      <c r="H414" s="57"/>
      <c r="BB414" s="57"/>
      <c r="BC414" s="57"/>
      <c r="BD414" s="57"/>
    </row>
    <row r="415" spans="3:56" x14ac:dyDescent="0.3">
      <c r="C415" s="4"/>
      <c r="D415" s="4"/>
      <c r="E415" s="10">
        <v>141</v>
      </c>
      <c r="F415" s="57"/>
      <c r="G415" s="57"/>
      <c r="H415" s="57"/>
      <c r="BB415" s="57"/>
      <c r="BC415" s="57"/>
      <c r="BD415" s="57"/>
    </row>
    <row r="416" spans="3:56" x14ac:dyDescent="0.3">
      <c r="C416" s="4"/>
      <c r="D416" s="4"/>
      <c r="E416" s="10">
        <v>142</v>
      </c>
      <c r="F416" s="57"/>
      <c r="G416" s="57"/>
      <c r="H416" s="57"/>
      <c r="BB416" s="57"/>
      <c r="BC416" s="57"/>
      <c r="BD416" s="57"/>
    </row>
    <row r="417" spans="3:56" x14ac:dyDescent="0.3">
      <c r="C417" s="4"/>
      <c r="D417" s="4"/>
      <c r="E417" s="10">
        <v>157</v>
      </c>
      <c r="F417" s="57"/>
      <c r="G417" s="57"/>
      <c r="H417" s="57"/>
      <c r="BB417" s="57"/>
      <c r="BC417" s="57"/>
      <c r="BD417" s="57"/>
    </row>
    <row r="418" spans="3:56" x14ac:dyDescent="0.3">
      <c r="C418" s="4"/>
      <c r="D418" s="4"/>
      <c r="E418" s="10">
        <v>157</v>
      </c>
      <c r="F418" s="57"/>
      <c r="G418" s="57"/>
      <c r="H418" s="57"/>
      <c r="BB418" s="57"/>
      <c r="BC418" s="57"/>
      <c r="BD418" s="57"/>
    </row>
    <row r="419" spans="3:56" x14ac:dyDescent="0.3">
      <c r="C419" s="4"/>
      <c r="D419" s="4"/>
      <c r="E419" s="10">
        <v>169</v>
      </c>
      <c r="F419" s="57"/>
      <c r="G419" s="57"/>
      <c r="H419" s="57"/>
      <c r="BB419" s="57"/>
      <c r="BC419" s="57"/>
      <c r="BD419" s="57"/>
    </row>
    <row r="420" spans="3:56" x14ac:dyDescent="0.3">
      <c r="C420" s="4"/>
      <c r="D420" s="4"/>
      <c r="E420" s="10">
        <v>143</v>
      </c>
      <c r="F420" s="57"/>
      <c r="G420" s="57"/>
      <c r="H420" s="57"/>
      <c r="BB420" s="57"/>
      <c r="BC420" s="57"/>
      <c r="BD420" s="57"/>
    </row>
    <row r="421" spans="3:56" x14ac:dyDescent="0.3">
      <c r="C421" s="4"/>
      <c r="D421" s="4"/>
      <c r="E421" s="10">
        <v>134</v>
      </c>
      <c r="F421" s="57"/>
      <c r="G421" s="57"/>
      <c r="H421" s="57"/>
      <c r="BB421" s="57"/>
      <c r="BC421" s="57"/>
      <c r="BD421" s="57"/>
    </row>
    <row r="422" spans="3:56" x14ac:dyDescent="0.3">
      <c r="C422" s="4"/>
      <c r="D422" s="4"/>
      <c r="E422" s="10">
        <v>164</v>
      </c>
      <c r="F422" s="57"/>
      <c r="G422" s="57"/>
      <c r="H422" s="57"/>
      <c r="BB422" s="57"/>
      <c r="BC422" s="57"/>
      <c r="BD422" s="57"/>
    </row>
    <row r="423" spans="3:56" x14ac:dyDescent="0.3">
      <c r="C423" s="4"/>
      <c r="D423" s="4"/>
      <c r="E423" s="10">
        <v>172</v>
      </c>
      <c r="F423" s="57"/>
      <c r="G423" s="57"/>
      <c r="H423" s="57"/>
      <c r="BB423" s="57"/>
      <c r="BC423" s="57"/>
      <c r="BD423" s="57"/>
    </row>
    <row r="424" spans="3:56" x14ac:dyDescent="0.3">
      <c r="C424" s="4"/>
      <c r="D424" s="4"/>
      <c r="E424" s="10">
        <v>140</v>
      </c>
      <c r="F424" s="57"/>
      <c r="G424" s="57"/>
      <c r="H424" s="57"/>
      <c r="BB424" s="57"/>
      <c r="BC424" s="57"/>
      <c r="BD424" s="57"/>
    </row>
    <row r="425" spans="3:56" x14ac:dyDescent="0.3">
      <c r="C425" s="4"/>
      <c r="D425" s="4"/>
      <c r="E425" s="10">
        <v>146</v>
      </c>
      <c r="F425" s="57"/>
      <c r="G425" s="57"/>
      <c r="H425" s="57"/>
      <c r="BB425" s="57"/>
      <c r="BC425" s="57"/>
      <c r="BD425" s="57"/>
    </row>
    <row r="426" spans="3:56" x14ac:dyDescent="0.3">
      <c r="C426" s="4"/>
      <c r="D426" s="4"/>
      <c r="E426" s="10">
        <v>164</v>
      </c>
      <c r="F426" s="57"/>
      <c r="G426" s="57"/>
      <c r="H426" s="57"/>
      <c r="BB426" s="57"/>
      <c r="BC426" s="57"/>
      <c r="BD426" s="57"/>
    </row>
    <row r="427" spans="3:56" x14ac:dyDescent="0.3">
      <c r="C427" s="4"/>
      <c r="D427" s="4"/>
      <c r="E427" s="10">
        <v>159</v>
      </c>
      <c r="F427" s="57"/>
      <c r="G427" s="57"/>
      <c r="H427" s="57"/>
      <c r="BB427" s="57"/>
      <c r="BC427" s="57"/>
      <c r="BD427" s="57"/>
    </row>
    <row r="428" spans="3:56" x14ac:dyDescent="0.3">
      <c r="C428" s="4"/>
      <c r="D428" s="4"/>
      <c r="E428" s="10">
        <v>165</v>
      </c>
      <c r="F428" s="57"/>
      <c r="G428" s="57"/>
      <c r="H428" s="57"/>
      <c r="BB428" s="57"/>
      <c r="BC428" s="57"/>
      <c r="BD428" s="57"/>
    </row>
    <row r="429" spans="3:56" x14ac:dyDescent="0.3">
      <c r="C429" s="4"/>
      <c r="D429" s="4"/>
      <c r="E429" s="10">
        <v>143</v>
      </c>
      <c r="F429" s="57"/>
      <c r="G429" s="57"/>
      <c r="H429" s="57"/>
      <c r="BB429" s="57"/>
      <c r="BC429" s="57"/>
      <c r="BD429" s="57"/>
    </row>
    <row r="430" spans="3:56" x14ac:dyDescent="0.3">
      <c r="C430" s="4"/>
      <c r="D430" s="4"/>
      <c r="E430" s="10">
        <v>159</v>
      </c>
      <c r="F430" s="57"/>
      <c r="G430" s="57"/>
      <c r="H430" s="57"/>
      <c r="BB430" s="57"/>
      <c r="BC430" s="57"/>
      <c r="BD430" s="57"/>
    </row>
    <row r="431" spans="3:56" x14ac:dyDescent="0.3">
      <c r="C431" s="4"/>
      <c r="D431" s="4"/>
      <c r="E431" s="10">
        <v>135</v>
      </c>
      <c r="F431" s="57"/>
      <c r="G431" s="57"/>
      <c r="H431" s="57"/>
      <c r="BB431" s="57"/>
      <c r="BC431" s="57"/>
      <c r="BD431" s="57"/>
    </row>
    <row r="432" spans="3:56" x14ac:dyDescent="0.3">
      <c r="C432" s="4"/>
      <c r="D432" s="4"/>
      <c r="E432" s="10">
        <v>143</v>
      </c>
      <c r="F432" s="57"/>
      <c r="G432" s="57"/>
      <c r="H432" s="57"/>
      <c r="BB432" s="57"/>
      <c r="BC432" s="57"/>
      <c r="BD432" s="57"/>
    </row>
    <row r="433" spans="3:56" x14ac:dyDescent="0.3">
      <c r="C433" s="4"/>
      <c r="D433" s="4"/>
      <c r="E433" s="10">
        <v>147</v>
      </c>
      <c r="F433" s="57"/>
      <c r="G433" s="57"/>
      <c r="H433" s="57"/>
      <c r="BB433" s="57"/>
      <c r="BC433" s="57"/>
      <c r="BD433" s="57"/>
    </row>
    <row r="434" spans="3:56" x14ac:dyDescent="0.3">
      <c r="C434" s="4"/>
      <c r="D434" s="4"/>
      <c r="E434" s="10">
        <v>155</v>
      </c>
      <c r="F434" s="57"/>
      <c r="G434" s="57"/>
      <c r="H434" s="57"/>
      <c r="BB434" s="57"/>
      <c r="BC434" s="57"/>
      <c r="BD434" s="57"/>
    </row>
    <row r="435" spans="3:56" x14ac:dyDescent="0.3">
      <c r="C435" s="4"/>
      <c r="D435" s="4"/>
      <c r="E435" s="10">
        <v>143</v>
      </c>
      <c r="F435" s="57"/>
      <c r="G435" s="57"/>
      <c r="H435" s="57"/>
      <c r="BB435" s="57"/>
      <c r="BC435" s="57"/>
      <c r="BD435" s="57"/>
    </row>
    <row r="436" spans="3:56" x14ac:dyDescent="0.3">
      <c r="C436" s="4"/>
      <c r="D436" s="4"/>
      <c r="E436" s="10">
        <v>156</v>
      </c>
      <c r="F436" s="57"/>
      <c r="G436" s="57"/>
      <c r="H436" s="57"/>
      <c r="BB436" s="57"/>
      <c r="BC436" s="57"/>
      <c r="BD436" s="57"/>
    </row>
    <row r="437" spans="3:56" x14ac:dyDescent="0.3">
      <c r="C437" s="4"/>
      <c r="D437" s="4"/>
      <c r="E437" s="10">
        <v>131</v>
      </c>
      <c r="F437" s="57"/>
      <c r="G437" s="57"/>
      <c r="H437" s="57"/>
      <c r="BB437" s="57"/>
      <c r="BC437" s="57"/>
      <c r="BD437" s="57"/>
    </row>
    <row r="438" spans="3:56" x14ac:dyDescent="0.3">
      <c r="C438" s="4"/>
      <c r="D438" s="4"/>
      <c r="E438" s="10">
        <v>167</v>
      </c>
      <c r="F438" s="57"/>
      <c r="G438" s="57"/>
      <c r="H438" s="57"/>
      <c r="BB438" s="57"/>
      <c r="BC438" s="57"/>
      <c r="BD438" s="57"/>
    </row>
    <row r="439" spans="3:56" x14ac:dyDescent="0.3">
      <c r="C439" s="4"/>
      <c r="D439" s="4"/>
      <c r="E439" s="10">
        <v>152</v>
      </c>
      <c r="F439" s="57"/>
      <c r="G439" s="57"/>
      <c r="H439" s="57"/>
      <c r="BB439" s="57"/>
      <c r="BC439" s="57"/>
      <c r="BD439" s="57"/>
    </row>
    <row r="440" spans="3:56" x14ac:dyDescent="0.3">
      <c r="C440" s="4"/>
      <c r="D440" s="4"/>
      <c r="E440" s="10">
        <v>162</v>
      </c>
      <c r="F440" s="57"/>
      <c r="G440" s="57"/>
      <c r="H440" s="57"/>
      <c r="BB440" s="57"/>
      <c r="BC440" s="57"/>
      <c r="BD440" s="57"/>
    </row>
    <row r="441" spans="3:56" x14ac:dyDescent="0.3">
      <c r="C441" s="4"/>
      <c r="D441" s="4"/>
      <c r="E441" s="10">
        <v>131</v>
      </c>
      <c r="F441" s="57"/>
      <c r="G441" s="57"/>
      <c r="H441" s="57"/>
      <c r="BB441" s="57"/>
      <c r="BC441" s="57"/>
      <c r="BD441" s="57"/>
    </row>
    <row r="442" spans="3:56" x14ac:dyDescent="0.3">
      <c r="C442" s="4"/>
      <c r="D442" s="4"/>
      <c r="E442" s="10">
        <v>155</v>
      </c>
      <c r="F442" s="57"/>
      <c r="G442" s="57"/>
      <c r="H442" s="57"/>
      <c r="BB442" s="57"/>
      <c r="BC442" s="57"/>
      <c r="BD442" s="57"/>
    </row>
    <row r="443" spans="3:56" x14ac:dyDescent="0.3">
      <c r="C443" s="4"/>
      <c r="D443" s="4"/>
      <c r="E443" s="10">
        <v>139</v>
      </c>
      <c r="F443" s="57"/>
      <c r="G443" s="57"/>
      <c r="H443" s="57"/>
      <c r="BB443" s="57"/>
      <c r="BC443" s="57"/>
      <c r="BD443" s="57"/>
    </row>
    <row r="444" spans="3:56" x14ac:dyDescent="0.3">
      <c r="C444" s="4"/>
      <c r="D444" s="4"/>
      <c r="E444" s="10">
        <v>157</v>
      </c>
      <c r="F444" s="57"/>
      <c r="G444" s="57"/>
      <c r="H444" s="57"/>
      <c r="BB444" s="57"/>
      <c r="BC444" s="57"/>
      <c r="BD444" s="57"/>
    </row>
    <row r="445" spans="3:56" x14ac:dyDescent="0.3">
      <c r="C445" s="4"/>
      <c r="D445" s="4"/>
      <c r="E445" s="10">
        <v>136</v>
      </c>
      <c r="F445" s="57"/>
      <c r="G445" s="57"/>
      <c r="H445" s="57"/>
      <c r="BB445" s="57"/>
      <c r="BC445" s="57"/>
      <c r="BD445" s="57"/>
    </row>
    <row r="446" spans="3:56" x14ac:dyDescent="0.3">
      <c r="C446" s="4"/>
      <c r="D446" s="4"/>
      <c r="E446" s="10">
        <v>150</v>
      </c>
      <c r="F446" s="57"/>
      <c r="G446" s="57"/>
      <c r="H446" s="57"/>
      <c r="BB446" s="57"/>
      <c r="BC446" s="57"/>
      <c r="BD446" s="57"/>
    </row>
    <row r="447" spans="3:56" x14ac:dyDescent="0.3">
      <c r="C447" s="4"/>
      <c r="D447" s="4"/>
      <c r="E447" s="10">
        <v>135</v>
      </c>
      <c r="F447" s="57"/>
      <c r="G447" s="57"/>
      <c r="H447" s="57"/>
      <c r="BB447" s="57"/>
      <c r="BC447" s="57"/>
      <c r="BD447" s="57"/>
    </row>
    <row r="448" spans="3:56" x14ac:dyDescent="0.3">
      <c r="C448" s="4"/>
      <c r="D448" s="4"/>
      <c r="E448" s="10">
        <v>159</v>
      </c>
      <c r="F448" s="57"/>
      <c r="G448" s="57"/>
      <c r="H448" s="57"/>
      <c r="BB448" s="57"/>
      <c r="BC448" s="57"/>
      <c r="BD448" s="57"/>
    </row>
    <row r="449" spans="3:56" x14ac:dyDescent="0.3">
      <c r="C449" s="4"/>
      <c r="D449" s="4"/>
      <c r="E449" s="10">
        <v>143</v>
      </c>
      <c r="F449" s="57"/>
      <c r="G449" s="57"/>
      <c r="H449" s="57"/>
      <c r="BB449" s="57"/>
      <c r="BC449" s="57"/>
      <c r="BD449" s="57"/>
    </row>
    <row r="450" spans="3:56" x14ac:dyDescent="0.3">
      <c r="C450" s="4"/>
      <c r="D450" s="4"/>
      <c r="E450" s="10">
        <v>169</v>
      </c>
      <c r="F450" s="57"/>
      <c r="G450" s="57"/>
      <c r="H450" s="57"/>
      <c r="BB450" s="57"/>
      <c r="BC450" s="57"/>
      <c r="BD450" s="57"/>
    </row>
    <row r="451" spans="3:56" x14ac:dyDescent="0.3">
      <c r="C451" s="4"/>
      <c r="D451" s="4"/>
      <c r="E451" s="10">
        <v>146</v>
      </c>
      <c r="F451" s="57"/>
      <c r="G451" s="57"/>
      <c r="H451" s="57"/>
      <c r="BB451" s="57"/>
      <c r="BC451" s="57"/>
      <c r="BD451" s="57"/>
    </row>
    <row r="452" spans="3:56" x14ac:dyDescent="0.3">
      <c r="C452" s="4"/>
      <c r="D452" s="4"/>
      <c r="E452" s="10">
        <v>150</v>
      </c>
      <c r="F452" s="57"/>
      <c r="G452" s="57"/>
      <c r="H452" s="57"/>
      <c r="BB452" s="57"/>
      <c r="BC452" s="57"/>
      <c r="BD452" s="57"/>
    </row>
    <row r="453" spans="3:56" x14ac:dyDescent="0.3">
      <c r="C453" s="4"/>
      <c r="D453" s="4"/>
      <c r="E453" s="10">
        <v>149</v>
      </c>
      <c r="F453" s="57"/>
      <c r="G453" s="57"/>
      <c r="H453" s="57"/>
      <c r="BB453" s="57"/>
      <c r="BC453" s="57"/>
      <c r="BD453" s="57"/>
    </row>
    <row r="454" spans="3:56" x14ac:dyDescent="0.3">
      <c r="C454" s="4"/>
      <c r="D454" s="4"/>
      <c r="E454" s="10">
        <v>142</v>
      </c>
      <c r="F454" s="57"/>
      <c r="G454" s="57"/>
      <c r="H454" s="57"/>
      <c r="BB454" s="57"/>
      <c r="BC454" s="57"/>
      <c r="BD454" s="57"/>
    </row>
    <row r="455" spans="3:56" x14ac:dyDescent="0.3">
      <c r="C455" s="4"/>
      <c r="D455" s="4"/>
      <c r="E455" s="10">
        <v>121</v>
      </c>
      <c r="F455" s="57"/>
      <c r="G455" s="57"/>
      <c r="H455" s="57"/>
      <c r="BB455" s="57"/>
      <c r="BC455" s="57"/>
      <c r="BD455" s="57"/>
    </row>
    <row r="456" spans="3:56" x14ac:dyDescent="0.3">
      <c r="C456" s="4"/>
      <c r="D456" s="4"/>
      <c r="E456" s="10">
        <v>149</v>
      </c>
      <c r="F456" s="57"/>
      <c r="G456" s="57"/>
      <c r="H456" s="57"/>
      <c r="BB456" s="57"/>
      <c r="BC456" s="57"/>
      <c r="BD456" s="57"/>
    </row>
    <row r="457" spans="3:56" x14ac:dyDescent="0.3">
      <c r="C457" s="4"/>
      <c r="D457" s="4"/>
      <c r="E457" s="10">
        <v>146</v>
      </c>
      <c r="F457" s="57"/>
      <c r="G457" s="57"/>
      <c r="H457" s="57"/>
      <c r="BB457" s="57"/>
      <c r="BC457" s="57"/>
      <c r="BD457" s="57"/>
    </row>
    <row r="458" spans="3:56" x14ac:dyDescent="0.3">
      <c r="C458" s="4"/>
      <c r="D458" s="4"/>
      <c r="E458" s="10">
        <v>158</v>
      </c>
      <c r="F458" s="57"/>
      <c r="G458" s="57"/>
      <c r="H458" s="57"/>
      <c r="BB458" s="57"/>
      <c r="BC458" s="57"/>
      <c r="BD458" s="57"/>
    </row>
    <row r="459" spans="3:56" x14ac:dyDescent="0.3">
      <c r="C459" s="4"/>
      <c r="D459" s="4"/>
      <c r="E459" s="10">
        <v>164</v>
      </c>
      <c r="F459" s="57"/>
      <c r="G459" s="57"/>
      <c r="H459" s="57"/>
      <c r="BB459" s="57"/>
      <c r="BC459" s="57"/>
      <c r="BD459" s="57"/>
    </row>
    <row r="460" spans="3:56" x14ac:dyDescent="0.3">
      <c r="C460" s="4"/>
      <c r="D460" s="4"/>
      <c r="E460" s="10">
        <v>153</v>
      </c>
      <c r="F460" s="57"/>
      <c r="G460" s="57"/>
      <c r="H460" s="57"/>
      <c r="BB460" s="57"/>
      <c r="BC460" s="57"/>
      <c r="BD460" s="57"/>
    </row>
    <row r="461" spans="3:56" x14ac:dyDescent="0.3">
      <c r="C461" s="4"/>
      <c r="D461" s="4"/>
      <c r="E461" s="10">
        <v>138</v>
      </c>
      <c r="F461" s="57"/>
      <c r="G461" s="57"/>
      <c r="H461" s="57"/>
      <c r="BB461" s="57"/>
      <c r="BC461" s="57"/>
      <c r="BD461" s="57"/>
    </row>
    <row r="462" spans="3:56" x14ac:dyDescent="0.3">
      <c r="C462" s="4"/>
      <c r="D462" s="4"/>
      <c r="E462" s="10">
        <v>157</v>
      </c>
      <c r="F462" s="57"/>
      <c r="G462" s="57"/>
      <c r="H462" s="57"/>
      <c r="BB462" s="57"/>
      <c r="BC462" s="57"/>
      <c r="BD462" s="57"/>
    </row>
    <row r="463" spans="3:56" x14ac:dyDescent="0.3">
      <c r="C463" s="4"/>
      <c r="D463" s="4"/>
      <c r="E463" s="10">
        <v>150</v>
      </c>
      <c r="F463" s="57"/>
      <c r="G463" s="57"/>
      <c r="H463" s="57"/>
      <c r="BB463" s="57"/>
      <c r="BC463" s="57"/>
      <c r="BD463" s="57"/>
    </row>
    <row r="464" spans="3:56" x14ac:dyDescent="0.3">
      <c r="C464" s="4"/>
      <c r="D464" s="4"/>
      <c r="E464" s="10">
        <v>150</v>
      </c>
      <c r="F464" s="57"/>
      <c r="G464" s="57"/>
      <c r="H464" s="57"/>
      <c r="BB464" s="57"/>
      <c r="BC464" s="57"/>
      <c r="BD464" s="57"/>
    </row>
    <row r="465" spans="3:56" x14ac:dyDescent="0.3">
      <c r="C465" s="4"/>
      <c r="D465" s="4"/>
      <c r="E465" s="10">
        <v>157</v>
      </c>
      <c r="F465" s="57"/>
      <c r="G465" s="57"/>
      <c r="H465" s="57"/>
      <c r="BB465" s="57"/>
      <c r="BC465" s="57"/>
      <c r="BD465" s="57"/>
    </row>
    <row r="466" spans="3:56" x14ac:dyDescent="0.3">
      <c r="C466" s="4"/>
      <c r="D466" s="4"/>
      <c r="E466" s="10">
        <v>137</v>
      </c>
      <c r="F466" s="57"/>
      <c r="G466" s="57"/>
      <c r="H466" s="57"/>
      <c r="BB466" s="57"/>
      <c r="BC466" s="57"/>
      <c r="BD466" s="57"/>
    </row>
    <row r="467" spans="3:56" x14ac:dyDescent="0.3">
      <c r="C467" s="4"/>
      <c r="D467" s="4"/>
      <c r="E467" s="10">
        <v>169</v>
      </c>
      <c r="F467" s="57"/>
      <c r="G467" s="57"/>
      <c r="H467" s="57"/>
      <c r="BB467" s="57"/>
      <c r="BC467" s="57"/>
      <c r="BD467" s="57"/>
    </row>
    <row r="468" spans="3:56" x14ac:dyDescent="0.3">
      <c r="C468" s="4"/>
      <c r="D468" s="4"/>
      <c r="E468" s="10">
        <v>164</v>
      </c>
      <c r="F468" s="57"/>
      <c r="G468" s="57"/>
      <c r="H468" s="57"/>
      <c r="BB468" s="57"/>
      <c r="BC468" s="57"/>
      <c r="BD468" s="57"/>
    </row>
    <row r="469" spans="3:56" x14ac:dyDescent="0.3">
      <c r="C469" s="4"/>
      <c r="D469" s="4"/>
      <c r="E469" s="10">
        <v>168</v>
      </c>
      <c r="F469" s="57"/>
      <c r="G469" s="57"/>
      <c r="H469" s="57"/>
      <c r="BB469" s="57"/>
      <c r="BC469" s="57"/>
      <c r="BD469" s="57"/>
    </row>
    <row r="470" spans="3:56" x14ac:dyDescent="0.3">
      <c r="C470" s="4"/>
      <c r="D470" s="4"/>
      <c r="E470" s="10">
        <v>161</v>
      </c>
      <c r="F470" s="57"/>
      <c r="G470" s="57"/>
      <c r="H470" s="57"/>
      <c r="BB470" s="57"/>
      <c r="BC470" s="57"/>
      <c r="BD470" s="57"/>
    </row>
    <row r="471" spans="3:56" x14ac:dyDescent="0.3">
      <c r="C471" s="4"/>
      <c r="D471" s="4"/>
      <c r="E471" s="10">
        <v>143</v>
      </c>
      <c r="F471" s="57"/>
      <c r="G471" s="57"/>
      <c r="H471" s="57"/>
      <c r="BB471" s="57"/>
      <c r="BC471" s="57"/>
      <c r="BD471" s="57"/>
    </row>
    <row r="472" spans="3:56" x14ac:dyDescent="0.3">
      <c r="C472" s="4"/>
      <c r="D472" s="4"/>
      <c r="E472" s="10">
        <v>152</v>
      </c>
      <c r="F472" s="57"/>
      <c r="G472" s="57"/>
      <c r="H472" s="57"/>
      <c r="BB472" s="57"/>
      <c r="BC472" s="57"/>
      <c r="BD472" s="57"/>
    </row>
    <row r="473" spans="3:56" x14ac:dyDescent="0.3">
      <c r="C473" s="4"/>
      <c r="D473" s="4"/>
      <c r="E473" s="10">
        <v>167</v>
      </c>
      <c r="F473" s="57"/>
      <c r="G473" s="57"/>
      <c r="H473" s="57"/>
      <c r="BB473" s="57"/>
      <c r="BC473" s="57"/>
      <c r="BD473" s="57"/>
    </row>
    <row r="474" spans="3:56" x14ac:dyDescent="0.3">
      <c r="C474" s="4"/>
      <c r="D474" s="4"/>
      <c r="E474" s="10">
        <v>143</v>
      </c>
      <c r="F474" s="57"/>
      <c r="G474" s="57"/>
      <c r="H474" s="57"/>
      <c r="BB474" s="57"/>
      <c r="BC474" s="57"/>
      <c r="BD474" s="57"/>
    </row>
    <row r="475" spans="3:56" x14ac:dyDescent="0.3">
      <c r="C475" s="4"/>
      <c r="D475" s="4"/>
      <c r="E475" s="10">
        <v>171</v>
      </c>
      <c r="F475" s="57"/>
      <c r="G475" s="57"/>
      <c r="H475" s="57"/>
      <c r="BB475" s="57"/>
      <c r="BC475" s="57"/>
      <c r="BD475" s="57"/>
    </row>
    <row r="476" spans="3:56" x14ac:dyDescent="0.3">
      <c r="C476" s="4"/>
      <c r="D476" s="4"/>
      <c r="E476" s="10">
        <v>157</v>
      </c>
      <c r="F476" s="57"/>
      <c r="G476" s="57"/>
      <c r="H476" s="57"/>
      <c r="BB476" s="57"/>
      <c r="BC476" s="57"/>
      <c r="BD476" s="57"/>
    </row>
    <row r="477" spans="3:56" x14ac:dyDescent="0.3">
      <c r="C477" s="4"/>
      <c r="D477" s="4"/>
      <c r="E477" s="10">
        <v>164</v>
      </c>
      <c r="F477" s="57"/>
      <c r="G477" s="57"/>
      <c r="H477" s="57"/>
      <c r="BB477" s="57"/>
      <c r="BC477" s="57"/>
      <c r="BD477" s="57"/>
    </row>
    <row r="478" spans="3:56" x14ac:dyDescent="0.3">
      <c r="C478" s="4"/>
      <c r="D478" s="4"/>
      <c r="E478" s="10">
        <v>153</v>
      </c>
      <c r="F478" s="57"/>
      <c r="G478" s="57"/>
      <c r="H478" s="57"/>
      <c r="BB478" s="57"/>
      <c r="BC478" s="57"/>
      <c r="BD478" s="57"/>
    </row>
    <row r="479" spans="3:56" x14ac:dyDescent="0.3">
      <c r="C479" s="4"/>
      <c r="D479" s="4"/>
      <c r="E479" s="10">
        <v>142</v>
      </c>
      <c r="F479" s="57"/>
      <c r="G479" s="57"/>
      <c r="H479" s="57"/>
      <c r="BB479" s="57"/>
      <c r="BC479" s="57"/>
      <c r="BD479" s="57"/>
    </row>
    <row r="480" spans="3:56" x14ac:dyDescent="0.3">
      <c r="C480" s="4"/>
      <c r="D480" s="4"/>
      <c r="E480" s="10">
        <v>148</v>
      </c>
      <c r="F480" s="57"/>
      <c r="G480" s="57"/>
      <c r="H480" s="57"/>
      <c r="BB480" s="57"/>
      <c r="BC480" s="57"/>
      <c r="BD480" s="57"/>
    </row>
    <row r="481" spans="3:56" x14ac:dyDescent="0.3">
      <c r="C481" s="4"/>
      <c r="D481" s="4"/>
      <c r="E481" s="10">
        <v>147</v>
      </c>
      <c r="F481" s="57"/>
      <c r="G481" s="57"/>
      <c r="H481" s="57"/>
      <c r="BB481" s="57"/>
      <c r="BC481" s="57"/>
      <c r="BD481" s="57"/>
    </row>
    <row r="482" spans="3:56" x14ac:dyDescent="0.3">
      <c r="C482" s="4"/>
      <c r="D482" s="4"/>
      <c r="E482" s="10">
        <v>162</v>
      </c>
      <c r="F482" s="57"/>
      <c r="G482" s="57"/>
      <c r="H482" s="57"/>
      <c r="BB482" s="57"/>
      <c r="BC482" s="57"/>
      <c r="BD482" s="57"/>
    </row>
    <row r="483" spans="3:56" x14ac:dyDescent="0.3">
      <c r="C483" s="4"/>
      <c r="D483" s="4"/>
      <c r="E483" s="10">
        <v>148</v>
      </c>
      <c r="F483" s="57"/>
      <c r="G483" s="57"/>
      <c r="H483" s="57"/>
      <c r="BB483" s="57"/>
      <c r="BC483" s="57"/>
      <c r="BD483" s="57"/>
    </row>
    <row r="484" spans="3:56" x14ac:dyDescent="0.3">
      <c r="C484" s="4"/>
      <c r="D484" s="4"/>
      <c r="E484" s="10">
        <v>160</v>
      </c>
      <c r="F484" s="57"/>
      <c r="G484" s="57"/>
      <c r="H484" s="57"/>
      <c r="BB484" s="57"/>
      <c r="BC484" s="57"/>
      <c r="BD484" s="57"/>
    </row>
    <row r="485" spans="3:56" x14ac:dyDescent="0.3">
      <c r="C485" s="4"/>
      <c r="D485" s="4"/>
      <c r="E485" s="10">
        <v>164</v>
      </c>
      <c r="F485" s="57"/>
      <c r="G485" s="57"/>
      <c r="H485" s="57"/>
      <c r="BB485" s="57"/>
      <c r="BC485" s="57"/>
      <c r="BD485" s="57"/>
    </row>
    <row r="486" spans="3:56" x14ac:dyDescent="0.3">
      <c r="C486" s="4"/>
      <c r="D486" s="4"/>
      <c r="E486" s="10">
        <v>139</v>
      </c>
      <c r="F486" s="57"/>
      <c r="G486" s="57"/>
      <c r="H486" s="57"/>
      <c r="BB486" s="57"/>
      <c r="BC486" s="57"/>
      <c r="BD486" s="57"/>
    </row>
    <row r="487" spans="3:56" x14ac:dyDescent="0.3">
      <c r="C487" s="4"/>
      <c r="D487" s="4"/>
      <c r="E487" s="10">
        <v>144</v>
      </c>
      <c r="F487" s="57"/>
      <c r="G487" s="57"/>
      <c r="H487" s="57"/>
      <c r="BB487" s="57"/>
      <c r="BC487" s="57"/>
      <c r="BD487" s="57"/>
    </row>
    <row r="488" spans="3:56" x14ac:dyDescent="0.3">
      <c r="C488" s="4"/>
      <c r="D488" s="4"/>
      <c r="E488" s="10">
        <v>145</v>
      </c>
      <c r="F488" s="57"/>
      <c r="G488" s="57"/>
      <c r="H488" s="57"/>
      <c r="BB488" s="57"/>
      <c r="BC488" s="57"/>
      <c r="BD488" s="57"/>
    </row>
    <row r="489" spans="3:56" x14ac:dyDescent="0.3">
      <c r="C489" s="4"/>
      <c r="D489" s="4"/>
      <c r="E489" s="10">
        <v>131</v>
      </c>
      <c r="F489" s="57"/>
      <c r="G489" s="57"/>
      <c r="H489" s="57"/>
      <c r="BB489" s="57"/>
      <c r="BC489" s="57"/>
      <c r="BD489" s="57"/>
    </row>
    <row r="490" spans="3:56" x14ac:dyDescent="0.3">
      <c r="C490" s="4"/>
      <c r="D490" s="4"/>
      <c r="E490" s="10">
        <v>148</v>
      </c>
      <c r="F490" s="57"/>
      <c r="G490" s="57"/>
      <c r="H490" s="57"/>
      <c r="BB490" s="57"/>
      <c r="BC490" s="57"/>
      <c r="BD490" s="57"/>
    </row>
    <row r="491" spans="3:56" x14ac:dyDescent="0.3">
      <c r="C491" s="4"/>
      <c r="D491" s="4"/>
      <c r="E491" s="10">
        <v>138</v>
      </c>
      <c r="F491" s="57"/>
      <c r="G491" s="57"/>
      <c r="H491" s="57"/>
      <c r="BB491" s="57"/>
      <c r="BC491" s="57"/>
      <c r="BD491" s="57"/>
    </row>
    <row r="492" spans="3:56" x14ac:dyDescent="0.3">
      <c r="C492" s="4"/>
      <c r="D492" s="4"/>
      <c r="E492" s="10">
        <v>162</v>
      </c>
      <c r="F492" s="57"/>
      <c r="G492" s="57"/>
      <c r="H492" s="57"/>
      <c r="BB492" s="57"/>
      <c r="BC492" s="57"/>
      <c r="BD492" s="57"/>
    </row>
    <row r="493" spans="3:56" x14ac:dyDescent="0.3">
      <c r="C493" s="4"/>
      <c r="D493" s="4"/>
      <c r="E493" s="10">
        <v>147</v>
      </c>
      <c r="F493" s="57"/>
      <c r="G493" s="57"/>
      <c r="H493" s="57"/>
      <c r="BB493" s="57"/>
      <c r="BC493" s="57"/>
      <c r="BD493" s="57"/>
    </row>
    <row r="494" spans="3:56" x14ac:dyDescent="0.3">
      <c r="C494" s="4"/>
      <c r="D494" s="4"/>
      <c r="E494" s="10">
        <v>152</v>
      </c>
      <c r="F494" s="57"/>
      <c r="G494" s="57"/>
      <c r="H494" s="57"/>
      <c r="BB494" s="57"/>
      <c r="BC494" s="57"/>
      <c r="BD494" s="57"/>
    </row>
    <row r="495" spans="3:56" x14ac:dyDescent="0.3">
      <c r="C495" s="4"/>
      <c r="D495" s="4"/>
      <c r="E495" s="10">
        <v>148</v>
      </c>
      <c r="F495" s="57"/>
      <c r="G495" s="57"/>
      <c r="H495" s="57"/>
      <c r="BB495" s="57"/>
      <c r="BC495" s="57"/>
      <c r="BD495" s="57"/>
    </row>
    <row r="496" spans="3:56" x14ac:dyDescent="0.3">
      <c r="C496" s="4"/>
      <c r="D496" s="4"/>
      <c r="E496" s="10">
        <v>156</v>
      </c>
      <c r="F496" s="57"/>
      <c r="G496" s="57"/>
      <c r="H496" s="57"/>
      <c r="BB496" s="57"/>
      <c r="BC496" s="57"/>
      <c r="BD496" s="57"/>
    </row>
    <row r="497" spans="3:56" x14ac:dyDescent="0.3">
      <c r="C497" s="4"/>
      <c r="D497" s="4"/>
      <c r="E497" s="10">
        <v>159</v>
      </c>
      <c r="F497" s="57"/>
      <c r="G497" s="57"/>
      <c r="H497" s="57"/>
      <c r="BB497" s="57"/>
      <c r="BC497" s="57"/>
      <c r="BD497" s="57"/>
    </row>
    <row r="498" spans="3:56" x14ac:dyDescent="0.3">
      <c r="C498" s="4"/>
      <c r="D498" s="4"/>
      <c r="E498" s="10">
        <v>118</v>
      </c>
      <c r="F498" s="57"/>
      <c r="G498" s="57"/>
      <c r="H498" s="57"/>
      <c r="BB498" s="57"/>
      <c r="BC498" s="57"/>
      <c r="BD498" s="57"/>
    </row>
    <row r="499" spans="3:56" x14ac:dyDescent="0.3">
      <c r="C499" s="4"/>
      <c r="D499" s="4"/>
      <c r="E499" s="10">
        <v>139</v>
      </c>
      <c r="F499" s="57"/>
      <c r="G499" s="57"/>
      <c r="H499" s="57"/>
      <c r="BB499" s="57"/>
      <c r="BC499" s="57"/>
      <c r="BD499" s="57"/>
    </row>
    <row r="500" spans="3:56" x14ac:dyDescent="0.3">
      <c r="C500" s="4"/>
      <c r="D500" s="4"/>
      <c r="E500" s="10">
        <v>151</v>
      </c>
      <c r="F500" s="57"/>
      <c r="G500" s="57"/>
      <c r="H500" s="57"/>
      <c r="BB500" s="57"/>
      <c r="BC500" s="57"/>
      <c r="BD500" s="57"/>
    </row>
    <row r="501" spans="3:56" x14ac:dyDescent="0.3">
      <c r="C501" s="4"/>
      <c r="D501" s="4"/>
      <c r="E501" s="10">
        <v>130</v>
      </c>
      <c r="F501" s="57"/>
      <c r="G501" s="57"/>
      <c r="H501" s="57"/>
      <c r="BB501" s="57"/>
      <c r="BC501" s="57"/>
      <c r="BD501" s="57"/>
    </row>
    <row r="502" spans="3:56" x14ac:dyDescent="0.3">
      <c r="C502" s="4"/>
      <c r="D502" s="4"/>
      <c r="E502" s="10">
        <v>154</v>
      </c>
      <c r="F502" s="57"/>
      <c r="G502" s="57"/>
      <c r="H502" s="57"/>
      <c r="BB502" s="57"/>
      <c r="BC502" s="57"/>
      <c r="BD502" s="57"/>
    </row>
    <row r="503" spans="3:56" x14ac:dyDescent="0.3">
      <c r="C503" s="4"/>
      <c r="D503" s="4"/>
      <c r="E503" s="10">
        <v>160</v>
      </c>
      <c r="F503" s="57"/>
      <c r="G503" s="57"/>
      <c r="H503" s="57"/>
      <c r="BB503" s="57"/>
      <c r="BC503" s="57"/>
      <c r="BD503" s="57"/>
    </row>
    <row r="504" spans="3:56" x14ac:dyDescent="0.3">
      <c r="C504" s="4"/>
      <c r="D504" s="4"/>
      <c r="E504" s="10">
        <v>157</v>
      </c>
      <c r="F504" s="57"/>
      <c r="G504" s="57"/>
      <c r="H504" s="57"/>
      <c r="BB504" s="57"/>
      <c r="BC504" s="57"/>
      <c r="BD504" s="57"/>
    </row>
    <row r="505" spans="3:56" x14ac:dyDescent="0.3">
      <c r="C505" s="4"/>
      <c r="D505" s="4"/>
      <c r="E505" s="10">
        <v>153</v>
      </c>
      <c r="F505" s="57"/>
      <c r="G505" s="57"/>
      <c r="H505" s="57"/>
      <c r="BB505" s="57"/>
      <c r="BC505" s="57"/>
      <c r="BD505" s="57"/>
    </row>
    <row r="506" spans="3:56" x14ac:dyDescent="0.3">
      <c r="C506" s="4"/>
      <c r="D506" s="4"/>
      <c r="E506" s="10">
        <v>140</v>
      </c>
      <c r="F506" s="57"/>
      <c r="G506" s="57"/>
      <c r="H506" s="57"/>
      <c r="BB506" s="57"/>
      <c r="BC506" s="57"/>
      <c r="BD506" s="57"/>
    </row>
    <row r="507" spans="3:56" x14ac:dyDescent="0.3">
      <c r="C507" s="4"/>
      <c r="D507" s="4"/>
      <c r="E507" s="10">
        <v>149</v>
      </c>
      <c r="F507" s="57"/>
      <c r="G507" s="57"/>
      <c r="H507" s="57"/>
      <c r="BB507" s="57"/>
      <c r="BC507" s="57"/>
      <c r="BD507" s="57"/>
    </row>
    <row r="508" spans="3:56" x14ac:dyDescent="0.3">
      <c r="C508" s="4"/>
      <c r="D508" s="4"/>
      <c r="E508" s="10">
        <v>128</v>
      </c>
      <c r="F508" s="57"/>
      <c r="G508" s="57"/>
      <c r="H508" s="57"/>
      <c r="BB508" s="57"/>
      <c r="BC508" s="57"/>
      <c r="BD508" s="57"/>
    </row>
    <row r="509" spans="3:56" x14ac:dyDescent="0.3">
      <c r="C509" s="4"/>
      <c r="D509" s="4"/>
      <c r="E509" s="10">
        <v>137</v>
      </c>
      <c r="F509" s="57"/>
      <c r="G509" s="57"/>
      <c r="H509" s="57"/>
      <c r="BB509" s="57"/>
      <c r="BC509" s="57"/>
      <c r="BD509" s="57"/>
    </row>
    <row r="510" spans="3:56" x14ac:dyDescent="0.3">
      <c r="C510" s="4"/>
      <c r="D510" s="4"/>
      <c r="E510" s="10">
        <v>150</v>
      </c>
      <c r="F510" s="57"/>
      <c r="G510" s="57"/>
      <c r="H510" s="57"/>
      <c r="BB510" s="57"/>
      <c r="BC510" s="57"/>
      <c r="BD510" s="57"/>
    </row>
    <row r="511" spans="3:56" x14ac:dyDescent="0.3">
      <c r="C511" s="4"/>
      <c r="D511" s="4"/>
      <c r="E511" s="10">
        <v>161</v>
      </c>
      <c r="F511" s="57"/>
      <c r="G511" s="57"/>
      <c r="H511" s="57"/>
      <c r="BB511" s="57"/>
      <c r="BC511" s="57"/>
      <c r="BD511" s="57"/>
    </row>
    <row r="512" spans="3:56" x14ac:dyDescent="0.3">
      <c r="C512" s="4"/>
      <c r="D512" s="4"/>
      <c r="E512" s="10">
        <v>163</v>
      </c>
      <c r="F512" s="57"/>
      <c r="G512" s="57"/>
      <c r="H512" s="57"/>
      <c r="BB512" s="57"/>
      <c r="BC512" s="57"/>
      <c r="BD512" s="57"/>
    </row>
    <row r="513" spans="3:56" x14ac:dyDescent="0.3">
      <c r="C513" s="4"/>
      <c r="D513" s="4"/>
      <c r="E513" s="10">
        <v>157</v>
      </c>
      <c r="F513" s="57"/>
      <c r="G513" s="57"/>
      <c r="H513" s="57"/>
      <c r="BB513" s="57"/>
      <c r="BC513" s="57"/>
      <c r="BD513" s="57"/>
    </row>
    <row r="514" spans="3:56" x14ac:dyDescent="0.3">
      <c r="C514" s="4"/>
      <c r="D514" s="4"/>
      <c r="E514" s="10">
        <v>154</v>
      </c>
      <c r="F514" s="57"/>
      <c r="G514" s="57"/>
      <c r="H514" s="57"/>
      <c r="BB514" s="57"/>
      <c r="BC514" s="57"/>
      <c r="BD514" s="57"/>
    </row>
    <row r="515" spans="3:56" x14ac:dyDescent="0.3">
      <c r="C515" s="4"/>
      <c r="D515" s="4"/>
      <c r="E515" s="10">
        <v>132</v>
      </c>
      <c r="F515" s="57"/>
      <c r="G515" s="57"/>
      <c r="H515" s="57"/>
      <c r="BB515" s="57"/>
      <c r="BC515" s="57"/>
      <c r="BD515" s="57"/>
    </row>
    <row r="516" spans="3:56" x14ac:dyDescent="0.3">
      <c r="C516" s="4"/>
      <c r="D516" s="4"/>
      <c r="E516" s="10">
        <v>151</v>
      </c>
      <c r="F516" s="57"/>
      <c r="G516" s="57"/>
      <c r="H516" s="57"/>
      <c r="BB516" s="57"/>
      <c r="BC516" s="57"/>
      <c r="BD516" s="57"/>
    </row>
    <row r="517" spans="3:56" x14ac:dyDescent="0.3">
      <c r="C517" s="4"/>
      <c r="D517" s="4"/>
      <c r="E517" s="10">
        <v>153</v>
      </c>
      <c r="F517" s="57"/>
      <c r="G517" s="57"/>
      <c r="H517" s="57"/>
      <c r="BB517" s="57"/>
      <c r="BC517" s="57"/>
      <c r="BD517" s="57"/>
    </row>
    <row r="518" spans="3:56" x14ac:dyDescent="0.3">
      <c r="C518" s="4"/>
      <c r="D518" s="4"/>
      <c r="E518" s="10">
        <v>141</v>
      </c>
      <c r="F518" s="57"/>
      <c r="G518" s="57"/>
      <c r="H518" s="57"/>
      <c r="BB518" s="57"/>
      <c r="BC518" s="57"/>
      <c r="BD518" s="57"/>
    </row>
    <row r="519" spans="3:56" x14ac:dyDescent="0.3">
      <c r="C519" s="4"/>
      <c r="D519" s="4"/>
      <c r="E519" s="10">
        <v>185</v>
      </c>
      <c r="F519" s="57"/>
      <c r="G519" s="57"/>
      <c r="H519" s="57"/>
      <c r="BB519" s="57"/>
      <c r="BC519" s="57"/>
      <c r="BD519" s="57"/>
    </row>
    <row r="520" spans="3:56" x14ac:dyDescent="0.3">
      <c r="C520" s="4"/>
      <c r="D520" s="4"/>
      <c r="E520" s="10">
        <v>131</v>
      </c>
      <c r="F520" s="57"/>
      <c r="G520" s="57"/>
      <c r="H520" s="57"/>
      <c r="BB520" s="57"/>
      <c r="BC520" s="57"/>
      <c r="BD520" s="57"/>
    </row>
    <row r="521" spans="3:56" x14ac:dyDescent="0.3">
      <c r="C521" s="4"/>
      <c r="D521" s="4"/>
      <c r="E521" s="10">
        <v>145</v>
      </c>
      <c r="F521" s="57"/>
      <c r="G521" s="57"/>
      <c r="H521" s="57"/>
      <c r="BB521" s="57"/>
      <c r="BC521" s="57"/>
      <c r="BD521" s="57"/>
    </row>
    <row r="522" spans="3:56" x14ac:dyDescent="0.3">
      <c r="C522" s="4"/>
      <c r="D522" s="4"/>
      <c r="E522" s="10">
        <v>142</v>
      </c>
      <c r="F522" s="57"/>
      <c r="G522" s="57"/>
      <c r="H522" s="57"/>
      <c r="BB522" s="57"/>
      <c r="BC522" s="57"/>
      <c r="BD522" s="57"/>
    </row>
    <row r="523" spans="3:56" x14ac:dyDescent="0.3">
      <c r="C523" s="4"/>
      <c r="D523" s="4"/>
      <c r="E523" s="10">
        <v>172</v>
      </c>
      <c r="F523" s="57"/>
      <c r="G523" s="57"/>
      <c r="H523" s="57"/>
      <c r="BB523" s="57"/>
      <c r="BC523" s="57"/>
      <c r="BD523" s="57"/>
    </row>
    <row r="524" spans="3:56" x14ac:dyDescent="0.3">
      <c r="C524" s="4"/>
      <c r="D524" s="4"/>
      <c r="E524" s="10">
        <v>157</v>
      </c>
      <c r="F524" s="57"/>
      <c r="G524" s="57"/>
      <c r="H524" s="57"/>
      <c r="BB524" s="57"/>
      <c r="BC524" s="57"/>
      <c r="BD524" s="57"/>
    </row>
    <row r="525" spans="3:56" x14ac:dyDescent="0.3">
      <c r="C525" s="4"/>
      <c r="D525" s="4"/>
      <c r="E525" s="10">
        <v>156</v>
      </c>
      <c r="F525" s="57"/>
      <c r="G525" s="57"/>
      <c r="H525" s="57"/>
      <c r="BB525" s="57"/>
      <c r="BC525" s="57"/>
      <c r="BD525" s="57"/>
    </row>
    <row r="526" spans="3:56" x14ac:dyDescent="0.3">
      <c r="C526" s="4"/>
      <c r="D526" s="4"/>
      <c r="E526" s="10">
        <v>153</v>
      </c>
      <c r="F526" s="57"/>
      <c r="G526" s="57"/>
      <c r="H526" s="57"/>
      <c r="BB526" s="57"/>
      <c r="BC526" s="57"/>
      <c r="BD526" s="57"/>
    </row>
    <row r="527" spans="3:56" x14ac:dyDescent="0.3">
      <c r="C527" s="4"/>
      <c r="D527" s="4"/>
      <c r="E527" s="10">
        <v>161</v>
      </c>
      <c r="F527" s="57"/>
      <c r="G527" s="57"/>
      <c r="H527" s="57"/>
      <c r="BB527" s="57"/>
      <c r="BC527" s="57"/>
      <c r="BD527" s="57"/>
    </row>
    <row r="528" spans="3:56" x14ac:dyDescent="0.3">
      <c r="C528" s="4"/>
      <c r="D528" s="4"/>
      <c r="E528" s="10">
        <v>173</v>
      </c>
      <c r="F528" s="57"/>
      <c r="G528" s="57"/>
      <c r="H528" s="57"/>
      <c r="BB528" s="57"/>
      <c r="BC528" s="57"/>
      <c r="BD528" s="57"/>
    </row>
    <row r="529" spans="3:56" x14ac:dyDescent="0.3">
      <c r="C529" s="4"/>
      <c r="D529" s="4"/>
      <c r="E529" s="10">
        <v>149</v>
      </c>
      <c r="F529" s="57"/>
      <c r="G529" s="57"/>
      <c r="H529" s="57"/>
      <c r="BB529" s="57"/>
      <c r="BC529" s="57"/>
      <c r="BD529" s="57"/>
    </row>
    <row r="530" spans="3:56" x14ac:dyDescent="0.3">
      <c r="C530" s="4"/>
      <c r="D530" s="4"/>
      <c r="E530" s="10">
        <v>162</v>
      </c>
      <c r="F530" s="57"/>
      <c r="G530" s="57"/>
      <c r="H530" s="57"/>
      <c r="BB530" s="57"/>
      <c r="BC530" s="57"/>
      <c r="BD530" s="57"/>
    </row>
    <row r="531" spans="3:56" x14ac:dyDescent="0.3">
      <c r="C531" s="4"/>
      <c r="D531" s="4"/>
      <c r="E531" s="10">
        <v>152</v>
      </c>
      <c r="F531" s="57"/>
      <c r="G531" s="57"/>
      <c r="H531" s="57"/>
      <c r="BB531" s="57"/>
      <c r="BC531" s="57"/>
      <c r="BD531" s="57"/>
    </row>
    <row r="532" spans="3:56" x14ac:dyDescent="0.3">
      <c r="C532" s="4"/>
      <c r="D532" s="4"/>
      <c r="E532" s="10">
        <v>152</v>
      </c>
      <c r="F532" s="57"/>
      <c r="G532" s="57"/>
      <c r="H532" s="57"/>
      <c r="BB532" s="57"/>
      <c r="BC532" s="57"/>
      <c r="BD532" s="57"/>
    </row>
    <row r="533" spans="3:56" x14ac:dyDescent="0.3">
      <c r="C533" s="4"/>
      <c r="D533" s="4"/>
      <c r="E533" s="10">
        <v>178</v>
      </c>
      <c r="F533" s="57"/>
      <c r="G533" s="57"/>
      <c r="H533" s="57"/>
      <c r="BB533" s="57"/>
      <c r="BC533" s="57"/>
      <c r="BD533" s="57"/>
    </row>
    <row r="534" spans="3:56" x14ac:dyDescent="0.3">
      <c r="C534" s="4"/>
      <c r="D534" s="4"/>
      <c r="E534" s="10">
        <v>139</v>
      </c>
      <c r="F534" s="57"/>
      <c r="G534" s="57"/>
      <c r="H534" s="57"/>
      <c r="BB534" s="57"/>
      <c r="BC534" s="57"/>
      <c r="BD534" s="57"/>
    </row>
    <row r="535" spans="3:56" x14ac:dyDescent="0.3">
      <c r="C535" s="4"/>
      <c r="D535" s="4"/>
      <c r="E535" s="10">
        <v>155</v>
      </c>
      <c r="F535" s="57"/>
      <c r="G535" s="57"/>
      <c r="H535" s="57"/>
      <c r="BB535" s="57"/>
      <c r="BC535" s="57"/>
      <c r="BD535" s="57"/>
    </row>
    <row r="536" spans="3:56" x14ac:dyDescent="0.3">
      <c r="C536" s="4"/>
      <c r="D536" s="4"/>
      <c r="E536" s="10">
        <v>143</v>
      </c>
      <c r="F536" s="57"/>
      <c r="G536" s="57"/>
      <c r="H536" s="57"/>
      <c r="BB536" s="57"/>
      <c r="BC536" s="57"/>
      <c r="BD536" s="57"/>
    </row>
    <row r="537" spans="3:56" x14ac:dyDescent="0.3">
      <c r="C537" s="4"/>
      <c r="D537" s="4"/>
      <c r="E537" s="10">
        <v>141</v>
      </c>
      <c r="F537" s="57"/>
      <c r="G537" s="57"/>
      <c r="H537" s="57"/>
      <c r="BB537" s="57"/>
      <c r="BC537" s="57"/>
      <c r="BD537" s="57"/>
    </row>
    <row r="538" spans="3:56" x14ac:dyDescent="0.3">
      <c r="C538" s="4"/>
      <c r="D538" s="4"/>
      <c r="E538" s="10">
        <v>152</v>
      </c>
      <c r="F538" s="57"/>
      <c r="G538" s="57"/>
      <c r="H538" s="57"/>
      <c r="BB538" s="57"/>
      <c r="BC538" s="57"/>
      <c r="BD538" s="57"/>
    </row>
    <row r="539" spans="3:56" x14ac:dyDescent="0.3">
      <c r="C539" s="4"/>
      <c r="D539" s="4"/>
      <c r="E539" s="10">
        <v>150</v>
      </c>
      <c r="F539" s="57"/>
      <c r="G539" s="57"/>
      <c r="H539" s="57"/>
      <c r="BB539" s="57"/>
      <c r="BC539" s="57"/>
      <c r="BD539" s="57"/>
    </row>
    <row r="540" spans="3:56" x14ac:dyDescent="0.3">
      <c r="C540" s="4"/>
      <c r="D540" s="4"/>
      <c r="E540" s="10">
        <v>147</v>
      </c>
      <c r="F540" s="57"/>
      <c r="G540" s="57"/>
      <c r="H540" s="57"/>
      <c r="BB540" s="57"/>
      <c r="BC540" s="57"/>
      <c r="BD540" s="57"/>
    </row>
    <row r="541" spans="3:56" x14ac:dyDescent="0.3">
      <c r="C541" s="4"/>
      <c r="D541" s="4"/>
      <c r="E541" s="10">
        <v>163</v>
      </c>
      <c r="F541" s="57"/>
      <c r="G541" s="57"/>
      <c r="H541" s="57"/>
      <c r="BB541" s="57"/>
      <c r="BC541" s="57"/>
      <c r="BD541" s="57"/>
    </row>
    <row r="542" spans="3:56" x14ac:dyDescent="0.3">
      <c r="C542" s="4"/>
      <c r="D542" s="4"/>
      <c r="E542" s="10">
        <v>153</v>
      </c>
      <c r="F542" s="57"/>
      <c r="G542" s="57"/>
      <c r="H542" s="57"/>
      <c r="BB542" s="57"/>
      <c r="BC542" s="57"/>
      <c r="BD542" s="57"/>
    </row>
    <row r="543" spans="3:56" x14ac:dyDescent="0.3">
      <c r="C543" s="4"/>
      <c r="D543" s="4"/>
      <c r="E543" s="10">
        <v>144</v>
      </c>
      <c r="F543" s="57"/>
      <c r="G543" s="57"/>
      <c r="H543" s="57"/>
      <c r="BB543" s="57"/>
      <c r="BC543" s="57"/>
      <c r="BD543" s="57"/>
    </row>
    <row r="544" spans="3:56" x14ac:dyDescent="0.3">
      <c r="C544" s="4"/>
      <c r="D544" s="4"/>
      <c r="E544" s="10">
        <v>149</v>
      </c>
      <c r="F544" s="57"/>
      <c r="G544" s="57"/>
      <c r="H544" s="57"/>
      <c r="BB544" s="57"/>
      <c r="BC544" s="57"/>
      <c r="BD544" s="57"/>
    </row>
    <row r="545" spans="3:56" x14ac:dyDescent="0.3">
      <c r="C545" s="4"/>
      <c r="D545" s="4"/>
      <c r="E545" s="10">
        <v>156</v>
      </c>
      <c r="F545" s="57"/>
      <c r="G545" s="57"/>
      <c r="H545" s="57"/>
      <c r="BB545" s="57"/>
      <c r="BC545" s="57"/>
      <c r="BD545" s="57"/>
    </row>
    <row r="546" spans="3:56" x14ac:dyDescent="0.3">
      <c r="C546" s="4"/>
      <c r="D546" s="4"/>
      <c r="E546" s="10">
        <v>160</v>
      </c>
      <c r="F546" s="57"/>
      <c r="G546" s="57"/>
      <c r="H546" s="57"/>
      <c r="BB546" s="57"/>
      <c r="BC546" s="57"/>
      <c r="BD546" s="57"/>
    </row>
    <row r="547" spans="3:56" x14ac:dyDescent="0.3">
      <c r="C547" s="4"/>
      <c r="D547" s="4"/>
      <c r="E547" s="10">
        <v>159</v>
      </c>
      <c r="F547" s="57"/>
      <c r="G547" s="57"/>
      <c r="H547" s="57"/>
      <c r="BB547" s="57"/>
      <c r="BC547" s="57"/>
      <c r="BD547" s="57"/>
    </row>
    <row r="548" spans="3:56" x14ac:dyDescent="0.3">
      <c r="C548" s="4"/>
      <c r="D548" s="4"/>
      <c r="E548" s="10">
        <v>137</v>
      </c>
      <c r="F548" s="57"/>
      <c r="G548" s="57"/>
      <c r="H548" s="57"/>
      <c r="BB548" s="57"/>
      <c r="BC548" s="57"/>
      <c r="BD548" s="57"/>
    </row>
    <row r="549" spans="3:56" x14ac:dyDescent="0.3">
      <c r="C549" s="4"/>
      <c r="D549" s="4"/>
      <c r="E549" s="10">
        <v>166</v>
      </c>
      <c r="F549" s="57"/>
      <c r="G549" s="57"/>
      <c r="H549" s="57"/>
      <c r="BB549" s="57"/>
      <c r="BC549" s="57"/>
      <c r="BD549" s="57"/>
    </row>
    <row r="550" spans="3:56" x14ac:dyDescent="0.3">
      <c r="C550" s="4"/>
      <c r="D550" s="4"/>
      <c r="E550" s="10">
        <v>153</v>
      </c>
      <c r="F550" s="57"/>
      <c r="G550" s="57"/>
      <c r="H550" s="57"/>
      <c r="BB550" s="57"/>
      <c r="BC550" s="57"/>
      <c r="BD550" s="57"/>
    </row>
    <row r="551" spans="3:56" x14ac:dyDescent="0.3">
      <c r="C551" s="4"/>
      <c r="D551" s="4"/>
      <c r="E551" s="10">
        <v>138</v>
      </c>
      <c r="F551" s="57"/>
      <c r="G551" s="57"/>
      <c r="H551" s="57"/>
      <c r="BB551" s="57"/>
      <c r="BC551" s="57"/>
      <c r="BD551" s="57"/>
    </row>
    <row r="552" spans="3:56" x14ac:dyDescent="0.3">
      <c r="C552" s="4"/>
      <c r="D552" s="4"/>
      <c r="E552" s="10">
        <v>170</v>
      </c>
      <c r="F552" s="57"/>
      <c r="G552" s="57"/>
      <c r="H552" s="57"/>
      <c r="BB552" s="57"/>
      <c r="BC552" s="57"/>
      <c r="BD552" s="57"/>
    </row>
    <row r="553" spans="3:56" x14ac:dyDescent="0.3">
      <c r="C553" s="4"/>
      <c r="D553" s="4"/>
      <c r="E553" s="10">
        <v>145</v>
      </c>
      <c r="F553" s="57"/>
      <c r="G553" s="57"/>
      <c r="H553" s="57"/>
      <c r="BB553" s="57"/>
      <c r="BC553" s="57"/>
      <c r="BD553" s="57"/>
    </row>
    <row r="554" spans="3:56" x14ac:dyDescent="0.3">
      <c r="C554" s="4"/>
      <c r="D554" s="4"/>
      <c r="E554" s="10">
        <v>159</v>
      </c>
      <c r="F554" s="57"/>
      <c r="G554" s="57"/>
      <c r="H554" s="57"/>
      <c r="BB554" s="57"/>
      <c r="BC554" s="57"/>
      <c r="BD554" s="57"/>
    </row>
    <row r="555" spans="3:56" x14ac:dyDescent="0.3">
      <c r="C555" s="4"/>
      <c r="D555" s="4"/>
      <c r="E555" s="10">
        <v>171</v>
      </c>
      <c r="F555" s="57"/>
      <c r="G555" s="57"/>
      <c r="H555" s="57"/>
      <c r="BB555" s="57"/>
      <c r="BC555" s="57"/>
      <c r="BD555" s="57"/>
    </row>
    <row r="556" spans="3:56" x14ac:dyDescent="0.3">
      <c r="C556" s="4"/>
      <c r="D556" s="4"/>
      <c r="E556" s="10">
        <v>131</v>
      </c>
      <c r="F556" s="57"/>
      <c r="G556" s="57"/>
      <c r="H556" s="57"/>
      <c r="BB556" s="57"/>
      <c r="BC556" s="57"/>
      <c r="BD556" s="57"/>
    </row>
    <row r="557" spans="3:56" x14ac:dyDescent="0.3">
      <c r="C557" s="4"/>
      <c r="D557" s="4"/>
      <c r="E557" s="10">
        <v>164</v>
      </c>
      <c r="F557" s="57"/>
      <c r="G557" s="57"/>
      <c r="H557" s="57"/>
      <c r="BB557" s="57"/>
      <c r="BC557" s="57"/>
      <c r="BD557" s="57"/>
    </row>
    <row r="558" spans="3:56" x14ac:dyDescent="0.3">
      <c r="C558" s="4"/>
      <c r="D558" s="4"/>
      <c r="E558" s="10">
        <v>166</v>
      </c>
      <c r="F558" s="57"/>
      <c r="G558" s="57"/>
      <c r="H558" s="57"/>
      <c r="BB558" s="57"/>
      <c r="BC558" s="57"/>
      <c r="BD558" s="57"/>
    </row>
    <row r="559" spans="3:56" x14ac:dyDescent="0.3">
      <c r="C559" s="4"/>
      <c r="D559" s="4"/>
      <c r="E559" s="10">
        <v>147</v>
      </c>
      <c r="F559" s="57"/>
      <c r="G559" s="57"/>
      <c r="H559" s="57"/>
      <c r="BB559" s="57"/>
      <c r="BC559" s="57"/>
      <c r="BD559" s="57"/>
    </row>
    <row r="560" spans="3:56" x14ac:dyDescent="0.3">
      <c r="C560" s="4"/>
      <c r="D560" s="4"/>
      <c r="E560" s="10">
        <v>132</v>
      </c>
      <c r="F560" s="57"/>
      <c r="G560" s="57"/>
      <c r="H560" s="57"/>
      <c r="BB560" s="57"/>
      <c r="BC560" s="57"/>
      <c r="BD560" s="57"/>
    </row>
    <row r="561" spans="3:56" x14ac:dyDescent="0.3">
      <c r="C561" s="4"/>
      <c r="D561" s="4"/>
      <c r="E561" s="10">
        <v>148</v>
      </c>
      <c r="F561" s="57"/>
      <c r="G561" s="57"/>
      <c r="H561" s="57"/>
      <c r="BB561" s="57"/>
      <c r="BC561" s="57"/>
      <c r="BD561" s="57"/>
    </row>
    <row r="562" spans="3:56" x14ac:dyDescent="0.3">
      <c r="C562" s="4"/>
      <c r="D562" s="4"/>
      <c r="E562" s="10">
        <v>137</v>
      </c>
      <c r="F562" s="57"/>
      <c r="G562" s="57"/>
      <c r="H562" s="57"/>
      <c r="BB562" s="57"/>
      <c r="BC562" s="57"/>
      <c r="BD562" s="57"/>
    </row>
    <row r="563" spans="3:56" x14ac:dyDescent="0.3">
      <c r="C563" s="4"/>
      <c r="D563" s="4"/>
      <c r="E563" s="10">
        <v>145</v>
      </c>
      <c r="F563" s="57"/>
      <c r="G563" s="57"/>
      <c r="H563" s="57"/>
      <c r="BB563" s="57"/>
      <c r="BC563" s="57"/>
      <c r="BD563" s="57"/>
    </row>
    <row r="564" spans="3:56" x14ac:dyDescent="0.3">
      <c r="C564" s="4"/>
      <c r="D564" s="4"/>
      <c r="E564" s="10">
        <v>146</v>
      </c>
      <c r="F564" s="57"/>
      <c r="G564" s="57"/>
      <c r="H564" s="57"/>
      <c r="BB564" s="57"/>
      <c r="BC564" s="57"/>
      <c r="BD564" s="57"/>
    </row>
    <row r="565" spans="3:56" x14ac:dyDescent="0.3">
      <c r="C565" s="4"/>
      <c r="D565" s="4"/>
      <c r="E565" s="10">
        <v>145</v>
      </c>
      <c r="F565" s="57"/>
      <c r="G565" s="57"/>
      <c r="H565" s="57"/>
      <c r="BB565" s="57"/>
      <c r="BC565" s="57"/>
      <c r="BD565" s="57"/>
    </row>
    <row r="566" spans="3:56" x14ac:dyDescent="0.3">
      <c r="C566" s="4"/>
      <c r="D566" s="4"/>
      <c r="E566" s="10">
        <v>169</v>
      </c>
      <c r="F566" s="57"/>
      <c r="G566" s="57"/>
      <c r="H566" s="57"/>
      <c r="BB566" s="57"/>
      <c r="BC566" s="57"/>
      <c r="BD566" s="57"/>
    </row>
    <row r="567" spans="3:56" x14ac:dyDescent="0.3">
      <c r="C567" s="4"/>
      <c r="D567" s="4"/>
      <c r="E567" s="10">
        <v>153</v>
      </c>
      <c r="F567" s="57"/>
      <c r="G567" s="57"/>
      <c r="H567" s="57"/>
      <c r="BB567" s="57"/>
      <c r="BC567" s="57"/>
      <c r="BD567" s="57"/>
    </row>
    <row r="568" spans="3:56" x14ac:dyDescent="0.3">
      <c r="C568" s="4"/>
      <c r="D568" s="4"/>
      <c r="E568" s="10">
        <v>144</v>
      </c>
      <c r="F568" s="57"/>
      <c r="G568" s="57"/>
      <c r="H568" s="57"/>
      <c r="BB568" s="57"/>
      <c r="BC568" s="57"/>
      <c r="BD568" s="57"/>
    </row>
    <row r="569" spans="3:56" x14ac:dyDescent="0.3">
      <c r="C569" s="4"/>
      <c r="D569" s="4"/>
      <c r="E569" s="10">
        <v>167</v>
      </c>
      <c r="F569" s="57"/>
      <c r="G569" s="57"/>
      <c r="H569" s="57"/>
      <c r="BB569" s="57"/>
      <c r="BC569" s="57"/>
      <c r="BD569" s="57"/>
    </row>
    <row r="570" spans="3:56" x14ac:dyDescent="0.3">
      <c r="C570" s="4"/>
      <c r="D570" s="4"/>
      <c r="E570" s="10">
        <v>140</v>
      </c>
      <c r="F570" s="57"/>
      <c r="G570" s="57"/>
      <c r="H570" s="57"/>
      <c r="BB570" s="57"/>
      <c r="BC570" s="57"/>
      <c r="BD570" s="57"/>
    </row>
    <row r="571" spans="3:56" x14ac:dyDescent="0.3">
      <c r="C571" s="4"/>
      <c r="D571" s="4"/>
      <c r="E571" s="10">
        <v>140</v>
      </c>
      <c r="F571" s="57"/>
      <c r="G571" s="57"/>
      <c r="H571" s="57"/>
      <c r="BB571" s="57"/>
      <c r="BC571" s="57"/>
      <c r="BD571" s="57"/>
    </row>
    <row r="572" spans="3:56" x14ac:dyDescent="0.3">
      <c r="C572" s="4"/>
      <c r="D572" s="4"/>
      <c r="E572" s="10">
        <v>133</v>
      </c>
      <c r="F572" s="57"/>
      <c r="G572" s="57"/>
      <c r="H572" s="57"/>
      <c r="BB572" s="57"/>
      <c r="BC572" s="57"/>
      <c r="BD572" s="57"/>
    </row>
    <row r="573" spans="3:56" x14ac:dyDescent="0.3">
      <c r="C573" s="4"/>
      <c r="D573" s="4"/>
      <c r="E573" s="10">
        <v>153</v>
      </c>
      <c r="F573" s="57"/>
      <c r="G573" s="57"/>
      <c r="H573" s="57"/>
      <c r="BB573" s="57"/>
      <c r="BC573" s="57"/>
      <c r="BD573" s="57"/>
    </row>
    <row r="574" spans="3:56" x14ac:dyDescent="0.3">
      <c r="C574" s="4"/>
      <c r="D574" s="4"/>
      <c r="E574" s="10">
        <v>167</v>
      </c>
      <c r="F574" s="57"/>
      <c r="G574" s="57"/>
      <c r="H574" s="57"/>
      <c r="BB574" s="57"/>
      <c r="BC574" s="57"/>
      <c r="BD574" s="57"/>
    </row>
    <row r="575" spans="3:56" x14ac:dyDescent="0.3">
      <c r="C575" s="4"/>
      <c r="D575" s="4"/>
      <c r="E575" s="10">
        <v>155</v>
      </c>
      <c r="F575" s="57"/>
      <c r="G575" s="57"/>
      <c r="H575" s="57"/>
      <c r="BB575" s="57"/>
      <c r="BC575" s="57"/>
      <c r="BD575" s="57"/>
    </row>
    <row r="576" spans="3:56" x14ac:dyDescent="0.3">
      <c r="C576" s="4"/>
      <c r="D576" s="4"/>
      <c r="E576" s="10">
        <v>148</v>
      </c>
      <c r="F576" s="57"/>
      <c r="G576" s="57"/>
      <c r="H576" s="57"/>
      <c r="BB576" s="57"/>
      <c r="BC576" s="57"/>
      <c r="BD576" s="57"/>
    </row>
    <row r="577" spans="3:56" x14ac:dyDescent="0.3">
      <c r="C577" s="4"/>
      <c r="D577" s="4"/>
      <c r="E577" s="10">
        <v>140</v>
      </c>
      <c r="F577" s="57"/>
      <c r="G577" s="57"/>
      <c r="H577" s="57"/>
      <c r="BB577" s="57"/>
      <c r="BC577" s="57"/>
      <c r="BD577" s="57"/>
    </row>
    <row r="578" spans="3:56" x14ac:dyDescent="0.3">
      <c r="C578" s="4"/>
      <c r="D578" s="4"/>
      <c r="E578" s="10">
        <v>144</v>
      </c>
      <c r="F578" s="57"/>
      <c r="G578" s="57"/>
      <c r="H578" s="57"/>
      <c r="BB578" s="57"/>
      <c r="BC578" s="57"/>
      <c r="BD578" s="57"/>
    </row>
    <row r="579" spans="3:56" x14ac:dyDescent="0.3">
      <c r="C579" s="4"/>
      <c r="D579" s="4"/>
      <c r="E579" s="10">
        <v>126</v>
      </c>
      <c r="F579" s="57"/>
      <c r="G579" s="57"/>
      <c r="H579" s="57"/>
      <c r="BB579" s="57"/>
      <c r="BC579" s="57"/>
      <c r="BD579" s="57"/>
    </row>
    <row r="580" spans="3:56" x14ac:dyDescent="0.3">
      <c r="C580" s="4"/>
      <c r="D580" s="4"/>
      <c r="E580" s="10">
        <v>154</v>
      </c>
      <c r="F580" s="57"/>
      <c r="G580" s="57"/>
      <c r="H580" s="57"/>
      <c r="BB580" s="57"/>
      <c r="BC580" s="57"/>
      <c r="BD580" s="57"/>
    </row>
    <row r="581" spans="3:56" x14ac:dyDescent="0.3">
      <c r="C581" s="4"/>
      <c r="D581" s="4"/>
      <c r="E581" s="10">
        <v>135</v>
      </c>
      <c r="F581" s="57"/>
      <c r="G581" s="57"/>
      <c r="H581" s="57"/>
      <c r="BB581" s="57"/>
      <c r="BC581" s="57"/>
      <c r="BD581" s="57"/>
    </row>
    <row r="582" spans="3:56" x14ac:dyDescent="0.3">
      <c r="C582" s="4"/>
      <c r="D582" s="4"/>
      <c r="E582" s="10">
        <v>171</v>
      </c>
      <c r="F582" s="57"/>
      <c r="G582" s="57"/>
      <c r="H582" s="57"/>
      <c r="BB582" s="57"/>
      <c r="BC582" s="57"/>
      <c r="BD582" s="57"/>
    </row>
    <row r="583" spans="3:56" x14ac:dyDescent="0.3">
      <c r="C583" s="4"/>
      <c r="D583" s="4"/>
      <c r="E583" s="10">
        <v>166</v>
      </c>
      <c r="F583" s="57"/>
      <c r="G583" s="57"/>
      <c r="H583" s="57"/>
      <c r="BB583" s="57"/>
      <c r="BC583" s="57"/>
      <c r="BD583" s="57"/>
    </row>
    <row r="584" spans="3:56" x14ac:dyDescent="0.3">
      <c r="C584" s="4"/>
      <c r="D584" s="4"/>
      <c r="E584" s="10">
        <v>149</v>
      </c>
      <c r="F584" s="57"/>
      <c r="G584" s="57"/>
      <c r="H584" s="57"/>
      <c r="BB584" s="57"/>
      <c r="BC584" s="57"/>
      <c r="BD584" s="57"/>
    </row>
    <row r="585" spans="3:56" x14ac:dyDescent="0.3">
      <c r="C585" s="4"/>
      <c r="D585" s="4"/>
      <c r="E585" s="10">
        <v>149</v>
      </c>
      <c r="F585" s="57"/>
      <c r="G585" s="57"/>
      <c r="H585" s="57"/>
      <c r="BB585" s="57"/>
      <c r="BC585" s="57"/>
      <c r="BD585" s="57"/>
    </row>
    <row r="586" spans="3:56" x14ac:dyDescent="0.3">
      <c r="C586" s="4"/>
      <c r="D586" s="4"/>
      <c r="E586" s="10">
        <v>145</v>
      </c>
      <c r="F586" s="57"/>
      <c r="G586" s="57"/>
      <c r="H586" s="57"/>
      <c r="BB586" s="57"/>
      <c r="BC586" s="57"/>
      <c r="BD586" s="57"/>
    </row>
    <row r="587" spans="3:56" x14ac:dyDescent="0.3">
      <c r="C587" s="4"/>
      <c r="D587" s="4"/>
      <c r="E587" s="10">
        <v>169</v>
      </c>
      <c r="F587" s="57"/>
      <c r="G587" s="57"/>
      <c r="H587" s="57"/>
      <c r="BB587" s="57"/>
      <c r="BC587" s="57"/>
      <c r="BD587" s="57"/>
    </row>
    <row r="588" spans="3:56" x14ac:dyDescent="0.3">
      <c r="C588" s="4"/>
      <c r="D588" s="4"/>
      <c r="E588" s="10">
        <v>158</v>
      </c>
      <c r="F588" s="57"/>
      <c r="G588" s="57"/>
      <c r="H588" s="57"/>
      <c r="BB588" s="57"/>
      <c r="BC588" s="57"/>
      <c r="BD588" s="57"/>
    </row>
    <row r="589" spans="3:56" x14ac:dyDescent="0.3">
      <c r="C589" s="4"/>
      <c r="D589" s="4"/>
      <c r="E589" s="10">
        <v>120</v>
      </c>
      <c r="F589" s="57"/>
      <c r="G589" s="57"/>
      <c r="H589" s="57"/>
      <c r="BB589" s="57"/>
      <c r="BC589" s="57"/>
      <c r="BD589" s="57"/>
    </row>
    <row r="590" spans="3:56" x14ac:dyDescent="0.3">
      <c r="C590" s="4"/>
      <c r="D590" s="4"/>
      <c r="E590" s="10">
        <v>153</v>
      </c>
      <c r="F590" s="57"/>
      <c r="G590" s="57"/>
      <c r="H590" s="57"/>
      <c r="BB590" s="57"/>
      <c r="BC590" s="57"/>
      <c r="BD590" s="57"/>
    </row>
    <row r="591" spans="3:56" x14ac:dyDescent="0.3">
      <c r="C591" s="4"/>
      <c r="D591" s="4"/>
      <c r="E591" s="10">
        <v>139</v>
      </c>
      <c r="F591" s="57"/>
      <c r="G591" s="57"/>
      <c r="H591" s="57"/>
      <c r="BB591" s="57"/>
      <c r="BC591" s="57"/>
      <c r="BD591" s="57"/>
    </row>
    <row r="592" spans="3:56" x14ac:dyDescent="0.3">
      <c r="C592" s="4"/>
      <c r="D592" s="4"/>
      <c r="E592" s="10">
        <v>144</v>
      </c>
      <c r="F592" s="57"/>
      <c r="G592" s="57"/>
      <c r="H592" s="57"/>
      <c r="BB592" s="57"/>
      <c r="BC592" s="57"/>
      <c r="BD592" s="57"/>
    </row>
    <row r="593" spans="3:56" x14ac:dyDescent="0.3">
      <c r="C593" s="4"/>
      <c r="D593" s="4"/>
      <c r="E593" s="10">
        <v>132</v>
      </c>
      <c r="F593" s="57"/>
      <c r="G593" s="57"/>
      <c r="H593" s="57"/>
      <c r="BB593" s="57"/>
      <c r="BC593" s="57"/>
      <c r="BD593" s="57"/>
    </row>
    <row r="594" spans="3:56" x14ac:dyDescent="0.3">
      <c r="C594" s="4"/>
      <c r="D594" s="4"/>
      <c r="E594" s="10">
        <v>167</v>
      </c>
      <c r="F594" s="57"/>
      <c r="G594" s="57"/>
      <c r="H594" s="57"/>
      <c r="BB594" s="57"/>
      <c r="BC594" s="57"/>
      <c r="BD594" s="57"/>
    </row>
    <row r="595" spans="3:56" x14ac:dyDescent="0.3">
      <c r="C595" s="4"/>
      <c r="D595" s="4"/>
      <c r="E595" s="10">
        <v>147</v>
      </c>
      <c r="F595" s="57"/>
      <c r="G595" s="57"/>
      <c r="H595" s="57"/>
      <c r="BB595" s="57"/>
      <c r="BC595" s="57"/>
      <c r="BD595" s="57"/>
    </row>
    <row r="596" spans="3:56" x14ac:dyDescent="0.3">
      <c r="C596" s="4"/>
      <c r="D596" s="4"/>
      <c r="E596" s="10">
        <v>136</v>
      </c>
      <c r="F596" s="57"/>
      <c r="G596" s="57"/>
      <c r="H596" s="57"/>
      <c r="BB596" s="57"/>
      <c r="BC596" s="57"/>
      <c r="BD596" s="57"/>
    </row>
    <row r="597" spans="3:56" x14ac:dyDescent="0.3">
      <c r="C597" s="4"/>
      <c r="D597" s="4"/>
      <c r="E597" s="10">
        <v>134</v>
      </c>
      <c r="F597" s="57"/>
      <c r="G597" s="57"/>
      <c r="H597" s="57"/>
      <c r="BB597" s="57"/>
      <c r="BC597" s="57"/>
      <c r="BD597" s="57"/>
    </row>
    <row r="598" spans="3:56" x14ac:dyDescent="0.3">
      <c r="C598" s="4"/>
      <c r="D598" s="4"/>
      <c r="E598" s="10">
        <v>131</v>
      </c>
      <c r="F598" s="57"/>
      <c r="G598" s="57"/>
      <c r="H598" s="57"/>
      <c r="BB598" s="57"/>
      <c r="BC598" s="57"/>
      <c r="BD598" s="57"/>
    </row>
    <row r="599" spans="3:56" x14ac:dyDescent="0.3">
      <c r="C599" s="4"/>
      <c r="D599" s="4"/>
      <c r="E599" s="10">
        <v>126</v>
      </c>
      <c r="F599" s="57"/>
      <c r="G599" s="57"/>
      <c r="H599" s="57"/>
      <c r="BB599" s="57"/>
      <c r="BC599" s="57"/>
      <c r="BD599" s="57"/>
    </row>
    <row r="600" spans="3:56" x14ac:dyDescent="0.3">
      <c r="C600" s="4"/>
      <c r="D600" s="4"/>
      <c r="E600" s="10">
        <v>155</v>
      </c>
      <c r="F600" s="57"/>
      <c r="G600" s="57"/>
      <c r="H600" s="57"/>
      <c r="BB600" s="57"/>
      <c r="BC600" s="57"/>
      <c r="BD600" s="57"/>
    </row>
    <row r="601" spans="3:56" x14ac:dyDescent="0.3">
      <c r="C601" s="4"/>
      <c r="D601" s="4"/>
      <c r="E601" s="10">
        <v>132</v>
      </c>
      <c r="F601" s="57"/>
      <c r="G601" s="57"/>
      <c r="H601" s="57"/>
      <c r="BB601" s="57"/>
      <c r="BC601" s="57"/>
      <c r="BD601" s="57"/>
    </row>
    <row r="602" spans="3:56" x14ac:dyDescent="0.3">
      <c r="C602" s="4"/>
      <c r="D602" s="4"/>
      <c r="E602" s="10">
        <v>118</v>
      </c>
      <c r="F602" s="57"/>
      <c r="G602" s="57"/>
      <c r="H602" s="57"/>
      <c r="BB602" s="57"/>
      <c r="BC602" s="57"/>
      <c r="BD602" s="57"/>
    </row>
    <row r="603" spans="3:56" x14ac:dyDescent="0.3">
      <c r="C603" s="4"/>
      <c r="D603" s="4"/>
      <c r="E603" s="10">
        <v>143</v>
      </c>
      <c r="F603" s="57"/>
      <c r="G603" s="57"/>
      <c r="H603" s="57"/>
      <c r="BB603" s="57"/>
      <c r="BC603" s="57"/>
      <c r="BD603" s="57"/>
    </row>
    <row r="604" spans="3:56" x14ac:dyDescent="0.3">
      <c r="C604" s="4"/>
      <c r="D604" s="4"/>
      <c r="E604" s="10">
        <v>163</v>
      </c>
      <c r="F604" s="57"/>
      <c r="G604" s="57"/>
      <c r="H604" s="57"/>
      <c r="BB604" s="57"/>
      <c r="BC604" s="57"/>
      <c r="BD604" s="57"/>
    </row>
    <row r="605" spans="3:56" x14ac:dyDescent="0.3">
      <c r="C605" s="4"/>
      <c r="D605" s="4"/>
      <c r="E605" s="10">
        <v>150</v>
      </c>
      <c r="F605" s="57"/>
      <c r="G605" s="57"/>
      <c r="H605" s="57"/>
      <c r="BB605" s="57"/>
      <c r="BC605" s="57"/>
      <c r="BD605" s="57"/>
    </row>
    <row r="606" spans="3:56" x14ac:dyDescent="0.3">
      <c r="C606" s="4"/>
      <c r="D606" s="4"/>
      <c r="E606" s="10">
        <v>151</v>
      </c>
      <c r="F606" s="57"/>
      <c r="G606" s="57"/>
      <c r="H606" s="57"/>
      <c r="BB606" s="57"/>
      <c r="BC606" s="57"/>
      <c r="BD606" s="57"/>
    </row>
    <row r="607" spans="3:56" x14ac:dyDescent="0.3">
      <c r="C607" s="4"/>
      <c r="D607" s="4"/>
      <c r="E607" s="10">
        <v>141</v>
      </c>
      <c r="F607" s="57"/>
      <c r="G607" s="57"/>
      <c r="H607" s="57"/>
      <c r="BB607" s="57"/>
      <c r="BC607" s="57"/>
      <c r="BD607" s="57"/>
    </row>
    <row r="608" spans="3:56" x14ac:dyDescent="0.3">
      <c r="C608" s="4"/>
      <c r="D608" s="4"/>
      <c r="E608" s="10">
        <v>140</v>
      </c>
      <c r="F608" s="57"/>
      <c r="G608" s="57"/>
      <c r="H608" s="57"/>
      <c r="BB608" s="57"/>
      <c r="BC608" s="57"/>
      <c r="BD608" s="57"/>
    </row>
    <row r="609" spans="3:56" x14ac:dyDescent="0.3">
      <c r="C609" s="4"/>
      <c r="D609" s="4"/>
      <c r="E609" s="10">
        <v>128</v>
      </c>
      <c r="F609" s="57"/>
      <c r="G609" s="57"/>
      <c r="H609" s="57"/>
      <c r="BB609" s="57"/>
      <c r="BC609" s="57"/>
      <c r="BD609" s="57"/>
    </row>
    <row r="610" spans="3:56" x14ac:dyDescent="0.3">
      <c r="C610" s="4"/>
      <c r="D610" s="4"/>
      <c r="E610" s="10">
        <v>160</v>
      </c>
      <c r="F610" s="57"/>
      <c r="G610" s="57"/>
      <c r="H610" s="57"/>
      <c r="BB610" s="57"/>
      <c r="BC610" s="57"/>
      <c r="BD610" s="57"/>
    </row>
    <row r="611" spans="3:56" x14ac:dyDescent="0.3">
      <c r="C611" s="4"/>
      <c r="D611" s="4"/>
      <c r="E611" s="10">
        <v>142</v>
      </c>
      <c r="F611" s="57"/>
      <c r="G611" s="57"/>
      <c r="H611" s="57"/>
      <c r="BB611" s="57"/>
      <c r="BC611" s="57"/>
      <c r="BD611" s="57"/>
    </row>
    <row r="612" spans="3:56" x14ac:dyDescent="0.3">
      <c r="C612" s="4"/>
      <c r="D612" s="4"/>
      <c r="E612" s="10">
        <v>146</v>
      </c>
      <c r="F612" s="57"/>
      <c r="G612" s="57"/>
      <c r="H612" s="57"/>
      <c r="BB612" s="57"/>
      <c r="BC612" s="57"/>
      <c r="BD612" s="57"/>
    </row>
    <row r="613" spans="3:56" x14ac:dyDescent="0.3">
      <c r="C613" s="4"/>
      <c r="D613" s="4"/>
      <c r="E613" s="10">
        <v>162</v>
      </c>
      <c r="F613" s="57"/>
      <c r="G613" s="57"/>
      <c r="H613" s="57"/>
      <c r="BB613" s="57"/>
      <c r="BC613" s="57"/>
      <c r="BD613" s="57"/>
    </row>
    <row r="614" spans="3:56" x14ac:dyDescent="0.3">
      <c r="C614" s="4"/>
      <c r="D614" s="4"/>
      <c r="E614" s="10">
        <v>160</v>
      </c>
      <c r="F614" s="57"/>
      <c r="G614" s="57"/>
      <c r="H614" s="57"/>
      <c r="BB614" s="57"/>
      <c r="BC614" s="57"/>
      <c r="BD614" s="57"/>
    </row>
    <row r="615" spans="3:56" x14ac:dyDescent="0.3">
      <c r="C615" s="4"/>
      <c r="D615" s="4"/>
      <c r="E615" s="10">
        <v>157</v>
      </c>
      <c r="F615" s="57"/>
      <c r="G615" s="57"/>
      <c r="H615" s="57"/>
      <c r="BB615" s="57"/>
      <c r="BC615" s="57"/>
      <c r="BD615" s="57"/>
    </row>
    <row r="616" spans="3:56" x14ac:dyDescent="0.3">
      <c r="C616" s="4"/>
      <c r="D616" s="4"/>
      <c r="E616" s="10">
        <v>148</v>
      </c>
      <c r="F616" s="57"/>
      <c r="G616" s="57"/>
      <c r="H616" s="57"/>
      <c r="BB616" s="57"/>
      <c r="BC616" s="57"/>
      <c r="BD616" s="57"/>
    </row>
    <row r="617" spans="3:56" x14ac:dyDescent="0.3">
      <c r="C617" s="4"/>
      <c r="D617" s="4"/>
      <c r="E617" s="10">
        <v>144</v>
      </c>
      <c r="F617" s="57"/>
      <c r="G617" s="57"/>
      <c r="H617" s="57"/>
      <c r="BB617" s="57"/>
      <c r="BC617" s="57"/>
      <c r="BD617" s="57"/>
    </row>
    <row r="618" spans="3:56" x14ac:dyDescent="0.3">
      <c r="C618" s="4"/>
      <c r="D618" s="4"/>
      <c r="E618" s="10">
        <v>144</v>
      </c>
      <c r="F618" s="57"/>
      <c r="G618" s="57"/>
      <c r="H618" s="57"/>
      <c r="BB618" s="57"/>
      <c r="BC618" s="57"/>
      <c r="BD618" s="57"/>
    </row>
    <row r="619" spans="3:56" x14ac:dyDescent="0.3">
      <c r="C619" s="4"/>
      <c r="D619" s="4"/>
      <c r="E619" s="10">
        <v>127</v>
      </c>
      <c r="F619" s="57"/>
      <c r="G619" s="57"/>
      <c r="H619" s="57"/>
      <c r="BB619" s="57"/>
      <c r="BC619" s="57"/>
      <c r="BD619" s="57"/>
    </row>
    <row r="620" spans="3:56" x14ac:dyDescent="0.3">
      <c r="C620" s="4"/>
      <c r="D620" s="4"/>
      <c r="E620" s="10">
        <v>166</v>
      </c>
      <c r="F620" s="57"/>
      <c r="G620" s="57"/>
      <c r="H620" s="57"/>
      <c r="BB620" s="57"/>
      <c r="BC620" s="57"/>
      <c r="BD620" s="57"/>
    </row>
    <row r="621" spans="3:56" x14ac:dyDescent="0.3">
      <c r="C621" s="4"/>
      <c r="D621" s="4"/>
      <c r="E621" s="10">
        <v>142</v>
      </c>
      <c r="F621" s="57"/>
      <c r="G621" s="57"/>
      <c r="H621" s="57"/>
      <c r="BB621" s="57"/>
      <c r="BC621" s="57"/>
      <c r="BD621" s="57"/>
    </row>
    <row r="622" spans="3:56" x14ac:dyDescent="0.3">
      <c r="C622" s="4"/>
      <c r="D622" s="4"/>
      <c r="E622" s="10">
        <v>145</v>
      </c>
      <c r="F622" s="57"/>
      <c r="G622" s="57"/>
      <c r="H622" s="57"/>
      <c r="BB622" s="57"/>
      <c r="BC622" s="57"/>
      <c r="BD622" s="57"/>
    </row>
    <row r="623" spans="3:56" x14ac:dyDescent="0.3">
      <c r="C623" s="4"/>
      <c r="D623" s="4"/>
      <c r="E623" s="10">
        <v>141</v>
      </c>
      <c r="F623" s="57"/>
      <c r="G623" s="57"/>
      <c r="H623" s="57"/>
      <c r="BB623" s="57"/>
      <c r="BC623" s="57"/>
      <c r="BD623" s="57"/>
    </row>
    <row r="624" spans="3:56" x14ac:dyDescent="0.3">
      <c r="C624" s="4"/>
      <c r="D624" s="4"/>
      <c r="E624" s="10">
        <v>138</v>
      </c>
      <c r="F624" s="57"/>
      <c r="G624" s="57"/>
      <c r="H624" s="57"/>
      <c r="BB624" s="57"/>
      <c r="BC624" s="57"/>
      <c r="BD624" s="57"/>
    </row>
    <row r="625" spans="3:56" x14ac:dyDescent="0.3">
      <c r="C625" s="4"/>
      <c r="D625" s="4"/>
      <c r="E625" s="10">
        <v>137</v>
      </c>
      <c r="F625" s="57"/>
      <c r="G625" s="57"/>
      <c r="H625" s="57"/>
      <c r="BB625" s="57"/>
      <c r="BC625" s="57"/>
      <c r="BD625" s="57"/>
    </row>
    <row r="626" spans="3:56" x14ac:dyDescent="0.3">
      <c r="C626" s="4"/>
      <c r="D626" s="4"/>
      <c r="E626" s="10">
        <v>148</v>
      </c>
      <c r="F626" s="57"/>
      <c r="G626" s="57"/>
      <c r="H626" s="57"/>
      <c r="BB626" s="57"/>
      <c r="BC626" s="57"/>
      <c r="BD626" s="57"/>
    </row>
    <row r="627" spans="3:56" x14ac:dyDescent="0.3">
      <c r="C627" s="4"/>
      <c r="D627" s="4"/>
      <c r="E627" s="10">
        <v>139</v>
      </c>
      <c r="F627" s="57"/>
      <c r="G627" s="57"/>
      <c r="H627" s="57"/>
      <c r="BB627" s="57"/>
      <c r="BC627" s="57"/>
      <c r="BD627" s="57"/>
    </row>
    <row r="628" spans="3:56" x14ac:dyDescent="0.3">
      <c r="C628" s="4"/>
      <c r="D628" s="4"/>
      <c r="E628" s="10">
        <v>156</v>
      </c>
      <c r="F628" s="57"/>
      <c r="G628" s="57"/>
      <c r="H628" s="57"/>
      <c r="BB628" s="57"/>
      <c r="BC628" s="57"/>
      <c r="BD628" s="57"/>
    </row>
    <row r="629" spans="3:56" x14ac:dyDescent="0.3">
      <c r="C629" s="4"/>
      <c r="D629" s="4"/>
      <c r="E629" s="10">
        <v>126</v>
      </c>
      <c r="F629" s="57"/>
      <c r="G629" s="57"/>
      <c r="H629" s="57"/>
      <c r="BB629" s="57"/>
      <c r="BC629" s="57"/>
      <c r="BD629" s="57"/>
    </row>
    <row r="630" spans="3:56" x14ac:dyDescent="0.3">
      <c r="C630" s="4"/>
      <c r="D630" s="4"/>
      <c r="E630" s="10">
        <v>184</v>
      </c>
      <c r="F630" s="57"/>
      <c r="G630" s="57"/>
      <c r="H630" s="57"/>
      <c r="BB630" s="57"/>
      <c r="BC630" s="57"/>
      <c r="BD630" s="57"/>
    </row>
    <row r="631" spans="3:56" x14ac:dyDescent="0.3">
      <c r="C631" s="4"/>
      <c r="D631" s="4"/>
      <c r="E631" s="10">
        <v>143</v>
      </c>
      <c r="F631" s="57"/>
      <c r="G631" s="57"/>
      <c r="H631" s="57"/>
      <c r="BB631" s="57"/>
      <c r="BC631" s="57"/>
      <c r="BD631" s="57"/>
    </row>
    <row r="632" spans="3:56" x14ac:dyDescent="0.3">
      <c r="C632" s="4"/>
      <c r="D632" s="4"/>
      <c r="E632" s="10">
        <v>152</v>
      </c>
      <c r="F632" s="57"/>
      <c r="G632" s="57"/>
      <c r="H632" s="57"/>
      <c r="BB632" s="57"/>
      <c r="BC632" s="57"/>
      <c r="BD632" s="57"/>
    </row>
    <row r="633" spans="3:56" x14ac:dyDescent="0.3">
      <c r="C633" s="4"/>
      <c r="D633" s="4"/>
      <c r="E633" s="10">
        <v>171</v>
      </c>
      <c r="F633" s="57"/>
      <c r="G633" s="57"/>
      <c r="H633" s="57"/>
      <c r="BB633" s="57"/>
      <c r="BC633" s="57"/>
      <c r="BD633" s="57"/>
    </row>
    <row r="634" spans="3:56" x14ac:dyDescent="0.3">
      <c r="C634" s="4"/>
      <c r="D634" s="4"/>
      <c r="E634" s="10">
        <v>164</v>
      </c>
      <c r="F634" s="57"/>
      <c r="G634" s="57"/>
      <c r="H634" s="57"/>
      <c r="BB634" s="57"/>
      <c r="BC634" s="57"/>
      <c r="BD634" s="57"/>
    </row>
    <row r="635" spans="3:56" x14ac:dyDescent="0.3">
      <c r="C635" s="4"/>
      <c r="D635" s="4"/>
      <c r="E635" s="10">
        <v>169</v>
      </c>
      <c r="F635" s="57"/>
      <c r="G635" s="57"/>
      <c r="H635" s="57"/>
      <c r="BB635" s="57"/>
      <c r="BC635" s="57"/>
      <c r="BD635" s="57"/>
    </row>
    <row r="636" spans="3:56" x14ac:dyDescent="0.3">
      <c r="C636" s="4"/>
      <c r="D636" s="4"/>
      <c r="E636" s="10">
        <v>129</v>
      </c>
      <c r="F636" s="57"/>
      <c r="G636" s="57"/>
      <c r="H636" s="57"/>
      <c r="BB636" s="57"/>
      <c r="BC636" s="57"/>
      <c r="BD636" s="57"/>
    </row>
    <row r="637" spans="3:56" x14ac:dyDescent="0.3">
      <c r="C637" s="4"/>
      <c r="D637" s="4"/>
      <c r="E637" s="10">
        <v>141</v>
      </c>
      <c r="F637" s="57"/>
      <c r="G637" s="57"/>
      <c r="H637" s="57"/>
      <c r="BB637" s="57"/>
      <c r="BC637" s="57"/>
      <c r="BD637" s="57"/>
    </row>
    <row r="638" spans="3:56" x14ac:dyDescent="0.3">
      <c r="C638" s="4"/>
      <c r="D638" s="4"/>
      <c r="E638" s="10">
        <v>122</v>
      </c>
      <c r="F638" s="57"/>
      <c r="G638" s="57"/>
      <c r="H638" s="57"/>
      <c r="BB638" s="57"/>
      <c r="BC638" s="57"/>
      <c r="BD638" s="57"/>
    </row>
    <row r="639" spans="3:56" x14ac:dyDescent="0.3">
      <c r="C639" s="4"/>
      <c r="D639" s="4"/>
      <c r="E639" s="10">
        <v>156</v>
      </c>
      <c r="F639" s="57"/>
      <c r="G639" s="57"/>
      <c r="H639" s="57"/>
      <c r="BB639" s="57"/>
      <c r="BC639" s="57"/>
      <c r="BD639" s="57"/>
    </row>
    <row r="640" spans="3:56" x14ac:dyDescent="0.3">
      <c r="C640" s="4"/>
      <c r="D640" s="4"/>
      <c r="E640" s="10">
        <v>141</v>
      </c>
      <c r="F640" s="57"/>
      <c r="G640" s="57"/>
      <c r="H640" s="57"/>
      <c r="BB640" s="57"/>
      <c r="BC640" s="57"/>
      <c r="BD640" s="57"/>
    </row>
    <row r="641" spans="3:56" x14ac:dyDescent="0.3">
      <c r="C641" s="4"/>
      <c r="D641" s="4"/>
      <c r="E641" s="10">
        <v>147</v>
      </c>
      <c r="F641" s="57"/>
      <c r="G641" s="57"/>
      <c r="H641" s="57"/>
      <c r="BB641" s="57"/>
      <c r="BC641" s="57"/>
      <c r="BD641" s="57"/>
    </row>
    <row r="642" spans="3:56" x14ac:dyDescent="0.3">
      <c r="C642" s="4"/>
      <c r="D642" s="4"/>
      <c r="E642" s="10">
        <v>153</v>
      </c>
      <c r="F642" s="57"/>
      <c r="G642" s="57"/>
      <c r="H642" s="57"/>
      <c r="BB642" s="57"/>
      <c r="BC642" s="57"/>
      <c r="BD642" s="57"/>
    </row>
    <row r="643" spans="3:56" x14ac:dyDescent="0.3">
      <c r="C643" s="4"/>
      <c r="D643" s="4"/>
      <c r="E643" s="10">
        <v>164</v>
      </c>
      <c r="F643" s="57"/>
      <c r="G643" s="57"/>
      <c r="H643" s="57"/>
      <c r="BB643" s="57"/>
      <c r="BC643" s="57"/>
      <c r="BD643" s="57"/>
    </row>
    <row r="644" spans="3:56" x14ac:dyDescent="0.3">
      <c r="C644" s="4"/>
      <c r="D644" s="4"/>
      <c r="E644" s="10">
        <v>147</v>
      </c>
      <c r="F644" s="57"/>
      <c r="G644" s="57"/>
      <c r="H644" s="57"/>
      <c r="BB644" s="57"/>
      <c r="BC644" s="57"/>
      <c r="BD644" s="57"/>
    </row>
    <row r="645" spans="3:56" x14ac:dyDescent="0.3">
      <c r="C645" s="4"/>
      <c r="D645" s="4"/>
      <c r="E645" s="10">
        <v>141</v>
      </c>
      <c r="F645" s="57"/>
      <c r="G645" s="57"/>
      <c r="H645" s="57"/>
      <c r="BB645" s="57"/>
      <c r="BC645" s="57"/>
      <c r="BD645" s="57"/>
    </row>
    <row r="646" spans="3:56" x14ac:dyDescent="0.3">
      <c r="C646" s="4"/>
      <c r="D646" s="4"/>
      <c r="E646" s="10">
        <v>161</v>
      </c>
      <c r="F646" s="57"/>
      <c r="G646" s="57"/>
      <c r="H646" s="57"/>
      <c r="BB646" s="57"/>
      <c r="BC646" s="57"/>
      <c r="BD646" s="57"/>
    </row>
    <row r="647" spans="3:56" x14ac:dyDescent="0.3">
      <c r="C647" s="4"/>
      <c r="D647" s="4"/>
      <c r="E647" s="10">
        <v>143</v>
      </c>
      <c r="F647" s="57"/>
      <c r="G647" s="57"/>
      <c r="H647" s="57"/>
      <c r="BB647" s="57"/>
      <c r="BC647" s="57"/>
      <c r="BD647" s="57"/>
    </row>
    <row r="648" spans="3:56" x14ac:dyDescent="0.3">
      <c r="C648" s="4"/>
      <c r="D648" s="4"/>
      <c r="E648" s="10">
        <v>147</v>
      </c>
      <c r="F648" s="57"/>
      <c r="G648" s="57"/>
      <c r="H648" s="57"/>
      <c r="BB648" s="57"/>
      <c r="BC648" s="57"/>
      <c r="BD648" s="57"/>
    </row>
    <row r="649" spans="3:56" x14ac:dyDescent="0.3">
      <c r="C649" s="4"/>
      <c r="D649" s="4"/>
      <c r="E649" s="10">
        <v>157</v>
      </c>
      <c r="F649" s="57"/>
      <c r="G649" s="57"/>
      <c r="H649" s="57"/>
      <c r="BB649" s="57"/>
      <c r="BC649" s="57"/>
      <c r="BD649" s="57"/>
    </row>
    <row r="650" spans="3:56" x14ac:dyDescent="0.3">
      <c r="C650" s="4"/>
      <c r="D650" s="4"/>
      <c r="E650" s="10">
        <v>142</v>
      </c>
      <c r="F650" s="57"/>
      <c r="G650" s="57"/>
      <c r="H650" s="57"/>
      <c r="BB650" s="57"/>
      <c r="BC650" s="57"/>
      <c r="BD650" s="57"/>
    </row>
    <row r="651" spans="3:56" x14ac:dyDescent="0.3">
      <c r="C651" s="4"/>
      <c r="D651" s="4"/>
      <c r="E651" s="10">
        <v>164</v>
      </c>
      <c r="F651" s="57"/>
      <c r="G651" s="57"/>
      <c r="H651" s="57"/>
      <c r="BB651" s="57"/>
      <c r="BC651" s="57"/>
      <c r="BD651" s="57"/>
    </row>
    <row r="652" spans="3:56" x14ac:dyDescent="0.3">
      <c r="C652" s="4"/>
      <c r="D652" s="4"/>
      <c r="E652" s="10">
        <v>155</v>
      </c>
      <c r="F652" s="57"/>
      <c r="G652" s="57"/>
      <c r="H652" s="57"/>
      <c r="BB652" s="57"/>
      <c r="BC652" s="57"/>
      <c r="BD652" s="57"/>
    </row>
    <row r="653" spans="3:56" x14ac:dyDescent="0.3">
      <c r="C653" s="4"/>
      <c r="D653" s="4"/>
      <c r="E653" s="10">
        <v>138</v>
      </c>
      <c r="F653" s="57"/>
      <c r="G653" s="57"/>
      <c r="H653" s="57"/>
      <c r="BB653" s="57"/>
      <c r="BC653" s="57"/>
      <c r="BD653" s="57"/>
    </row>
    <row r="654" spans="3:56" x14ac:dyDescent="0.3">
      <c r="C654" s="4"/>
      <c r="D654" s="4"/>
      <c r="E654" s="10">
        <v>148</v>
      </c>
      <c r="F654" s="57"/>
      <c r="G654" s="57"/>
      <c r="H654" s="57"/>
      <c r="BB654" s="57"/>
      <c r="BC654" s="57"/>
      <c r="BD654" s="57"/>
    </row>
    <row r="655" spans="3:56" x14ac:dyDescent="0.3">
      <c r="C655" s="4"/>
      <c r="D655" s="4"/>
      <c r="E655" s="10">
        <v>129</v>
      </c>
      <c r="F655" s="57"/>
      <c r="G655" s="57"/>
      <c r="H655" s="57"/>
      <c r="BB655" s="57"/>
      <c r="BC655" s="57"/>
      <c r="BD655" s="57"/>
    </row>
    <row r="656" spans="3:56" x14ac:dyDescent="0.3">
      <c r="C656" s="4"/>
      <c r="D656" s="4"/>
      <c r="E656" s="10">
        <v>147</v>
      </c>
      <c r="F656" s="57"/>
      <c r="G656" s="57"/>
      <c r="H656" s="57"/>
      <c r="BB656" s="57"/>
      <c r="BC656" s="57"/>
      <c r="BD656" s="57"/>
    </row>
    <row r="657" spans="3:56" x14ac:dyDescent="0.3">
      <c r="C657" s="4"/>
      <c r="D657" s="4"/>
      <c r="E657" s="10">
        <v>139</v>
      </c>
      <c r="F657" s="57"/>
      <c r="G657" s="57"/>
      <c r="H657" s="57"/>
      <c r="BB657" s="57"/>
      <c r="BC657" s="57"/>
      <c r="BD657" s="57"/>
    </row>
    <row r="658" spans="3:56" x14ac:dyDescent="0.3">
      <c r="C658" s="4"/>
      <c r="D658" s="4"/>
      <c r="E658" s="10">
        <v>141</v>
      </c>
      <c r="F658" s="57"/>
      <c r="G658" s="57"/>
      <c r="H658" s="57"/>
      <c r="BB658" s="57"/>
      <c r="BC658" s="57"/>
      <c r="BD658" s="57"/>
    </row>
    <row r="659" spans="3:56" x14ac:dyDescent="0.3">
      <c r="C659" s="4"/>
      <c r="D659" s="4"/>
      <c r="E659" s="10">
        <v>163</v>
      </c>
      <c r="F659" s="57"/>
      <c r="G659" s="57"/>
      <c r="H659" s="57"/>
      <c r="BB659" s="57"/>
      <c r="BC659" s="57"/>
      <c r="BD659" s="57"/>
    </row>
    <row r="660" spans="3:56" x14ac:dyDescent="0.3">
      <c r="C660" s="4"/>
      <c r="D660" s="4"/>
      <c r="E660" s="10">
        <v>148</v>
      </c>
      <c r="F660" s="57"/>
      <c r="G660" s="57"/>
      <c r="H660" s="57"/>
      <c r="BB660" s="57"/>
      <c r="BC660" s="57"/>
      <c r="BD660" s="57"/>
    </row>
    <row r="661" spans="3:56" x14ac:dyDescent="0.3">
      <c r="C661" s="4"/>
      <c r="D661" s="4"/>
      <c r="E661" s="10">
        <v>151</v>
      </c>
      <c r="F661" s="57"/>
      <c r="G661" s="57"/>
      <c r="H661" s="57"/>
      <c r="BB661" s="57"/>
      <c r="BC661" s="57"/>
      <c r="BD661" s="57"/>
    </row>
    <row r="662" spans="3:56" x14ac:dyDescent="0.3">
      <c r="C662" s="4"/>
      <c r="D662" s="4"/>
      <c r="E662" s="10">
        <v>155</v>
      </c>
      <c r="F662" s="57"/>
      <c r="G662" s="57"/>
      <c r="H662" s="57"/>
      <c r="BB662" s="57"/>
      <c r="BC662" s="57"/>
      <c r="BD662" s="57"/>
    </row>
    <row r="663" spans="3:56" x14ac:dyDescent="0.3">
      <c r="C663" s="4"/>
      <c r="D663" s="4"/>
      <c r="E663" s="10">
        <v>149</v>
      </c>
      <c r="F663" s="57"/>
      <c r="G663" s="57"/>
      <c r="H663" s="57"/>
      <c r="BB663" s="57"/>
      <c r="BC663" s="57"/>
      <c r="BD663" s="57"/>
    </row>
    <row r="664" spans="3:56" x14ac:dyDescent="0.3">
      <c r="C664" s="4"/>
      <c r="D664" s="4"/>
      <c r="E664" s="10">
        <v>149</v>
      </c>
      <c r="F664" s="57"/>
      <c r="G664" s="57"/>
      <c r="H664" s="57"/>
      <c r="BB664" s="57"/>
      <c r="BC664" s="57"/>
      <c r="BD664" s="57"/>
    </row>
    <row r="665" spans="3:56" x14ac:dyDescent="0.3">
      <c r="C665" s="4"/>
      <c r="D665" s="4"/>
      <c r="E665" s="10">
        <v>143</v>
      </c>
      <c r="F665" s="57"/>
      <c r="G665" s="57"/>
      <c r="H665" s="57"/>
      <c r="BB665" s="57"/>
      <c r="BC665" s="57"/>
      <c r="BD665" s="57"/>
    </row>
    <row r="666" spans="3:56" x14ac:dyDescent="0.3">
      <c r="C666" s="4"/>
      <c r="D666" s="4"/>
      <c r="E666" s="10">
        <v>152</v>
      </c>
      <c r="F666" s="57"/>
      <c r="G666" s="57"/>
      <c r="H666" s="57"/>
      <c r="BB666" s="57"/>
      <c r="BC666" s="57"/>
      <c r="BD666" s="57"/>
    </row>
    <row r="667" spans="3:56" x14ac:dyDescent="0.3">
      <c r="C667" s="4"/>
      <c r="D667" s="4"/>
      <c r="E667" s="10">
        <v>170</v>
      </c>
      <c r="F667" s="57"/>
      <c r="G667" s="57"/>
      <c r="H667" s="57"/>
      <c r="BB667" s="57"/>
      <c r="BC667" s="57"/>
      <c r="BD667" s="57"/>
    </row>
    <row r="668" spans="3:56" x14ac:dyDescent="0.3">
      <c r="C668" s="4"/>
      <c r="D668" s="4"/>
      <c r="E668" s="10">
        <v>140</v>
      </c>
      <c r="F668" s="57"/>
      <c r="G668" s="57"/>
      <c r="H668" s="57"/>
      <c r="BB668" s="57"/>
      <c r="BC668" s="57"/>
      <c r="BD668" s="57"/>
    </row>
    <row r="669" spans="3:56" x14ac:dyDescent="0.3">
      <c r="C669" s="4"/>
      <c r="D669" s="4"/>
      <c r="E669" s="10">
        <v>183</v>
      </c>
      <c r="F669" s="57"/>
      <c r="G669" s="57"/>
      <c r="H669" s="57"/>
      <c r="BB669" s="57"/>
      <c r="BC669" s="57"/>
      <c r="BD669" s="57"/>
    </row>
    <row r="670" spans="3:56" x14ac:dyDescent="0.3">
      <c r="C670" s="4"/>
      <c r="D670" s="4"/>
      <c r="E670" s="10">
        <v>141</v>
      </c>
      <c r="F670" s="57"/>
      <c r="G670" s="57"/>
      <c r="H670" s="57"/>
      <c r="BB670" s="57"/>
      <c r="BC670" s="57"/>
      <c r="BD670" s="57"/>
    </row>
    <row r="671" spans="3:56" x14ac:dyDescent="0.3">
      <c r="C671" s="4"/>
      <c r="D671" s="4"/>
      <c r="E671" s="10">
        <v>123</v>
      </c>
      <c r="F671" s="57"/>
      <c r="G671" s="57"/>
      <c r="H671" s="57"/>
      <c r="BB671" s="57"/>
      <c r="BC671" s="57"/>
      <c r="BD671" s="57"/>
    </row>
    <row r="672" spans="3:56" x14ac:dyDescent="0.3">
      <c r="C672" s="4"/>
      <c r="D672" s="4"/>
      <c r="E672" s="10">
        <v>141</v>
      </c>
      <c r="F672" s="57"/>
      <c r="G672" s="57"/>
      <c r="H672" s="57"/>
      <c r="BB672" s="57"/>
      <c r="BC672" s="57"/>
      <c r="BD672" s="57"/>
    </row>
    <row r="673" spans="3:56" x14ac:dyDescent="0.3">
      <c r="C673" s="4"/>
      <c r="D673" s="4"/>
      <c r="E673" s="10">
        <v>168</v>
      </c>
      <c r="F673" s="57"/>
      <c r="G673" s="57"/>
      <c r="H673" s="57"/>
      <c r="BB673" s="57"/>
      <c r="BC673" s="57"/>
      <c r="BD673" s="57"/>
    </row>
    <row r="674" spans="3:56" x14ac:dyDescent="0.3">
      <c r="C674" s="4"/>
      <c r="D674" s="4"/>
      <c r="E674" s="10">
        <v>150</v>
      </c>
      <c r="F674" s="57"/>
      <c r="G674" s="57"/>
      <c r="H674" s="57"/>
      <c r="BB674" s="57"/>
      <c r="BC674" s="57"/>
      <c r="BD674" s="57"/>
    </row>
    <row r="675" spans="3:56" x14ac:dyDescent="0.3">
      <c r="C675" s="4"/>
      <c r="D675" s="4"/>
      <c r="E675" s="10">
        <v>166</v>
      </c>
      <c r="F675" s="57"/>
      <c r="G675" s="57"/>
      <c r="H675" s="57"/>
      <c r="BB675" s="57"/>
      <c r="BC675" s="57"/>
      <c r="BD675" s="57"/>
    </row>
    <row r="676" spans="3:56" x14ac:dyDescent="0.3">
      <c r="C676" s="4"/>
      <c r="D676" s="4"/>
      <c r="E676" s="10">
        <v>169</v>
      </c>
      <c r="F676" s="57"/>
      <c r="G676" s="57"/>
      <c r="H676" s="57"/>
      <c r="BB676" s="57"/>
      <c r="BC676" s="57"/>
      <c r="BD676" s="57"/>
    </row>
    <row r="677" spans="3:56" x14ac:dyDescent="0.3">
      <c r="C677" s="4"/>
      <c r="D677" s="4"/>
      <c r="E677" s="10">
        <v>139</v>
      </c>
      <c r="F677" s="57"/>
      <c r="G677" s="57"/>
      <c r="H677" s="57"/>
      <c r="BB677" s="57"/>
      <c r="BC677" s="57"/>
      <c r="BD677" s="57"/>
    </row>
    <row r="678" spans="3:56" x14ac:dyDescent="0.3">
      <c r="C678" s="4"/>
      <c r="D678" s="4"/>
      <c r="E678" s="10">
        <v>125</v>
      </c>
      <c r="F678" s="57"/>
      <c r="G678" s="57"/>
      <c r="H678" s="57"/>
      <c r="BB678" s="57"/>
      <c r="BC678" s="57"/>
      <c r="BD678" s="57"/>
    </row>
    <row r="679" spans="3:56" x14ac:dyDescent="0.3">
      <c r="C679" s="4"/>
      <c r="D679" s="4"/>
      <c r="E679" s="10">
        <v>154</v>
      </c>
      <c r="F679" s="57"/>
      <c r="G679" s="57"/>
      <c r="H679" s="57"/>
      <c r="BB679" s="57"/>
      <c r="BC679" s="57"/>
      <c r="BD679" s="57"/>
    </row>
    <row r="680" spans="3:56" x14ac:dyDescent="0.3">
      <c r="C680" s="4"/>
      <c r="D680" s="4"/>
      <c r="E680" s="10">
        <v>175</v>
      </c>
      <c r="F680" s="57"/>
      <c r="G680" s="57"/>
      <c r="H680" s="57"/>
      <c r="BB680" s="57"/>
      <c r="BC680" s="57"/>
      <c r="BD680" s="57"/>
    </row>
    <row r="681" spans="3:56" x14ac:dyDescent="0.3">
      <c r="C681" s="4"/>
      <c r="D681" s="4"/>
      <c r="E681" s="10">
        <v>141</v>
      </c>
      <c r="F681" s="57"/>
      <c r="G681" s="57"/>
      <c r="H681" s="57"/>
      <c r="BB681" s="57"/>
      <c r="BC681" s="57"/>
      <c r="BD681" s="57"/>
    </row>
    <row r="682" spans="3:56" x14ac:dyDescent="0.3">
      <c r="C682" s="4"/>
      <c r="D682" s="4"/>
      <c r="E682" s="10">
        <v>157</v>
      </c>
      <c r="F682" s="57"/>
      <c r="G682" s="57"/>
      <c r="H682" s="57"/>
      <c r="BB682" s="57"/>
      <c r="BC682" s="57"/>
      <c r="BD682" s="57"/>
    </row>
    <row r="683" spans="3:56" x14ac:dyDescent="0.3">
      <c r="C683" s="4"/>
      <c r="D683" s="4"/>
      <c r="E683" s="10">
        <v>172</v>
      </c>
      <c r="F683" s="57"/>
      <c r="G683" s="57"/>
      <c r="H683" s="57"/>
      <c r="BB683" s="57"/>
      <c r="BC683" s="57"/>
      <c r="BD683" s="57"/>
    </row>
    <row r="684" spans="3:56" x14ac:dyDescent="0.3">
      <c r="C684" s="4"/>
      <c r="D684" s="4"/>
      <c r="E684" s="10">
        <v>161</v>
      </c>
      <c r="F684" s="57"/>
      <c r="G684" s="57"/>
      <c r="H684" s="57"/>
      <c r="BB684" s="57"/>
      <c r="BC684" s="57"/>
      <c r="BD684" s="57"/>
    </row>
    <row r="685" spans="3:56" x14ac:dyDescent="0.3">
      <c r="C685" s="4"/>
      <c r="D685" s="4"/>
      <c r="E685" s="10">
        <v>140</v>
      </c>
      <c r="F685" s="57"/>
      <c r="G685" s="57"/>
      <c r="H685" s="57"/>
      <c r="BB685" s="57"/>
      <c r="BC685" s="57"/>
      <c r="BD685" s="57"/>
    </row>
    <row r="686" spans="3:56" x14ac:dyDescent="0.3">
      <c r="C686" s="4"/>
      <c r="D686" s="4"/>
      <c r="E686" s="10">
        <v>162</v>
      </c>
      <c r="F686" s="57"/>
      <c r="G686" s="57"/>
      <c r="H686" s="57"/>
      <c r="BB686" s="57"/>
      <c r="BC686" s="57"/>
      <c r="BD686" s="57"/>
    </row>
    <row r="687" spans="3:56" x14ac:dyDescent="0.3">
      <c r="C687" s="4"/>
      <c r="D687" s="4"/>
      <c r="E687" s="10">
        <v>157</v>
      </c>
      <c r="F687" s="57"/>
      <c r="G687" s="57"/>
      <c r="H687" s="57"/>
      <c r="BB687" s="57"/>
      <c r="BC687" s="57"/>
      <c r="BD687" s="57"/>
    </row>
    <row r="688" spans="3:56" x14ac:dyDescent="0.3">
      <c r="C688" s="4"/>
      <c r="D688" s="4"/>
      <c r="E688" s="10">
        <v>143</v>
      </c>
      <c r="F688" s="57"/>
      <c r="G688" s="57"/>
      <c r="H688" s="57"/>
      <c r="BB688" s="57"/>
      <c r="BC688" s="57"/>
      <c r="BD688" s="57"/>
    </row>
    <row r="689" spans="3:56" x14ac:dyDescent="0.3">
      <c r="C689" s="4"/>
      <c r="D689" s="4"/>
      <c r="E689" s="10">
        <v>176</v>
      </c>
      <c r="F689" s="57"/>
      <c r="G689" s="57"/>
      <c r="H689" s="57"/>
      <c r="BB689" s="57"/>
      <c r="BC689" s="57"/>
      <c r="BD689" s="57"/>
    </row>
    <row r="690" spans="3:56" x14ac:dyDescent="0.3">
      <c r="C690" s="4"/>
      <c r="D690" s="4"/>
      <c r="E690" s="10">
        <v>148</v>
      </c>
      <c r="F690" s="57"/>
      <c r="G690" s="57"/>
      <c r="H690" s="57"/>
      <c r="BB690" s="57"/>
      <c r="BC690" s="57"/>
      <c r="BD690" s="57"/>
    </row>
    <row r="691" spans="3:56" x14ac:dyDescent="0.3">
      <c r="C691" s="4"/>
      <c r="D691" s="4"/>
      <c r="E691" s="10">
        <v>137</v>
      </c>
      <c r="F691" s="57"/>
      <c r="G691" s="57"/>
      <c r="H691" s="57"/>
      <c r="BB691" s="57"/>
      <c r="BC691" s="57"/>
      <c r="BD691" s="57"/>
    </row>
    <row r="692" spans="3:56" x14ac:dyDescent="0.3">
      <c r="C692" s="4"/>
      <c r="D692" s="4"/>
      <c r="E692" s="10">
        <v>145</v>
      </c>
      <c r="F692" s="57"/>
      <c r="G692" s="57"/>
      <c r="H692" s="57"/>
      <c r="BB692" s="57"/>
      <c r="BC692" s="57"/>
      <c r="BD692" s="57"/>
    </row>
    <row r="693" spans="3:56" x14ac:dyDescent="0.3">
      <c r="C693" s="4"/>
      <c r="D693" s="4"/>
      <c r="E693" s="10">
        <v>128</v>
      </c>
      <c r="F693" s="57"/>
      <c r="G693" s="57"/>
      <c r="H693" s="57"/>
      <c r="BB693" s="57"/>
      <c r="BC693" s="57"/>
      <c r="BD693" s="57"/>
    </row>
    <row r="694" spans="3:56" x14ac:dyDescent="0.3">
      <c r="C694" s="4"/>
      <c r="D694" s="4"/>
      <c r="E694" s="10">
        <v>124</v>
      </c>
      <c r="F694" s="57"/>
      <c r="G694" s="57"/>
      <c r="H694" s="57"/>
      <c r="BB694" s="57"/>
      <c r="BC694" s="57"/>
      <c r="BD694" s="57"/>
    </row>
    <row r="695" spans="3:56" x14ac:dyDescent="0.3">
      <c r="C695" s="4"/>
      <c r="D695" s="4"/>
      <c r="E695" s="10">
        <v>160</v>
      </c>
      <c r="F695" s="57"/>
      <c r="G695" s="57"/>
      <c r="H695" s="57"/>
      <c r="BB695" s="57"/>
      <c r="BC695" s="57"/>
      <c r="BD695" s="57"/>
    </row>
    <row r="696" spans="3:56" x14ac:dyDescent="0.3">
      <c r="C696" s="4"/>
      <c r="D696" s="4"/>
      <c r="E696" s="10">
        <v>130</v>
      </c>
      <c r="F696" s="57"/>
      <c r="G696" s="57"/>
      <c r="H696" s="57"/>
      <c r="BB696" s="57"/>
      <c r="BC696" s="57"/>
      <c r="BD696" s="57"/>
    </row>
    <row r="697" spans="3:56" x14ac:dyDescent="0.3">
      <c r="C697" s="4"/>
      <c r="D697" s="4"/>
      <c r="E697" s="10">
        <v>150</v>
      </c>
      <c r="F697" s="57"/>
      <c r="G697" s="57"/>
      <c r="H697" s="57"/>
      <c r="BB697" s="57"/>
      <c r="BC697" s="57"/>
      <c r="BD697" s="57"/>
    </row>
    <row r="698" spans="3:56" x14ac:dyDescent="0.3">
      <c r="C698" s="4"/>
      <c r="D698" s="4"/>
      <c r="E698" s="10">
        <v>165</v>
      </c>
      <c r="F698" s="57"/>
      <c r="G698" s="57"/>
      <c r="H698" s="57"/>
      <c r="BB698" s="57"/>
      <c r="BC698" s="57"/>
      <c r="BD698" s="57"/>
    </row>
    <row r="699" spans="3:56" x14ac:dyDescent="0.3">
      <c r="C699" s="4"/>
      <c r="D699" s="4"/>
      <c r="E699" s="10">
        <v>123</v>
      </c>
      <c r="F699" s="57"/>
      <c r="G699" s="57"/>
      <c r="H699" s="57"/>
      <c r="BB699" s="57"/>
      <c r="BC699" s="57"/>
      <c r="BD699" s="57"/>
    </row>
    <row r="700" spans="3:56" x14ac:dyDescent="0.3">
      <c r="C700" s="4"/>
      <c r="D700" s="4"/>
      <c r="E700" s="10">
        <v>113</v>
      </c>
      <c r="F700" s="57"/>
      <c r="G700" s="57"/>
      <c r="H700" s="57"/>
      <c r="BB700" s="57"/>
      <c r="BC700" s="57"/>
      <c r="BD700" s="57"/>
    </row>
    <row r="701" spans="3:56" x14ac:dyDescent="0.3">
      <c r="C701" s="4"/>
      <c r="D701" s="4"/>
      <c r="E701" s="10">
        <v>139</v>
      </c>
      <c r="F701" s="57"/>
      <c r="G701" s="57"/>
      <c r="H701" s="57"/>
      <c r="BB701" s="57"/>
      <c r="BC701" s="57"/>
      <c r="BD701" s="57"/>
    </row>
    <row r="702" spans="3:56" x14ac:dyDescent="0.3">
      <c r="C702" s="4"/>
      <c r="D702" s="4"/>
      <c r="E702" s="10">
        <v>152</v>
      </c>
      <c r="F702" s="57"/>
      <c r="G702" s="57"/>
      <c r="H702" s="57"/>
      <c r="BB702" s="57"/>
      <c r="BC702" s="57"/>
      <c r="BD702" s="57"/>
    </row>
    <row r="703" spans="3:56" x14ac:dyDescent="0.3">
      <c r="C703" s="4"/>
      <c r="D703" s="4"/>
      <c r="E703" s="10">
        <v>149</v>
      </c>
      <c r="F703" s="57"/>
      <c r="G703" s="57"/>
      <c r="H703" s="57"/>
      <c r="BB703" s="57"/>
      <c r="BC703" s="57"/>
      <c r="BD703" s="57"/>
    </row>
    <row r="704" spans="3:56" x14ac:dyDescent="0.3">
      <c r="C704" s="4"/>
      <c r="D704" s="4"/>
      <c r="E704" s="10">
        <v>167</v>
      </c>
      <c r="F704" s="57"/>
      <c r="G704" s="57"/>
      <c r="H704" s="57"/>
      <c r="BB704" s="57"/>
      <c r="BC704" s="57"/>
      <c r="BD704" s="57"/>
    </row>
    <row r="705" spans="3:56" x14ac:dyDescent="0.3">
      <c r="C705" s="4"/>
      <c r="D705" s="4"/>
      <c r="E705" s="10">
        <v>148</v>
      </c>
      <c r="F705" s="57"/>
      <c r="G705" s="57"/>
      <c r="H705" s="57"/>
      <c r="BB705" s="57"/>
      <c r="BC705" s="57"/>
      <c r="BD705" s="57"/>
    </row>
    <row r="706" spans="3:56" x14ac:dyDescent="0.3">
      <c r="C706" s="4"/>
      <c r="D706" s="4"/>
      <c r="E706" s="10">
        <v>139</v>
      </c>
      <c r="F706" s="57"/>
      <c r="G706" s="57"/>
      <c r="H706" s="57"/>
      <c r="BB706" s="57"/>
      <c r="BC706" s="57"/>
      <c r="BD706" s="57"/>
    </row>
    <row r="707" spans="3:56" x14ac:dyDescent="0.3">
      <c r="C707" s="4"/>
      <c r="D707" s="4"/>
      <c r="E707" s="10">
        <v>134</v>
      </c>
      <c r="F707" s="57"/>
      <c r="G707" s="57"/>
      <c r="H707" s="57"/>
      <c r="BB707" s="57"/>
      <c r="BC707" s="57"/>
      <c r="BD707" s="57"/>
    </row>
    <row r="708" spans="3:56" x14ac:dyDescent="0.3">
      <c r="C708" s="4"/>
      <c r="D708" s="4"/>
      <c r="E708" s="10">
        <v>139</v>
      </c>
      <c r="F708" s="57"/>
      <c r="G708" s="57"/>
      <c r="H708" s="57"/>
      <c r="BB708" s="57"/>
      <c r="BC708" s="57"/>
      <c r="BD708" s="57"/>
    </row>
    <row r="709" spans="3:56" x14ac:dyDescent="0.3">
      <c r="C709" s="4"/>
      <c r="D709" s="4"/>
      <c r="E709" s="10">
        <v>155</v>
      </c>
      <c r="F709" s="57"/>
      <c r="G709" s="57"/>
      <c r="H709" s="57"/>
      <c r="BB709" s="57"/>
      <c r="BC709" s="57"/>
      <c r="BD709" s="57"/>
    </row>
    <row r="710" spans="3:56" x14ac:dyDescent="0.3">
      <c r="C710" s="4"/>
      <c r="D710" s="4"/>
      <c r="E710" s="10">
        <v>171</v>
      </c>
      <c r="F710" s="57"/>
      <c r="G710" s="57"/>
      <c r="H710" s="57"/>
      <c r="BB710" s="57"/>
      <c r="BC710" s="57"/>
      <c r="BD710" s="57"/>
    </row>
    <row r="711" spans="3:56" x14ac:dyDescent="0.3">
      <c r="C711" s="4"/>
      <c r="D711" s="4"/>
      <c r="E711" s="10">
        <v>133</v>
      </c>
      <c r="F711" s="57"/>
      <c r="G711" s="57"/>
      <c r="H711" s="57"/>
      <c r="BB711" s="57"/>
      <c r="BC711" s="57"/>
      <c r="BD711" s="57"/>
    </row>
    <row r="712" spans="3:56" x14ac:dyDescent="0.3">
      <c r="C712" s="4"/>
      <c r="D712" s="4"/>
      <c r="E712" s="10">
        <v>158</v>
      </c>
      <c r="F712" s="57"/>
      <c r="G712" s="57"/>
      <c r="H712" s="57"/>
      <c r="BB712" s="57"/>
      <c r="BC712" s="57"/>
      <c r="BD712" s="57"/>
    </row>
    <row r="713" spans="3:56" x14ac:dyDescent="0.3">
      <c r="C713" s="4"/>
      <c r="D713" s="4"/>
      <c r="E713" s="10">
        <v>126</v>
      </c>
      <c r="F713" s="57"/>
      <c r="G713" s="57"/>
      <c r="H713" s="57"/>
      <c r="BB713" s="57"/>
      <c r="BC713" s="57"/>
      <c r="BD713" s="57"/>
    </row>
    <row r="714" spans="3:56" x14ac:dyDescent="0.3">
      <c r="C714" s="4"/>
      <c r="D714" s="4"/>
      <c r="E714" s="10">
        <v>144</v>
      </c>
      <c r="F714" s="57"/>
      <c r="G714" s="57"/>
      <c r="H714" s="57"/>
      <c r="BB714" s="57"/>
      <c r="BC714" s="57"/>
      <c r="BD714" s="57"/>
    </row>
    <row r="715" spans="3:56" x14ac:dyDescent="0.3">
      <c r="C715" s="4"/>
      <c r="D715" s="4"/>
      <c r="E715" s="10">
        <v>139</v>
      </c>
      <c r="F715" s="57"/>
      <c r="G715" s="57"/>
      <c r="H715" s="57"/>
      <c r="BB715" s="57"/>
      <c r="BC715" s="57"/>
      <c r="BD715" s="57"/>
    </row>
    <row r="716" spans="3:56" x14ac:dyDescent="0.3">
      <c r="C716" s="4"/>
      <c r="D716" s="4"/>
      <c r="E716" s="10">
        <v>165</v>
      </c>
      <c r="F716" s="57"/>
      <c r="G716" s="57"/>
      <c r="H716" s="57"/>
      <c r="BB716" s="57"/>
      <c r="BC716" s="57"/>
      <c r="BD716" s="57"/>
    </row>
    <row r="717" spans="3:56" x14ac:dyDescent="0.3">
      <c r="C717" s="4"/>
      <c r="D717" s="4"/>
      <c r="E717" s="10">
        <v>132</v>
      </c>
      <c r="F717" s="57"/>
      <c r="G717" s="57"/>
      <c r="H717" s="57"/>
      <c r="BB717" s="57"/>
      <c r="BC717" s="57"/>
      <c r="BD717" s="57"/>
    </row>
    <row r="718" spans="3:56" x14ac:dyDescent="0.3">
      <c r="C718" s="4"/>
      <c r="D718" s="4"/>
      <c r="E718" s="10">
        <v>141</v>
      </c>
      <c r="F718" s="57"/>
      <c r="G718" s="57"/>
      <c r="H718" s="57"/>
      <c r="BB718" s="57"/>
      <c r="BC718" s="57"/>
      <c r="BD718" s="57"/>
    </row>
    <row r="719" spans="3:56" x14ac:dyDescent="0.3">
      <c r="C719" s="4"/>
      <c r="D719" s="4"/>
      <c r="E719" s="10">
        <v>141</v>
      </c>
      <c r="F719" s="57"/>
      <c r="G719" s="57"/>
      <c r="H719" s="57"/>
      <c r="BB719" s="57"/>
      <c r="BC719" s="57"/>
      <c r="BD719" s="57"/>
    </row>
    <row r="720" spans="3:56" x14ac:dyDescent="0.3">
      <c r="C720" s="4"/>
      <c r="D720" s="4"/>
      <c r="E720" s="10">
        <v>149</v>
      </c>
      <c r="F720" s="57"/>
      <c r="G720" s="57"/>
      <c r="H720" s="57"/>
      <c r="BB720" s="57"/>
      <c r="BC720" s="57"/>
      <c r="BD720" s="57"/>
    </row>
    <row r="721" spans="3:56" x14ac:dyDescent="0.3">
      <c r="C721" s="4"/>
      <c r="D721" s="4"/>
      <c r="E721" s="10">
        <v>136</v>
      </c>
      <c r="F721" s="57"/>
      <c r="G721" s="57"/>
      <c r="H721" s="57"/>
      <c r="BB721" s="57"/>
      <c r="BC721" s="57"/>
      <c r="BD721" s="57"/>
    </row>
    <row r="722" spans="3:56" x14ac:dyDescent="0.3">
      <c r="C722" s="4"/>
      <c r="D722" s="4"/>
      <c r="E722" s="10">
        <v>149</v>
      </c>
      <c r="F722" s="57"/>
      <c r="G722" s="57"/>
      <c r="H722" s="57"/>
      <c r="BB722" s="57"/>
      <c r="BC722" s="57"/>
      <c r="BD722" s="57"/>
    </row>
    <row r="723" spans="3:56" x14ac:dyDescent="0.3">
      <c r="C723" s="4"/>
      <c r="D723" s="4"/>
      <c r="E723" s="10">
        <v>146</v>
      </c>
      <c r="F723" s="57"/>
      <c r="G723" s="57"/>
      <c r="H723" s="57"/>
      <c r="BB723" s="57"/>
      <c r="BC723" s="57"/>
      <c r="BD723" s="57"/>
    </row>
    <row r="724" spans="3:56" x14ac:dyDescent="0.3">
      <c r="C724" s="4"/>
      <c r="D724" s="4"/>
      <c r="E724" s="10">
        <v>150</v>
      </c>
      <c r="F724" s="57"/>
      <c r="G724" s="57"/>
      <c r="H724" s="57"/>
      <c r="BB724" s="57"/>
      <c r="BC724" s="57"/>
      <c r="BD724" s="57"/>
    </row>
    <row r="725" spans="3:56" x14ac:dyDescent="0.3">
      <c r="C725" s="4"/>
      <c r="D725" s="4"/>
      <c r="E725" s="10">
        <v>116</v>
      </c>
      <c r="F725" s="57"/>
      <c r="G725" s="57"/>
      <c r="H725" s="57"/>
      <c r="BB725" s="57"/>
      <c r="BC725" s="57"/>
      <c r="BD725" s="57"/>
    </row>
    <row r="726" spans="3:56" x14ac:dyDescent="0.3">
      <c r="C726" s="4"/>
      <c r="D726" s="4"/>
      <c r="E726" s="10">
        <v>158</v>
      </c>
      <c r="F726" s="57"/>
      <c r="G726" s="57"/>
      <c r="H726" s="57"/>
      <c r="BB726" s="57"/>
      <c r="BC726" s="57"/>
      <c r="BD726" s="57"/>
    </row>
    <row r="727" spans="3:56" x14ac:dyDescent="0.3">
      <c r="C727" s="4"/>
      <c r="D727" s="4"/>
      <c r="E727" s="10">
        <v>139</v>
      </c>
      <c r="F727" s="57"/>
      <c r="G727" s="57"/>
      <c r="H727" s="57"/>
      <c r="BB727" s="57"/>
      <c r="BC727" s="57"/>
      <c r="BD727" s="57"/>
    </row>
    <row r="728" spans="3:56" x14ac:dyDescent="0.3">
      <c r="C728" s="4"/>
      <c r="D728" s="4"/>
      <c r="E728" s="10">
        <v>148</v>
      </c>
      <c r="F728" s="57"/>
      <c r="G728" s="57"/>
      <c r="H728" s="57"/>
      <c r="BB728" s="57"/>
      <c r="BC728" s="57"/>
      <c r="BD728" s="57"/>
    </row>
    <row r="729" spans="3:56" x14ac:dyDescent="0.3">
      <c r="C729" s="4"/>
      <c r="D729" s="4"/>
      <c r="E729" s="10">
        <v>158</v>
      </c>
      <c r="F729" s="57"/>
      <c r="G729" s="57"/>
      <c r="H729" s="57"/>
      <c r="BB729" s="57"/>
      <c r="BC729" s="57"/>
      <c r="BD729" s="57"/>
    </row>
    <row r="730" spans="3:56" x14ac:dyDescent="0.3">
      <c r="C730" s="4"/>
      <c r="D730" s="4"/>
      <c r="E730" s="10">
        <v>128</v>
      </c>
      <c r="F730" s="57"/>
      <c r="G730" s="57"/>
      <c r="H730" s="57"/>
      <c r="BB730" s="57"/>
      <c r="BC730" s="57"/>
      <c r="BD730" s="57"/>
    </row>
    <row r="731" spans="3:56" x14ac:dyDescent="0.3">
      <c r="C731" s="4"/>
      <c r="D731" s="4"/>
      <c r="E731" s="10">
        <v>136</v>
      </c>
      <c r="F731" s="57"/>
      <c r="G731" s="57"/>
      <c r="H731" s="57"/>
      <c r="BB731" s="57"/>
      <c r="BC731" s="57"/>
      <c r="BD731" s="57"/>
    </row>
    <row r="732" spans="3:56" x14ac:dyDescent="0.3">
      <c r="C732" s="4"/>
      <c r="D732" s="4"/>
      <c r="E732" s="10">
        <v>155</v>
      </c>
      <c r="F732" s="57"/>
      <c r="G732" s="57"/>
      <c r="H732" s="57"/>
      <c r="BB732" s="57"/>
      <c r="BC732" s="57"/>
      <c r="BD732" s="57"/>
    </row>
    <row r="733" spans="3:56" x14ac:dyDescent="0.3">
      <c r="C733" s="4"/>
      <c r="D733" s="4"/>
      <c r="E733" s="10">
        <v>163</v>
      </c>
      <c r="F733" s="57"/>
      <c r="G733" s="57"/>
      <c r="H733" s="57"/>
      <c r="BB733" s="57"/>
      <c r="BC733" s="57"/>
      <c r="BD733" s="57"/>
    </row>
    <row r="734" spans="3:56" x14ac:dyDescent="0.3">
      <c r="C734" s="4"/>
      <c r="D734" s="4"/>
      <c r="E734" s="10">
        <v>148</v>
      </c>
      <c r="F734" s="57"/>
      <c r="G734" s="57"/>
      <c r="H734" s="57"/>
      <c r="BB734" s="57"/>
      <c r="BC734" s="57"/>
      <c r="BD734" s="57"/>
    </row>
    <row r="735" spans="3:56" x14ac:dyDescent="0.3">
      <c r="C735" s="4"/>
      <c r="D735" s="4"/>
      <c r="E735" s="10">
        <v>133</v>
      </c>
      <c r="F735" s="57"/>
      <c r="G735" s="57"/>
      <c r="H735" s="57"/>
      <c r="BB735" s="57"/>
      <c r="BC735" s="57"/>
      <c r="BD735" s="57"/>
    </row>
    <row r="736" spans="3:56" x14ac:dyDescent="0.3">
      <c r="C736" s="4"/>
      <c r="D736" s="4"/>
      <c r="E736" s="10">
        <v>166</v>
      </c>
      <c r="F736" s="57"/>
      <c r="G736" s="57"/>
      <c r="H736" s="57"/>
      <c r="BB736" s="57"/>
      <c r="BC736" s="57"/>
      <c r="BD736" s="57"/>
    </row>
    <row r="737" spans="3:56" x14ac:dyDescent="0.3">
      <c r="C737" s="4"/>
      <c r="D737" s="4"/>
      <c r="E737" s="10">
        <v>145</v>
      </c>
      <c r="F737" s="57"/>
      <c r="G737" s="57"/>
      <c r="H737" s="57"/>
      <c r="BB737" s="57"/>
      <c r="BC737" s="57"/>
      <c r="BD737" s="57"/>
    </row>
    <row r="738" spans="3:56" x14ac:dyDescent="0.3">
      <c r="C738" s="4"/>
      <c r="D738" s="4"/>
      <c r="E738" s="10">
        <v>136</v>
      </c>
      <c r="F738" s="57"/>
      <c r="G738" s="57"/>
      <c r="H738" s="57"/>
      <c r="BB738" s="57"/>
      <c r="BC738" s="57"/>
      <c r="BD738" s="57"/>
    </row>
    <row r="739" spans="3:56" x14ac:dyDescent="0.3">
      <c r="C739" s="4"/>
      <c r="D739" s="4"/>
      <c r="E739" s="10">
        <v>143</v>
      </c>
      <c r="F739" s="57"/>
      <c r="G739" s="57"/>
      <c r="H739" s="57"/>
      <c r="BB739" s="57"/>
      <c r="BC739" s="57"/>
      <c r="BD739" s="57"/>
    </row>
    <row r="740" spans="3:56" x14ac:dyDescent="0.3">
      <c r="C740" s="4"/>
      <c r="D740" s="4"/>
      <c r="E740" s="10">
        <v>167</v>
      </c>
      <c r="F740" s="57"/>
      <c r="G740" s="57"/>
      <c r="H740" s="57"/>
      <c r="BB740" s="57"/>
      <c r="BC740" s="57"/>
      <c r="BD740" s="57"/>
    </row>
    <row r="741" spans="3:56" x14ac:dyDescent="0.3">
      <c r="C741" s="4"/>
      <c r="D741" s="4"/>
      <c r="E741" s="10">
        <v>154</v>
      </c>
      <c r="F741" s="57"/>
      <c r="G741" s="57"/>
      <c r="H741" s="57"/>
      <c r="BB741" s="57"/>
      <c r="BC741" s="57"/>
      <c r="BD741" s="57"/>
    </row>
    <row r="742" spans="3:56" x14ac:dyDescent="0.3">
      <c r="C742" s="4"/>
      <c r="D742" s="4"/>
      <c r="E742" s="10">
        <v>164</v>
      </c>
      <c r="F742" s="57"/>
      <c r="G742" s="57"/>
      <c r="H742" s="57"/>
      <c r="BB742" s="57"/>
      <c r="BC742" s="57"/>
      <c r="BD742" s="57"/>
    </row>
    <row r="743" spans="3:56" x14ac:dyDescent="0.3">
      <c r="C743" s="4"/>
      <c r="D743" s="4"/>
      <c r="E743" s="10">
        <v>140</v>
      </c>
      <c r="F743" s="57"/>
      <c r="G743" s="57"/>
      <c r="H743" s="57"/>
      <c r="BB743" s="57"/>
      <c r="BC743" s="57"/>
      <c r="BD743" s="57"/>
    </row>
    <row r="744" spans="3:56" x14ac:dyDescent="0.3">
      <c r="C744" s="4"/>
      <c r="D744" s="4"/>
      <c r="E744" s="10">
        <v>151</v>
      </c>
      <c r="F744" s="57"/>
      <c r="G744" s="57"/>
      <c r="H744" s="57"/>
      <c r="BB744" s="57"/>
      <c r="BC744" s="57"/>
      <c r="BD744" s="57"/>
    </row>
    <row r="745" spans="3:56" x14ac:dyDescent="0.3">
      <c r="C745" s="4"/>
      <c r="D745" s="4"/>
      <c r="E745" s="10">
        <v>166</v>
      </c>
      <c r="F745" s="57"/>
      <c r="G745" s="57"/>
      <c r="H745" s="57"/>
      <c r="BB745" s="57"/>
      <c r="BC745" s="57"/>
      <c r="BD745" s="57"/>
    </row>
    <row r="746" spans="3:56" x14ac:dyDescent="0.3">
      <c r="C746" s="4"/>
      <c r="D746" s="4"/>
      <c r="E746" s="10">
        <v>157</v>
      </c>
      <c r="F746" s="57"/>
      <c r="G746" s="57"/>
      <c r="H746" s="57"/>
      <c r="BB746" s="57"/>
      <c r="BC746" s="57"/>
      <c r="BD746" s="57"/>
    </row>
    <row r="747" spans="3:56" x14ac:dyDescent="0.3">
      <c r="C747" s="4"/>
      <c r="D747" s="4"/>
      <c r="E747" s="10">
        <v>163</v>
      </c>
      <c r="F747" s="57"/>
      <c r="G747" s="57"/>
      <c r="H747" s="57"/>
      <c r="BB747" s="57"/>
      <c r="BC747" s="57"/>
      <c r="BD747" s="57"/>
    </row>
    <row r="748" spans="3:56" x14ac:dyDescent="0.3">
      <c r="C748" s="4"/>
      <c r="D748" s="4"/>
      <c r="E748" s="10">
        <v>159</v>
      </c>
      <c r="F748" s="57"/>
      <c r="G748" s="57"/>
      <c r="H748" s="57"/>
      <c r="BB748" s="57"/>
      <c r="BC748" s="57"/>
      <c r="BD748" s="57"/>
    </row>
    <row r="749" spans="3:56" x14ac:dyDescent="0.3">
      <c r="C749" s="4"/>
      <c r="D749" s="4"/>
      <c r="E749" s="10">
        <v>150</v>
      </c>
      <c r="F749" s="57"/>
      <c r="G749" s="57"/>
      <c r="H749" s="57"/>
      <c r="BB749" s="57"/>
      <c r="BC749" s="57"/>
      <c r="BD749" s="57"/>
    </row>
    <row r="750" spans="3:56" x14ac:dyDescent="0.3">
      <c r="C750" s="4"/>
      <c r="D750" s="4"/>
      <c r="E750" s="10">
        <v>147</v>
      </c>
      <c r="F750" s="57"/>
      <c r="G750" s="57"/>
      <c r="H750" s="57"/>
      <c r="BB750" s="57"/>
      <c r="BC750" s="57"/>
      <c r="BD750" s="57"/>
    </row>
    <row r="751" spans="3:56" x14ac:dyDescent="0.3">
      <c r="C751" s="4"/>
      <c r="D751" s="4"/>
      <c r="E751" s="10">
        <v>142</v>
      </c>
      <c r="F751" s="57"/>
      <c r="G751" s="57"/>
      <c r="H751" s="57"/>
      <c r="BB751" s="57"/>
      <c r="BC751" s="57"/>
      <c r="BD751" s="57"/>
    </row>
    <row r="752" spans="3:56" x14ac:dyDescent="0.3">
      <c r="C752" s="4"/>
      <c r="D752" s="4"/>
      <c r="E752" s="10">
        <v>155</v>
      </c>
      <c r="F752" s="57"/>
      <c r="G752" s="57"/>
      <c r="H752" s="57"/>
      <c r="BB752" s="57"/>
      <c r="BC752" s="57"/>
      <c r="BD752" s="57"/>
    </row>
    <row r="753" spans="3:56" x14ac:dyDescent="0.3">
      <c r="C753" s="4"/>
      <c r="D753" s="4"/>
      <c r="E753" s="10">
        <v>158</v>
      </c>
      <c r="F753" s="57"/>
      <c r="G753" s="57"/>
      <c r="H753" s="57"/>
      <c r="BB753" s="57"/>
      <c r="BC753" s="57"/>
      <c r="BD753" s="57"/>
    </row>
    <row r="754" spans="3:56" x14ac:dyDescent="0.3">
      <c r="C754" s="4"/>
      <c r="D754" s="4"/>
      <c r="E754" s="10">
        <v>140</v>
      </c>
      <c r="F754" s="57"/>
      <c r="G754" s="57"/>
      <c r="H754" s="57"/>
      <c r="BB754" s="57"/>
      <c r="BC754" s="57"/>
      <c r="BD754" s="57"/>
    </row>
    <row r="755" spans="3:56" x14ac:dyDescent="0.3">
      <c r="C755" s="4"/>
      <c r="D755" s="4"/>
      <c r="E755" s="10">
        <v>127</v>
      </c>
      <c r="F755" s="57"/>
      <c r="G755" s="57"/>
      <c r="H755" s="57"/>
      <c r="BB755" s="57"/>
      <c r="BC755" s="57"/>
      <c r="BD755" s="57"/>
    </row>
    <row r="756" spans="3:56" x14ac:dyDescent="0.3">
      <c r="C756" s="4"/>
      <c r="D756" s="4"/>
      <c r="E756" s="10">
        <v>148</v>
      </c>
      <c r="F756" s="57"/>
      <c r="G756" s="57"/>
      <c r="H756" s="57"/>
      <c r="BB756" s="57"/>
      <c r="BC756" s="57"/>
      <c r="BD756" s="57"/>
    </row>
    <row r="757" spans="3:56" x14ac:dyDescent="0.3">
      <c r="C757" s="4"/>
      <c r="D757" s="4"/>
      <c r="E757" s="10">
        <v>147</v>
      </c>
      <c r="F757" s="57"/>
      <c r="G757" s="57"/>
      <c r="H757" s="57"/>
      <c r="BB757" s="57"/>
      <c r="BC757" s="57"/>
      <c r="BD757" s="57"/>
    </row>
    <row r="758" spans="3:56" x14ac:dyDescent="0.3">
      <c r="C758" s="4"/>
      <c r="D758" s="4"/>
      <c r="E758" s="10">
        <v>152</v>
      </c>
      <c r="F758" s="57"/>
      <c r="G758" s="57"/>
      <c r="H758" s="57"/>
      <c r="BB758" s="57"/>
      <c r="BC758" s="57"/>
      <c r="BD758" s="57"/>
    </row>
    <row r="759" spans="3:56" x14ac:dyDescent="0.3">
      <c r="C759" s="4"/>
      <c r="D759" s="4"/>
      <c r="E759" s="10">
        <v>169</v>
      </c>
      <c r="F759" s="57"/>
      <c r="G759" s="57"/>
      <c r="H759" s="57"/>
      <c r="BB759" s="57"/>
      <c r="BC759" s="57"/>
      <c r="BD759" s="57"/>
    </row>
    <row r="760" spans="3:56" x14ac:dyDescent="0.3">
      <c r="C760" s="4"/>
      <c r="D760" s="4"/>
      <c r="E760" s="10">
        <v>136</v>
      </c>
      <c r="F760" s="57"/>
      <c r="G760" s="57"/>
      <c r="H760" s="57"/>
      <c r="BB760" s="57"/>
      <c r="BC760" s="57"/>
      <c r="BD760" s="57"/>
    </row>
    <row r="761" spans="3:56" x14ac:dyDescent="0.3">
      <c r="C761" s="4"/>
      <c r="D761" s="4"/>
      <c r="E761" s="10">
        <v>164</v>
      </c>
      <c r="F761" s="57"/>
      <c r="G761" s="57"/>
      <c r="H761" s="57"/>
      <c r="BB761" s="57"/>
      <c r="BC761" s="57"/>
      <c r="BD761" s="57"/>
    </row>
    <row r="762" spans="3:56" x14ac:dyDescent="0.3">
      <c r="C762" s="4"/>
      <c r="D762" s="4"/>
      <c r="E762" s="10">
        <v>134</v>
      </c>
      <c r="F762" s="57"/>
      <c r="G762" s="57"/>
      <c r="H762" s="57"/>
      <c r="BB762" s="57"/>
      <c r="BC762" s="57"/>
      <c r="BD762" s="57"/>
    </row>
    <row r="763" spans="3:56" x14ac:dyDescent="0.3">
      <c r="C763" s="4"/>
      <c r="D763" s="4"/>
      <c r="E763" s="10">
        <v>155</v>
      </c>
      <c r="F763" s="57"/>
      <c r="G763" s="57"/>
      <c r="H763" s="57"/>
      <c r="BB763" s="57"/>
      <c r="BC763" s="57"/>
      <c r="BD763" s="57"/>
    </row>
    <row r="764" spans="3:56" x14ac:dyDescent="0.3">
      <c r="C764" s="4"/>
      <c r="D764" s="4"/>
      <c r="E764" s="10">
        <v>174</v>
      </c>
      <c r="F764" s="57"/>
      <c r="G764" s="57"/>
      <c r="H764" s="57"/>
      <c r="BB764" s="57"/>
      <c r="BC764" s="57"/>
      <c r="BD764" s="57"/>
    </row>
    <row r="765" spans="3:56" x14ac:dyDescent="0.3">
      <c r="C765" s="4"/>
      <c r="D765" s="4"/>
      <c r="E765" s="10">
        <v>143</v>
      </c>
      <c r="F765" s="57"/>
      <c r="G765" s="57"/>
      <c r="H765" s="57"/>
      <c r="BB765" s="57"/>
      <c r="BC765" s="57"/>
      <c r="BD765" s="57"/>
    </row>
    <row r="766" spans="3:56" x14ac:dyDescent="0.3">
      <c r="C766" s="4"/>
      <c r="D766" s="4"/>
      <c r="E766" s="10">
        <v>163</v>
      </c>
      <c r="F766" s="57"/>
      <c r="G766" s="57"/>
      <c r="H766" s="57"/>
      <c r="BB766" s="57"/>
      <c r="BC766" s="57"/>
      <c r="BD766" s="57"/>
    </row>
    <row r="767" spans="3:56" x14ac:dyDescent="0.3">
      <c r="C767" s="4"/>
      <c r="D767" s="4"/>
      <c r="E767" s="10">
        <v>175</v>
      </c>
      <c r="F767" s="57"/>
      <c r="G767" s="57"/>
      <c r="H767" s="57"/>
      <c r="BB767" s="57"/>
      <c r="BC767" s="57"/>
      <c r="BD767" s="57"/>
    </row>
    <row r="768" spans="3:56" x14ac:dyDescent="0.3">
      <c r="C768" s="4"/>
      <c r="D768" s="4"/>
      <c r="E768" s="10">
        <v>104</v>
      </c>
      <c r="F768" s="57"/>
      <c r="G768" s="57"/>
      <c r="H768" s="57"/>
      <c r="BB768" s="57"/>
      <c r="BC768" s="57"/>
      <c r="BD768" s="57"/>
    </row>
    <row r="769" spans="3:56" x14ac:dyDescent="0.3">
      <c r="C769" s="4"/>
      <c r="D769" s="4"/>
      <c r="E769" s="10">
        <v>150</v>
      </c>
      <c r="F769" s="57"/>
      <c r="G769" s="57"/>
      <c r="H769" s="57"/>
      <c r="BB769" s="57"/>
      <c r="BC769" s="57"/>
      <c r="BD769" s="57"/>
    </row>
    <row r="770" spans="3:56" x14ac:dyDescent="0.3">
      <c r="C770" s="4"/>
      <c r="D770" s="4"/>
      <c r="E770" s="10">
        <v>153</v>
      </c>
      <c r="F770" s="57"/>
      <c r="G770" s="57"/>
      <c r="H770" s="57"/>
      <c r="BB770" s="57"/>
      <c r="BC770" s="57"/>
      <c r="BD770" s="57"/>
    </row>
    <row r="771" spans="3:56" x14ac:dyDescent="0.3">
      <c r="C771" s="4"/>
      <c r="D771" s="4"/>
      <c r="E771" s="10">
        <v>135</v>
      </c>
      <c r="F771" s="57"/>
      <c r="G771" s="57"/>
      <c r="H771" s="57"/>
      <c r="BB771" s="57"/>
      <c r="BC771" s="57"/>
      <c r="BD771" s="57"/>
    </row>
    <row r="772" spans="3:56" x14ac:dyDescent="0.3">
      <c r="C772" s="4"/>
      <c r="D772" s="4"/>
      <c r="E772" s="10">
        <v>137</v>
      </c>
      <c r="F772" s="57"/>
      <c r="G772" s="57"/>
      <c r="H772" s="57"/>
      <c r="BB772" s="57"/>
      <c r="BC772" s="57"/>
      <c r="BD772" s="57"/>
    </row>
    <row r="773" spans="3:56" x14ac:dyDescent="0.3">
      <c r="C773" s="4"/>
      <c r="D773" s="4"/>
      <c r="E773" s="10">
        <v>159</v>
      </c>
      <c r="F773" s="57"/>
      <c r="G773" s="57"/>
      <c r="H773" s="57"/>
      <c r="BB773" s="57"/>
      <c r="BC773" s="57"/>
      <c r="BD773" s="57"/>
    </row>
    <row r="774" spans="3:56" x14ac:dyDescent="0.3">
      <c r="C774" s="4"/>
      <c r="D774" s="4"/>
      <c r="E774" s="10">
        <v>159</v>
      </c>
      <c r="F774" s="57"/>
      <c r="G774" s="57"/>
      <c r="H774" s="57"/>
      <c r="BB774" s="57"/>
      <c r="BC774" s="57"/>
      <c r="BD774" s="57"/>
    </row>
    <row r="775" spans="3:56" x14ac:dyDescent="0.3">
      <c r="C775" s="4"/>
      <c r="D775" s="4"/>
      <c r="E775" s="10">
        <v>150</v>
      </c>
      <c r="F775" s="57"/>
      <c r="G775" s="57"/>
      <c r="H775" s="57"/>
      <c r="BB775" s="57"/>
      <c r="BC775" s="57"/>
      <c r="BD775" s="57"/>
    </row>
    <row r="776" spans="3:56" x14ac:dyDescent="0.3">
      <c r="C776" s="4"/>
      <c r="D776" s="4"/>
      <c r="E776" s="10">
        <v>153</v>
      </c>
      <c r="F776" s="57"/>
      <c r="G776" s="57"/>
      <c r="H776" s="57"/>
      <c r="BB776" s="57"/>
      <c r="BC776" s="57"/>
      <c r="BD776" s="57"/>
    </row>
    <row r="777" spans="3:56" x14ac:dyDescent="0.3">
      <c r="C777" s="4"/>
      <c r="D777" s="4"/>
      <c r="E777" s="10">
        <v>149</v>
      </c>
      <c r="F777" s="57"/>
      <c r="G777" s="57"/>
      <c r="H777" s="57"/>
      <c r="BB777" s="57"/>
      <c r="BC777" s="57"/>
      <c r="BD777" s="57"/>
    </row>
    <row r="778" spans="3:56" x14ac:dyDescent="0.3">
      <c r="C778" s="4"/>
      <c r="D778" s="4"/>
      <c r="E778" s="10">
        <v>168</v>
      </c>
      <c r="F778" s="57"/>
      <c r="G778" s="57"/>
      <c r="H778" s="57"/>
      <c r="BB778" s="57"/>
      <c r="BC778" s="57"/>
      <c r="BD778" s="57"/>
    </row>
    <row r="779" spans="3:56" x14ac:dyDescent="0.3">
      <c r="C779" s="4"/>
      <c r="D779" s="4"/>
      <c r="E779" s="10">
        <v>184</v>
      </c>
      <c r="F779" s="57"/>
      <c r="G779" s="57"/>
      <c r="H779" s="57"/>
      <c r="BB779" s="57"/>
      <c r="BC779" s="57"/>
      <c r="BD779" s="57"/>
    </row>
    <row r="780" spans="3:56" x14ac:dyDescent="0.3">
      <c r="C780" s="4"/>
      <c r="D780" s="4"/>
      <c r="E780" s="10">
        <v>173</v>
      </c>
      <c r="F780" s="57"/>
      <c r="G780" s="57"/>
      <c r="H780" s="57"/>
      <c r="BB780" s="57"/>
      <c r="BC780" s="57"/>
      <c r="BD780" s="57"/>
    </row>
    <row r="781" spans="3:56" x14ac:dyDescent="0.3">
      <c r="C781" s="4"/>
      <c r="D781" s="4"/>
      <c r="E781" s="10">
        <v>136</v>
      </c>
      <c r="F781" s="57"/>
      <c r="G781" s="57"/>
      <c r="H781" s="57"/>
      <c r="BB781" s="57"/>
      <c r="BC781" s="57"/>
      <c r="BD781" s="57"/>
    </row>
    <row r="782" spans="3:56" x14ac:dyDescent="0.3">
      <c r="C782" s="4"/>
      <c r="D782" s="4"/>
      <c r="E782" s="10">
        <v>144</v>
      </c>
      <c r="F782" s="57"/>
      <c r="G782" s="57"/>
      <c r="H782" s="57"/>
      <c r="BB782" s="57"/>
      <c r="BC782" s="57"/>
      <c r="BD782" s="57"/>
    </row>
    <row r="783" spans="3:56" x14ac:dyDescent="0.3">
      <c r="C783" s="4"/>
      <c r="D783" s="4"/>
      <c r="E783" s="10">
        <v>132</v>
      </c>
      <c r="F783" s="57"/>
      <c r="G783" s="57"/>
      <c r="H783" s="57"/>
      <c r="BB783" s="57"/>
      <c r="BC783" s="57"/>
      <c r="BD783" s="57"/>
    </row>
    <row r="784" spans="3:56" x14ac:dyDescent="0.3">
      <c r="C784" s="4"/>
      <c r="D784" s="4"/>
      <c r="E784" s="10">
        <v>138</v>
      </c>
      <c r="F784" s="57"/>
      <c r="G784" s="57"/>
      <c r="H784" s="57"/>
      <c r="BB784" s="57"/>
      <c r="BC784" s="57"/>
      <c r="BD784" s="57"/>
    </row>
    <row r="785" spans="3:56" x14ac:dyDescent="0.3">
      <c r="C785" s="4"/>
      <c r="D785" s="4"/>
      <c r="E785" s="10">
        <v>144</v>
      </c>
      <c r="F785" s="57"/>
      <c r="G785" s="57"/>
      <c r="H785" s="57"/>
      <c r="BB785" s="57"/>
      <c r="BC785" s="57"/>
      <c r="BD785" s="57"/>
    </row>
    <row r="786" spans="3:56" x14ac:dyDescent="0.3">
      <c r="C786" s="4"/>
      <c r="D786" s="4"/>
      <c r="E786" s="10">
        <v>153</v>
      </c>
      <c r="F786" s="57"/>
      <c r="G786" s="57"/>
      <c r="H786" s="57"/>
      <c r="BB786" s="57"/>
      <c r="BC786" s="57"/>
      <c r="BD786" s="57"/>
    </row>
    <row r="787" spans="3:56" x14ac:dyDescent="0.3">
      <c r="C787" s="4"/>
      <c r="D787" s="4"/>
      <c r="E787" s="10">
        <v>125</v>
      </c>
      <c r="F787" s="57"/>
      <c r="G787" s="57"/>
      <c r="H787" s="57"/>
      <c r="BB787" s="57"/>
      <c r="BC787" s="57"/>
      <c r="BD787" s="57"/>
    </row>
    <row r="788" spans="3:56" x14ac:dyDescent="0.3">
      <c r="C788" s="4"/>
      <c r="D788" s="4"/>
      <c r="E788" s="10">
        <v>163</v>
      </c>
      <c r="F788" s="57"/>
      <c r="G788" s="57"/>
      <c r="H788" s="57"/>
      <c r="BB788" s="57"/>
      <c r="BC788" s="57"/>
      <c r="BD788" s="57"/>
    </row>
    <row r="789" spans="3:56" x14ac:dyDescent="0.3">
      <c r="C789" s="4"/>
      <c r="D789" s="4"/>
      <c r="E789" s="10">
        <v>125</v>
      </c>
      <c r="F789" s="57"/>
      <c r="G789" s="57"/>
      <c r="H789" s="57"/>
      <c r="BB789" s="57"/>
      <c r="BC789" s="57"/>
      <c r="BD789" s="57"/>
    </row>
    <row r="790" spans="3:56" x14ac:dyDescent="0.3">
      <c r="C790" s="4"/>
      <c r="D790" s="4"/>
      <c r="E790" s="10">
        <v>166</v>
      </c>
      <c r="F790" s="57"/>
      <c r="G790" s="57"/>
      <c r="H790" s="57"/>
      <c r="BB790" s="57"/>
      <c r="BC790" s="57"/>
      <c r="BD790" s="57"/>
    </row>
    <row r="791" spans="3:56" x14ac:dyDescent="0.3">
      <c r="C791" s="4"/>
      <c r="D791" s="4"/>
      <c r="E791" s="10">
        <v>160</v>
      </c>
      <c r="F791" s="57"/>
      <c r="G791" s="57"/>
      <c r="H791" s="57"/>
      <c r="BB791" s="57"/>
      <c r="BC791" s="57"/>
      <c r="BD791" s="57"/>
    </row>
    <row r="792" spans="3:56" x14ac:dyDescent="0.3">
      <c r="C792" s="4"/>
      <c r="D792" s="4"/>
      <c r="E792" s="10">
        <v>165</v>
      </c>
      <c r="F792" s="57"/>
      <c r="G792" s="57"/>
      <c r="H792" s="57"/>
      <c r="BB792" s="57"/>
      <c r="BC792" s="57"/>
      <c r="BD792" s="57"/>
    </row>
    <row r="793" spans="3:56" x14ac:dyDescent="0.3">
      <c r="C793" s="4"/>
      <c r="D793" s="4"/>
      <c r="E793" s="10">
        <v>143</v>
      </c>
      <c r="F793" s="57"/>
      <c r="G793" s="57"/>
      <c r="H793" s="57"/>
      <c r="BB793" s="57"/>
      <c r="BC793" s="57"/>
      <c r="BD793" s="57"/>
    </row>
    <row r="794" spans="3:56" x14ac:dyDescent="0.3">
      <c r="C794" s="4"/>
      <c r="D794" s="4"/>
      <c r="E794" s="10">
        <v>145</v>
      </c>
      <c r="F794" s="57"/>
      <c r="G794" s="57"/>
      <c r="H794" s="57"/>
      <c r="BB794" s="57"/>
      <c r="BC794" s="57"/>
      <c r="BD794" s="57"/>
    </row>
    <row r="795" spans="3:56" x14ac:dyDescent="0.3">
      <c r="C795" s="4"/>
      <c r="D795" s="4"/>
      <c r="E795" s="10">
        <v>139</v>
      </c>
      <c r="F795" s="57"/>
      <c r="G795" s="57"/>
      <c r="H795" s="57"/>
      <c r="BB795" s="57"/>
      <c r="BC795" s="57"/>
      <c r="BD795" s="57"/>
    </row>
    <row r="796" spans="3:56" x14ac:dyDescent="0.3">
      <c r="C796" s="4"/>
      <c r="D796" s="4"/>
      <c r="E796" s="10">
        <v>150</v>
      </c>
      <c r="F796" s="57"/>
      <c r="G796" s="57"/>
      <c r="H796" s="57"/>
      <c r="BB796" s="57"/>
      <c r="BC796" s="57"/>
      <c r="BD796" s="57"/>
    </row>
    <row r="797" spans="3:56" x14ac:dyDescent="0.3">
      <c r="C797" s="4"/>
      <c r="D797" s="4"/>
      <c r="E797" s="10">
        <v>143</v>
      </c>
      <c r="F797" s="57"/>
      <c r="G797" s="57"/>
      <c r="H797" s="57"/>
      <c r="BB797" s="57"/>
      <c r="BC797" s="57"/>
      <c r="BD797" s="57"/>
    </row>
    <row r="798" spans="3:56" x14ac:dyDescent="0.3">
      <c r="C798" s="4"/>
      <c r="D798" s="4"/>
      <c r="E798" s="10">
        <v>139</v>
      </c>
      <c r="F798" s="57"/>
      <c r="G798" s="57"/>
      <c r="H798" s="57"/>
      <c r="BB798" s="57"/>
      <c r="BC798" s="57"/>
      <c r="BD798" s="57"/>
    </row>
    <row r="799" spans="3:56" x14ac:dyDescent="0.3">
      <c r="C799" s="4"/>
      <c r="D799" s="4"/>
      <c r="E799" s="10">
        <v>136</v>
      </c>
      <c r="F799" s="57"/>
      <c r="G799" s="57"/>
      <c r="H799" s="57"/>
      <c r="BB799" s="57"/>
      <c r="BC799" s="57"/>
      <c r="BD799" s="57"/>
    </row>
    <row r="800" spans="3:56" x14ac:dyDescent="0.3">
      <c r="C800" s="4"/>
      <c r="D800" s="4"/>
      <c r="E800" s="10">
        <v>160</v>
      </c>
      <c r="F800" s="57"/>
      <c r="G800" s="57"/>
      <c r="H800" s="57"/>
      <c r="BB800" s="57"/>
      <c r="BC800" s="57"/>
      <c r="BD800" s="57"/>
    </row>
    <row r="801" spans="3:56" x14ac:dyDescent="0.3">
      <c r="C801" s="4"/>
      <c r="D801" s="4"/>
      <c r="E801" s="10">
        <v>132</v>
      </c>
      <c r="F801" s="57"/>
      <c r="G801" s="57"/>
      <c r="H801" s="57"/>
      <c r="BB801" s="57"/>
      <c r="BC801" s="57"/>
      <c r="BD801" s="57"/>
    </row>
    <row r="802" spans="3:56" x14ac:dyDescent="0.3">
      <c r="C802" s="4"/>
      <c r="D802" s="4"/>
      <c r="E802" s="10">
        <v>153</v>
      </c>
      <c r="F802" s="57"/>
      <c r="G802" s="57"/>
      <c r="H802" s="57"/>
      <c r="BB802" s="57"/>
      <c r="BC802" s="57"/>
      <c r="BD802" s="57"/>
    </row>
    <row r="803" spans="3:56" x14ac:dyDescent="0.3">
      <c r="C803" s="4"/>
      <c r="D803" s="4"/>
      <c r="E803" s="10">
        <v>178</v>
      </c>
      <c r="F803" s="57"/>
      <c r="G803" s="57"/>
      <c r="H803" s="57"/>
      <c r="BB803" s="57"/>
      <c r="BC803" s="57"/>
      <c r="BD803" s="57"/>
    </row>
    <row r="804" spans="3:56" x14ac:dyDescent="0.3">
      <c r="C804" s="4"/>
      <c r="D804" s="4"/>
      <c r="E804" s="10">
        <v>178</v>
      </c>
      <c r="F804" s="57"/>
      <c r="G804" s="57"/>
      <c r="H804" s="57"/>
      <c r="BB804" s="57"/>
      <c r="BC804" s="57"/>
      <c r="BD804" s="57"/>
    </row>
    <row r="805" spans="3:56" x14ac:dyDescent="0.3">
      <c r="C805" s="4"/>
      <c r="D805" s="4"/>
      <c r="E805" s="10">
        <v>159</v>
      </c>
      <c r="F805" s="57"/>
      <c r="G805" s="57"/>
      <c r="H805" s="57"/>
      <c r="BB805" s="57"/>
      <c r="BC805" s="57"/>
      <c r="BD805" s="57"/>
    </row>
    <row r="806" spans="3:56" x14ac:dyDescent="0.3">
      <c r="C806" s="4"/>
      <c r="D806" s="4"/>
      <c r="E806" s="10">
        <v>131</v>
      </c>
      <c r="F806" s="57"/>
      <c r="G806" s="57"/>
      <c r="H806" s="57"/>
      <c r="BB806" s="57"/>
      <c r="BC806" s="57"/>
      <c r="BD806" s="57"/>
    </row>
    <row r="807" spans="3:56" x14ac:dyDescent="0.3">
      <c r="C807" s="4"/>
      <c r="D807" s="4"/>
      <c r="E807" s="10">
        <v>141</v>
      </c>
      <c r="F807" s="57"/>
      <c r="G807" s="57"/>
      <c r="H807" s="57"/>
      <c r="BB807" s="57"/>
      <c r="BC807" s="57"/>
      <c r="BD807" s="57"/>
    </row>
    <row r="808" spans="3:56" x14ac:dyDescent="0.3">
      <c r="C808" s="4"/>
      <c r="D808" s="4"/>
      <c r="E808" s="10">
        <v>142</v>
      </c>
      <c r="F808" s="57"/>
      <c r="G808" s="57"/>
      <c r="H808" s="57"/>
      <c r="BB808" s="57"/>
      <c r="BC808" s="57"/>
      <c r="BD808" s="57"/>
    </row>
    <row r="809" spans="3:56" x14ac:dyDescent="0.3">
      <c r="C809" s="4"/>
      <c r="D809" s="4"/>
      <c r="E809" s="10">
        <v>138</v>
      </c>
      <c r="F809" s="57"/>
      <c r="G809" s="57"/>
      <c r="H809" s="57"/>
      <c r="BB809" s="57"/>
      <c r="BC809" s="57"/>
      <c r="BD809" s="57"/>
    </row>
    <row r="810" spans="3:56" x14ac:dyDescent="0.3">
      <c r="C810" s="4"/>
      <c r="D810" s="4"/>
      <c r="E810" s="10">
        <v>162</v>
      </c>
      <c r="F810" s="57"/>
      <c r="G810" s="57"/>
      <c r="H810" s="57"/>
      <c r="BB810" s="57"/>
      <c r="BC810" s="57"/>
      <c r="BD810" s="57"/>
    </row>
    <row r="811" spans="3:56" x14ac:dyDescent="0.3">
      <c r="C811" s="4"/>
      <c r="D811" s="4"/>
      <c r="E811" s="10">
        <v>155</v>
      </c>
      <c r="F811" s="57"/>
      <c r="G811" s="57"/>
      <c r="H811" s="57"/>
      <c r="BB811" s="57"/>
      <c r="BC811" s="57"/>
      <c r="BD811" s="57"/>
    </row>
    <row r="812" spans="3:56" x14ac:dyDescent="0.3">
      <c r="C812" s="4"/>
      <c r="D812" s="4"/>
      <c r="E812" s="10">
        <v>138</v>
      </c>
      <c r="F812" s="57"/>
      <c r="G812" s="57"/>
      <c r="H812" s="57"/>
      <c r="BB812" s="57"/>
      <c r="BC812" s="57"/>
      <c r="BD812" s="57"/>
    </row>
    <row r="813" spans="3:56" x14ac:dyDescent="0.3">
      <c r="C813" s="4"/>
      <c r="D813" s="4"/>
      <c r="E813" s="10">
        <v>149</v>
      </c>
      <c r="F813" s="57"/>
      <c r="G813" s="57"/>
      <c r="H813" s="57"/>
      <c r="BB813" s="57"/>
      <c r="BC813" s="57"/>
      <c r="BD813" s="57"/>
    </row>
    <row r="814" spans="3:56" x14ac:dyDescent="0.3">
      <c r="C814" s="4"/>
      <c r="D814" s="4"/>
      <c r="E814" s="10">
        <v>157</v>
      </c>
      <c r="F814" s="57"/>
      <c r="G814" s="57"/>
      <c r="H814" s="57"/>
      <c r="BB814" s="57"/>
      <c r="BC814" s="57"/>
      <c r="BD814" s="57"/>
    </row>
    <row r="815" spans="3:56" x14ac:dyDescent="0.3">
      <c r="C815" s="4"/>
      <c r="D815" s="4"/>
      <c r="E815" s="10">
        <v>154</v>
      </c>
      <c r="F815" s="57"/>
      <c r="G815" s="57"/>
      <c r="H815" s="57"/>
      <c r="BB815" s="57"/>
      <c r="BC815" s="57"/>
      <c r="BD815" s="57"/>
    </row>
    <row r="816" spans="3:56" x14ac:dyDescent="0.3">
      <c r="C816" s="4"/>
      <c r="D816" s="4"/>
      <c r="E816" s="10">
        <v>156</v>
      </c>
      <c r="F816" s="57"/>
      <c r="G816" s="57"/>
      <c r="H816" s="57"/>
      <c r="BB816" s="57"/>
      <c r="BC816" s="57"/>
      <c r="BD816" s="57"/>
    </row>
    <row r="817" spans="3:56" x14ac:dyDescent="0.3">
      <c r="C817" s="4"/>
      <c r="D817" s="4"/>
      <c r="E817" s="10">
        <v>162</v>
      </c>
      <c r="F817" s="57"/>
      <c r="G817" s="57"/>
      <c r="H817" s="57"/>
      <c r="BB817" s="57"/>
      <c r="BC817" s="57"/>
      <c r="BD817" s="57"/>
    </row>
    <row r="818" spans="3:56" x14ac:dyDescent="0.3">
      <c r="C818" s="4"/>
      <c r="D818" s="4"/>
      <c r="E818" s="10">
        <v>150</v>
      </c>
      <c r="F818" s="57"/>
      <c r="G818" s="57"/>
      <c r="H818" s="57"/>
      <c r="BB818" s="57"/>
      <c r="BC818" s="57"/>
      <c r="BD818" s="57"/>
    </row>
    <row r="819" spans="3:56" x14ac:dyDescent="0.3">
      <c r="C819" s="4"/>
      <c r="D819" s="4"/>
      <c r="E819" s="10">
        <v>120</v>
      </c>
      <c r="F819" s="57"/>
      <c r="G819" s="57"/>
      <c r="H819" s="57"/>
      <c r="BB819" s="57"/>
      <c r="BC819" s="57"/>
      <c r="BD819" s="57"/>
    </row>
    <row r="820" spans="3:56" x14ac:dyDescent="0.3">
      <c r="C820" s="4"/>
      <c r="D820" s="4"/>
      <c r="E820" s="10">
        <v>157</v>
      </c>
      <c r="F820" s="57"/>
      <c r="G820" s="57"/>
      <c r="H820" s="57"/>
      <c r="BB820" s="57"/>
      <c r="BC820" s="57"/>
      <c r="BD820" s="57"/>
    </row>
    <row r="821" spans="3:56" x14ac:dyDescent="0.3">
      <c r="C821" s="4"/>
      <c r="D821" s="4"/>
      <c r="E821" s="10">
        <v>123</v>
      </c>
      <c r="F821" s="57"/>
      <c r="G821" s="57"/>
      <c r="H821" s="57"/>
      <c r="BB821" s="57"/>
      <c r="BC821" s="57"/>
      <c r="BD821" s="57"/>
    </row>
    <row r="822" spans="3:56" x14ac:dyDescent="0.3">
      <c r="C822" s="4"/>
      <c r="D822" s="4"/>
      <c r="E822" s="10">
        <v>166</v>
      </c>
      <c r="F822" s="57"/>
      <c r="G822" s="57"/>
      <c r="H822" s="57"/>
      <c r="BB822" s="57"/>
      <c r="BC822" s="57"/>
      <c r="BD822" s="57"/>
    </row>
    <row r="823" spans="3:56" x14ac:dyDescent="0.3">
      <c r="C823" s="4"/>
      <c r="D823" s="4"/>
      <c r="E823" s="10">
        <v>145</v>
      </c>
      <c r="F823" s="57"/>
      <c r="G823" s="57"/>
      <c r="H823" s="57"/>
      <c r="BB823" s="57"/>
      <c r="BC823" s="57"/>
      <c r="BD823" s="57"/>
    </row>
    <row r="824" spans="3:56" x14ac:dyDescent="0.3">
      <c r="C824" s="4"/>
      <c r="D824" s="4"/>
      <c r="E824" s="10">
        <v>126</v>
      </c>
      <c r="F824" s="57"/>
      <c r="G824" s="57"/>
      <c r="H824" s="57"/>
      <c r="BB824" s="57"/>
      <c r="BC824" s="57"/>
      <c r="BD824" s="57"/>
    </row>
    <row r="825" spans="3:56" x14ac:dyDescent="0.3">
      <c r="C825" s="4"/>
      <c r="D825" s="4"/>
      <c r="E825" s="10">
        <v>141</v>
      </c>
      <c r="F825" s="57"/>
      <c r="G825" s="57"/>
      <c r="H825" s="57"/>
      <c r="BB825" s="57"/>
      <c r="BC825" s="57"/>
      <c r="BD825" s="57"/>
    </row>
    <row r="826" spans="3:56" x14ac:dyDescent="0.3">
      <c r="C826" s="4"/>
      <c r="D826" s="4"/>
      <c r="E826" s="10">
        <v>153</v>
      </c>
      <c r="F826" s="57"/>
      <c r="G826" s="57"/>
      <c r="H826" s="57"/>
      <c r="BB826" s="57"/>
      <c r="BC826" s="57"/>
      <c r="BD826" s="57"/>
    </row>
    <row r="827" spans="3:56" x14ac:dyDescent="0.3">
      <c r="C827" s="4"/>
      <c r="D827" s="4"/>
      <c r="E827" s="10">
        <v>136</v>
      </c>
      <c r="F827" s="57"/>
      <c r="G827" s="57"/>
      <c r="H827" s="57"/>
      <c r="BB827" s="57"/>
      <c r="BC827" s="57"/>
      <c r="BD827" s="57"/>
    </row>
    <row r="828" spans="3:56" x14ac:dyDescent="0.3">
      <c r="C828" s="4"/>
      <c r="D828" s="4"/>
      <c r="E828" s="10">
        <v>144</v>
      </c>
      <c r="F828" s="57"/>
      <c r="G828" s="57"/>
      <c r="H828" s="57"/>
      <c r="BB828" s="57"/>
      <c r="BC828" s="57"/>
      <c r="BD828" s="57"/>
    </row>
    <row r="829" spans="3:56" x14ac:dyDescent="0.3">
      <c r="C829" s="4"/>
      <c r="D829" s="4"/>
      <c r="E829" s="10">
        <v>168</v>
      </c>
      <c r="F829" s="57"/>
      <c r="G829" s="57"/>
      <c r="H829" s="57"/>
      <c r="BB829" s="57"/>
      <c r="BC829" s="57"/>
      <c r="BD829" s="57"/>
    </row>
    <row r="830" spans="3:56" x14ac:dyDescent="0.3">
      <c r="C830" s="4"/>
      <c r="D830" s="4"/>
      <c r="E830" s="10">
        <v>160</v>
      </c>
      <c r="F830" s="57"/>
      <c r="G830" s="57"/>
      <c r="H830" s="57"/>
      <c r="BB830" s="57"/>
      <c r="BC830" s="57"/>
      <c r="BD830" s="57"/>
    </row>
    <row r="831" spans="3:56" x14ac:dyDescent="0.3">
      <c r="C831" s="4"/>
      <c r="D831" s="4"/>
      <c r="E831" s="10">
        <v>144</v>
      </c>
      <c r="F831" s="57"/>
      <c r="G831" s="57"/>
      <c r="H831" s="57"/>
      <c r="BB831" s="57"/>
      <c r="BC831" s="57"/>
      <c r="BD831" s="57"/>
    </row>
    <row r="832" spans="3:56" x14ac:dyDescent="0.3">
      <c r="C832" s="4"/>
      <c r="D832" s="4"/>
      <c r="E832" s="10">
        <v>125</v>
      </c>
      <c r="F832" s="57"/>
      <c r="G832" s="57"/>
      <c r="H832" s="57"/>
      <c r="BB832" s="57"/>
      <c r="BC832" s="57"/>
      <c r="BD832" s="57"/>
    </row>
    <row r="833" spans="3:56" x14ac:dyDescent="0.3">
      <c r="C833" s="4"/>
      <c r="D833" s="4"/>
      <c r="E833" s="10">
        <v>139</v>
      </c>
      <c r="F833" s="57"/>
      <c r="G833" s="57"/>
      <c r="H833" s="57"/>
      <c r="BB833" s="57"/>
      <c r="BC833" s="57"/>
      <c r="BD833" s="57"/>
    </row>
    <row r="834" spans="3:56" x14ac:dyDescent="0.3">
      <c r="C834" s="4"/>
      <c r="D834" s="4"/>
      <c r="E834" s="10">
        <v>149</v>
      </c>
      <c r="F834" s="57"/>
      <c r="G834" s="57"/>
      <c r="H834" s="57"/>
      <c r="BB834" s="57"/>
      <c r="BC834" s="57"/>
      <c r="BD834" s="57"/>
    </row>
    <row r="835" spans="3:56" x14ac:dyDescent="0.3">
      <c r="C835" s="4"/>
      <c r="D835" s="4"/>
      <c r="E835" s="10">
        <v>132</v>
      </c>
      <c r="F835" s="57"/>
      <c r="G835" s="57"/>
      <c r="H835" s="57"/>
      <c r="BB835" s="57"/>
      <c r="BC835" s="57"/>
      <c r="BD835" s="57"/>
    </row>
    <row r="836" spans="3:56" x14ac:dyDescent="0.3">
      <c r="C836" s="4"/>
      <c r="D836" s="4"/>
      <c r="E836" s="10">
        <v>147</v>
      </c>
      <c r="F836" s="57"/>
      <c r="G836" s="57"/>
      <c r="H836" s="57"/>
      <c r="BB836" s="57"/>
      <c r="BC836" s="57"/>
      <c r="BD836" s="57"/>
    </row>
    <row r="837" spans="3:56" x14ac:dyDescent="0.3">
      <c r="C837" s="4"/>
      <c r="D837" s="4"/>
      <c r="E837" s="10">
        <v>161</v>
      </c>
      <c r="F837" s="57"/>
      <c r="G837" s="57"/>
      <c r="H837" s="57"/>
      <c r="BB837" s="57"/>
      <c r="BC837" s="57"/>
      <c r="BD837" s="57"/>
    </row>
    <row r="838" spans="3:56" x14ac:dyDescent="0.3">
      <c r="C838" s="4"/>
      <c r="D838" s="4"/>
      <c r="E838" s="10">
        <v>150</v>
      </c>
      <c r="F838" s="57"/>
      <c r="G838" s="57"/>
      <c r="H838" s="57"/>
      <c r="BB838" s="57"/>
      <c r="BC838" s="57"/>
      <c r="BD838" s="57"/>
    </row>
    <row r="839" spans="3:56" x14ac:dyDescent="0.3">
      <c r="C839" s="4"/>
      <c r="D839" s="4"/>
      <c r="E839" s="10">
        <v>143</v>
      </c>
      <c r="F839" s="57"/>
      <c r="G839" s="57"/>
      <c r="H839" s="57"/>
      <c r="BB839" s="57"/>
      <c r="BC839" s="57"/>
      <c r="BD839" s="57"/>
    </row>
    <row r="840" spans="3:56" x14ac:dyDescent="0.3">
      <c r="C840" s="4"/>
      <c r="D840" s="4"/>
      <c r="E840" s="10">
        <v>153</v>
      </c>
      <c r="F840" s="57"/>
      <c r="G840" s="57"/>
      <c r="H840" s="57"/>
      <c r="BB840" s="57"/>
      <c r="BC840" s="57"/>
      <c r="BD840" s="57"/>
    </row>
    <row r="841" spans="3:56" x14ac:dyDescent="0.3">
      <c r="C841" s="4"/>
      <c r="D841" s="4"/>
      <c r="E841" s="10">
        <v>137</v>
      </c>
      <c r="F841" s="57"/>
      <c r="G841" s="57"/>
      <c r="H841" s="57"/>
      <c r="BB841" s="57"/>
      <c r="BC841" s="57"/>
      <c r="BD841" s="57"/>
    </row>
    <row r="842" spans="3:56" x14ac:dyDescent="0.3">
      <c r="C842" s="4"/>
      <c r="D842" s="4"/>
      <c r="E842" s="10">
        <v>141</v>
      </c>
      <c r="F842" s="57"/>
      <c r="G842" s="57"/>
      <c r="H842" s="57"/>
      <c r="BB842" s="57"/>
      <c r="BC842" s="57"/>
      <c r="BD842" s="57"/>
    </row>
    <row r="843" spans="3:56" x14ac:dyDescent="0.3">
      <c r="C843" s="4"/>
      <c r="D843" s="4"/>
      <c r="E843" s="10">
        <v>146</v>
      </c>
      <c r="F843" s="57"/>
      <c r="G843" s="57"/>
      <c r="H843" s="57"/>
      <c r="BB843" s="57"/>
      <c r="BC843" s="57"/>
      <c r="BD843" s="57"/>
    </row>
    <row r="844" spans="3:56" x14ac:dyDescent="0.3">
      <c r="C844" s="4"/>
      <c r="D844" s="4"/>
      <c r="E844" s="10">
        <v>157</v>
      </c>
      <c r="F844" s="57"/>
      <c r="G844" s="57"/>
      <c r="H844" s="57"/>
      <c r="BB844" s="57"/>
      <c r="BC844" s="57"/>
      <c r="BD844" s="57"/>
    </row>
    <row r="845" spans="3:56" x14ac:dyDescent="0.3">
      <c r="C845" s="4"/>
      <c r="D845" s="4"/>
      <c r="E845" s="10">
        <v>131</v>
      </c>
      <c r="F845" s="57"/>
      <c r="G845" s="57"/>
      <c r="H845" s="57"/>
      <c r="BB845" s="57"/>
      <c r="BC845" s="57"/>
      <c r="BD845" s="57"/>
    </row>
    <row r="846" spans="3:56" x14ac:dyDescent="0.3">
      <c r="C846" s="4"/>
      <c r="D846" s="4"/>
      <c r="E846" s="10">
        <v>154</v>
      </c>
      <c r="F846" s="57"/>
      <c r="G846" s="57"/>
      <c r="H846" s="57"/>
      <c r="BB846" s="57"/>
      <c r="BC846" s="57"/>
      <c r="BD846" s="57"/>
    </row>
    <row r="847" spans="3:56" x14ac:dyDescent="0.3">
      <c r="C847" s="4"/>
      <c r="D847" s="4"/>
      <c r="E847" s="10">
        <v>161</v>
      </c>
      <c r="F847" s="57"/>
      <c r="G847" s="57"/>
      <c r="H847" s="57"/>
      <c r="BB847" s="57"/>
      <c r="BC847" s="57"/>
      <c r="BD847" s="57"/>
    </row>
    <row r="848" spans="3:56" x14ac:dyDescent="0.3">
      <c r="C848" s="4"/>
      <c r="D848" s="4"/>
      <c r="E848" s="10">
        <v>134</v>
      </c>
      <c r="F848" s="57"/>
      <c r="G848" s="57"/>
      <c r="H848" s="57"/>
      <c r="BB848" s="57"/>
      <c r="BC848" s="57"/>
      <c r="BD848" s="57"/>
    </row>
    <row r="849" spans="3:56" x14ac:dyDescent="0.3">
      <c r="C849" s="4"/>
      <c r="D849" s="4"/>
      <c r="E849" s="10">
        <v>143</v>
      </c>
      <c r="F849" s="57"/>
      <c r="G849" s="57"/>
      <c r="H849" s="57"/>
      <c r="BB849" s="57"/>
      <c r="BC849" s="57"/>
      <c r="BD849" s="57"/>
    </row>
    <row r="850" spans="3:56" x14ac:dyDescent="0.3">
      <c r="C850" s="4"/>
      <c r="D850" s="4"/>
      <c r="E850" s="10">
        <v>175</v>
      </c>
      <c r="F850" s="57"/>
      <c r="G850" s="57"/>
      <c r="H850" s="57"/>
      <c r="BB850" s="57"/>
      <c r="BC850" s="57"/>
      <c r="BD850" s="57"/>
    </row>
    <row r="851" spans="3:56" x14ac:dyDescent="0.3">
      <c r="C851" s="4"/>
      <c r="D851" s="4"/>
      <c r="E851" s="10">
        <v>158</v>
      </c>
      <c r="F851" s="57"/>
      <c r="G851" s="57"/>
      <c r="H851" s="57"/>
      <c r="BB851" s="57"/>
      <c r="BC851" s="57"/>
      <c r="BD851" s="57"/>
    </row>
    <row r="852" spans="3:56" x14ac:dyDescent="0.3">
      <c r="C852" s="4"/>
      <c r="D852" s="4"/>
      <c r="E852" s="10">
        <v>139</v>
      </c>
      <c r="F852" s="57"/>
      <c r="G852" s="57"/>
      <c r="H852" s="57"/>
      <c r="BB852" s="57"/>
      <c r="BC852" s="57"/>
      <c r="BD852" s="57"/>
    </row>
    <row r="853" spans="3:56" x14ac:dyDescent="0.3">
      <c r="C853" s="4"/>
      <c r="D853" s="4"/>
      <c r="E853" s="10">
        <v>161</v>
      </c>
      <c r="F853" s="57"/>
      <c r="G853" s="57"/>
      <c r="H853" s="57"/>
      <c r="BB853" s="57"/>
      <c r="BC853" s="57"/>
      <c r="BD853" s="57"/>
    </row>
    <row r="854" spans="3:56" x14ac:dyDescent="0.3">
      <c r="C854" s="4"/>
      <c r="D854" s="4"/>
      <c r="E854" s="10">
        <v>161</v>
      </c>
      <c r="F854" s="57"/>
      <c r="G854" s="57"/>
      <c r="H854" s="57"/>
      <c r="BB854" s="57"/>
      <c r="BC854" s="57"/>
      <c r="BD854" s="57"/>
    </row>
    <row r="855" spans="3:56" x14ac:dyDescent="0.3">
      <c r="C855" s="4"/>
      <c r="D855" s="4"/>
      <c r="E855" s="10">
        <v>145</v>
      </c>
      <c r="F855" s="57"/>
      <c r="G855" s="57"/>
      <c r="H855" s="57"/>
      <c r="BB855" s="57"/>
      <c r="BC855" s="57"/>
      <c r="BD855" s="57"/>
    </row>
    <row r="856" spans="3:56" x14ac:dyDescent="0.3">
      <c r="C856" s="4"/>
      <c r="D856" s="4"/>
      <c r="E856" s="10">
        <v>136</v>
      </c>
      <c r="F856" s="57"/>
      <c r="G856" s="57"/>
      <c r="H856" s="57"/>
      <c r="BB856" s="57"/>
      <c r="BC856" s="57"/>
      <c r="BD856" s="57"/>
    </row>
    <row r="857" spans="3:56" x14ac:dyDescent="0.3">
      <c r="C857" s="4"/>
      <c r="D857" s="4"/>
      <c r="E857" s="10">
        <v>153</v>
      </c>
      <c r="F857" s="57"/>
      <c r="G857" s="57"/>
      <c r="H857" s="57"/>
      <c r="BB857" s="57"/>
      <c r="BC857" s="57"/>
      <c r="BD857" s="57"/>
    </row>
    <row r="858" spans="3:56" x14ac:dyDescent="0.3">
      <c r="C858" s="4"/>
      <c r="D858" s="4"/>
      <c r="E858" s="10">
        <v>143</v>
      </c>
      <c r="F858" s="57"/>
      <c r="G858" s="57"/>
      <c r="H858" s="57"/>
      <c r="BB858" s="57"/>
      <c r="BC858" s="57"/>
      <c r="BD858" s="57"/>
    </row>
    <row r="859" spans="3:56" x14ac:dyDescent="0.3">
      <c r="C859" s="4"/>
      <c r="D859" s="4"/>
      <c r="E859" s="10">
        <v>138</v>
      </c>
      <c r="F859" s="57"/>
      <c r="G859" s="57"/>
      <c r="H859" s="57"/>
      <c r="BB859" s="57"/>
      <c r="BC859" s="57"/>
      <c r="BD859" s="57"/>
    </row>
    <row r="860" spans="3:56" x14ac:dyDescent="0.3">
      <c r="C860" s="4"/>
      <c r="D860" s="4"/>
      <c r="E860" s="10">
        <v>160</v>
      </c>
      <c r="F860" s="57"/>
      <c r="G860" s="57"/>
      <c r="H860" s="57"/>
      <c r="BB860" s="57"/>
      <c r="BC860" s="57"/>
      <c r="BD860" s="57"/>
    </row>
    <row r="861" spans="3:56" x14ac:dyDescent="0.3">
      <c r="C861" s="4"/>
      <c r="D861" s="4"/>
      <c r="E861" s="10">
        <v>140</v>
      </c>
      <c r="F861" s="57"/>
      <c r="G861" s="57"/>
      <c r="H861" s="57"/>
      <c r="BB861" s="57"/>
      <c r="BC861" s="57"/>
      <c r="BD861" s="57"/>
    </row>
    <row r="862" spans="3:56" x14ac:dyDescent="0.3">
      <c r="C862" s="4"/>
      <c r="D862" s="4"/>
      <c r="E862" s="10">
        <v>139</v>
      </c>
      <c r="F862" s="57"/>
      <c r="G862" s="57"/>
      <c r="H862" s="57"/>
      <c r="BB862" s="57"/>
      <c r="BC862" s="57"/>
      <c r="BD862" s="57"/>
    </row>
    <row r="863" spans="3:56" x14ac:dyDescent="0.3">
      <c r="C863" s="4"/>
      <c r="D863" s="4"/>
      <c r="E863" s="10">
        <v>134</v>
      </c>
      <c r="F863" s="57"/>
      <c r="G863" s="57"/>
      <c r="H863" s="57"/>
      <c r="BB863" s="57"/>
      <c r="BC863" s="57"/>
      <c r="BD863" s="57"/>
    </row>
    <row r="864" spans="3:56" x14ac:dyDescent="0.3">
      <c r="C864" s="4"/>
      <c r="D864" s="4"/>
      <c r="E864" s="10">
        <v>168</v>
      </c>
      <c r="F864" s="57"/>
      <c r="G864" s="57"/>
      <c r="H864" s="57"/>
      <c r="BB864" s="57"/>
      <c r="BC864" s="57"/>
      <c r="BD864" s="57"/>
    </row>
    <row r="865" spans="3:56" x14ac:dyDescent="0.3">
      <c r="C865" s="4"/>
      <c r="D865" s="4"/>
      <c r="E865" s="10">
        <v>171</v>
      </c>
      <c r="F865" s="57"/>
      <c r="G865" s="57"/>
      <c r="H865" s="57"/>
      <c r="BB865" s="57"/>
      <c r="BC865" s="57"/>
      <c r="BD865" s="57"/>
    </row>
    <row r="866" spans="3:56" x14ac:dyDescent="0.3">
      <c r="C866" s="4"/>
      <c r="D866" s="4"/>
      <c r="E866" s="10">
        <v>151</v>
      </c>
      <c r="F866" s="57"/>
      <c r="G866" s="57"/>
      <c r="H866" s="57"/>
      <c r="BB866" s="57"/>
      <c r="BC866" s="57"/>
      <c r="BD866" s="57"/>
    </row>
    <row r="867" spans="3:56" x14ac:dyDescent="0.3">
      <c r="C867" s="4"/>
      <c r="D867" s="4"/>
      <c r="E867" s="10">
        <v>127</v>
      </c>
      <c r="F867" s="57"/>
      <c r="G867" s="57"/>
      <c r="H867" s="57"/>
      <c r="BB867" s="57"/>
      <c r="BC867" s="57"/>
      <c r="BD867" s="57"/>
    </row>
    <row r="868" spans="3:56" x14ac:dyDescent="0.3">
      <c r="C868" s="4"/>
      <c r="D868" s="4"/>
      <c r="E868" s="10">
        <v>144</v>
      </c>
      <c r="F868" s="57"/>
      <c r="G868" s="57"/>
      <c r="H868" s="57"/>
      <c r="BB868" s="57"/>
      <c r="BC868" s="57"/>
      <c r="BD868" s="57"/>
    </row>
    <row r="869" spans="3:56" x14ac:dyDescent="0.3">
      <c r="C869" s="4"/>
      <c r="D869" s="4"/>
      <c r="E869" s="10">
        <v>155</v>
      </c>
      <c r="F869" s="57"/>
      <c r="G869" s="57"/>
      <c r="H869" s="57"/>
      <c r="BB869" s="57"/>
      <c r="BC869" s="57"/>
      <c r="BD869" s="57"/>
    </row>
    <row r="870" spans="3:56" x14ac:dyDescent="0.3">
      <c r="C870" s="4"/>
      <c r="D870" s="4"/>
      <c r="E870" s="10">
        <v>143</v>
      </c>
      <c r="F870" s="57"/>
      <c r="G870" s="57"/>
      <c r="H870" s="57"/>
      <c r="BB870" s="57"/>
      <c r="BC870" s="57"/>
      <c r="BD870" s="57"/>
    </row>
    <row r="871" spans="3:56" x14ac:dyDescent="0.3">
      <c r="C871" s="4"/>
      <c r="D871" s="4"/>
      <c r="E871" s="10">
        <v>169</v>
      </c>
      <c r="F871" s="57"/>
      <c r="G871" s="57"/>
      <c r="H871" s="57"/>
      <c r="BB871" s="57"/>
      <c r="BC871" s="57"/>
      <c r="BD871" s="57"/>
    </row>
    <row r="872" spans="3:56" x14ac:dyDescent="0.3">
      <c r="C872" s="4"/>
      <c r="D872" s="4"/>
      <c r="E872" s="10">
        <v>137</v>
      </c>
      <c r="F872" s="57"/>
      <c r="G872" s="57"/>
      <c r="H872" s="57"/>
      <c r="BB872" s="57"/>
      <c r="BC872" s="57"/>
      <c r="BD872" s="57"/>
    </row>
    <row r="873" spans="3:56" x14ac:dyDescent="0.3">
      <c r="C873" s="4"/>
      <c r="D873" s="4"/>
      <c r="E873" s="10">
        <v>133</v>
      </c>
      <c r="F873" s="57"/>
      <c r="G873" s="57"/>
      <c r="H873" s="57"/>
      <c r="BB873" s="57"/>
      <c r="BC873" s="57"/>
      <c r="BD873" s="57"/>
    </row>
    <row r="874" spans="3:56" x14ac:dyDescent="0.3">
      <c r="C874" s="4"/>
      <c r="D874" s="4"/>
      <c r="E874" s="10">
        <v>125</v>
      </c>
      <c r="F874" s="57"/>
      <c r="G874" s="57"/>
      <c r="H874" s="57"/>
      <c r="BB874" s="57"/>
      <c r="BC874" s="57"/>
      <c r="BD874" s="57"/>
    </row>
    <row r="875" spans="3:56" x14ac:dyDescent="0.3">
      <c r="C875" s="4"/>
      <c r="D875" s="4"/>
      <c r="E875" s="10">
        <v>127</v>
      </c>
      <c r="F875" s="57"/>
      <c r="G875" s="57"/>
      <c r="H875" s="57"/>
      <c r="BB875" s="57"/>
      <c r="BC875" s="57"/>
      <c r="BD875" s="57"/>
    </row>
    <row r="876" spans="3:56" x14ac:dyDescent="0.3">
      <c r="C876" s="4"/>
      <c r="D876" s="4"/>
      <c r="E876" s="10">
        <v>174</v>
      </c>
      <c r="F876" s="57"/>
      <c r="G876" s="57"/>
      <c r="H876" s="57"/>
      <c r="BB876" s="57"/>
      <c r="BC876" s="57"/>
      <c r="BD876" s="57"/>
    </row>
    <row r="877" spans="3:56" x14ac:dyDescent="0.3">
      <c r="C877" s="4"/>
      <c r="D877" s="4"/>
      <c r="E877" s="10">
        <v>140</v>
      </c>
      <c r="F877" s="57"/>
      <c r="G877" s="57"/>
      <c r="H877" s="57"/>
      <c r="BB877" s="57"/>
      <c r="BC877" s="57"/>
      <c r="BD877" s="57"/>
    </row>
    <row r="878" spans="3:56" x14ac:dyDescent="0.3">
      <c r="C878" s="4"/>
      <c r="D878" s="4"/>
      <c r="E878" s="10">
        <v>131</v>
      </c>
      <c r="F878" s="57"/>
      <c r="G878" s="57"/>
      <c r="H878" s="57"/>
      <c r="BB878" s="57"/>
      <c r="BC878" s="57"/>
      <c r="BD878" s="57"/>
    </row>
    <row r="879" spans="3:56" x14ac:dyDescent="0.3">
      <c r="C879" s="4"/>
      <c r="D879" s="4"/>
      <c r="E879" s="10">
        <v>144</v>
      </c>
      <c r="F879" s="57"/>
      <c r="G879" s="57"/>
      <c r="H879" s="57"/>
      <c r="BB879" s="57"/>
      <c r="BC879" s="57"/>
      <c r="BD879" s="57"/>
    </row>
    <row r="880" spans="3:56" x14ac:dyDescent="0.3">
      <c r="C880" s="4"/>
      <c r="D880" s="4"/>
      <c r="E880" s="10">
        <v>122</v>
      </c>
      <c r="F880" s="57"/>
      <c r="G880" s="57"/>
      <c r="H880" s="57"/>
      <c r="BB880" s="57"/>
      <c r="BC880" s="57"/>
      <c r="BD880" s="57"/>
    </row>
    <row r="881" spans="3:56" x14ac:dyDescent="0.3">
      <c r="C881" s="4"/>
      <c r="D881" s="4"/>
      <c r="E881" s="10">
        <v>138</v>
      </c>
      <c r="F881" s="57"/>
      <c r="G881" s="57"/>
      <c r="H881" s="57"/>
      <c r="BB881" s="57"/>
      <c r="BC881" s="57"/>
      <c r="BD881" s="57"/>
    </row>
    <row r="882" spans="3:56" x14ac:dyDescent="0.3">
      <c r="C882" s="4"/>
      <c r="D882" s="4"/>
      <c r="E882" s="10">
        <v>140</v>
      </c>
      <c r="F882" s="57"/>
      <c r="G882" s="57"/>
      <c r="H882" s="57"/>
      <c r="BB882" s="57"/>
      <c r="BC882" s="57"/>
      <c r="BD882" s="57"/>
    </row>
    <row r="883" spans="3:56" x14ac:dyDescent="0.3">
      <c r="C883" s="4"/>
      <c r="D883" s="4"/>
      <c r="E883" s="10">
        <v>134</v>
      </c>
      <c r="F883" s="57"/>
      <c r="G883" s="57"/>
      <c r="H883" s="57"/>
      <c r="BB883" s="57"/>
      <c r="BC883" s="57"/>
      <c r="BD883" s="57"/>
    </row>
    <row r="884" spans="3:56" x14ac:dyDescent="0.3">
      <c r="C884" s="4"/>
      <c r="D884" s="4"/>
      <c r="E884" s="10">
        <v>132</v>
      </c>
      <c r="F884" s="57"/>
      <c r="G884" s="57"/>
      <c r="H884" s="57"/>
      <c r="BB884" s="57"/>
      <c r="BC884" s="57"/>
      <c r="BD884" s="57"/>
    </row>
    <row r="885" spans="3:56" x14ac:dyDescent="0.3">
      <c r="C885" s="4"/>
      <c r="D885" s="4"/>
      <c r="E885" s="10">
        <v>147</v>
      </c>
      <c r="F885" s="57"/>
      <c r="G885" s="57"/>
      <c r="H885" s="57"/>
      <c r="BB885" s="57"/>
      <c r="BC885" s="57"/>
      <c r="BD885" s="57"/>
    </row>
    <row r="886" spans="3:56" x14ac:dyDescent="0.3">
      <c r="C886" s="4"/>
      <c r="D886" s="4"/>
      <c r="E886" s="10">
        <v>168</v>
      </c>
      <c r="F886" s="57"/>
      <c r="G886" s="57"/>
      <c r="H886" s="57"/>
      <c r="BB886" s="57"/>
      <c r="BC886" s="57"/>
      <c r="BD886" s="57"/>
    </row>
    <row r="887" spans="3:56" x14ac:dyDescent="0.3">
      <c r="C887" s="4"/>
      <c r="D887" s="4"/>
      <c r="E887" s="10">
        <v>163</v>
      </c>
      <c r="F887" s="57"/>
      <c r="G887" s="57"/>
      <c r="H887" s="57"/>
      <c r="BB887" s="57"/>
      <c r="BC887" s="57"/>
      <c r="BD887" s="57"/>
    </row>
    <row r="888" spans="3:56" x14ac:dyDescent="0.3">
      <c r="C888" s="4"/>
      <c r="D888" s="4"/>
      <c r="E888" s="10">
        <v>164</v>
      </c>
      <c r="F888" s="57"/>
      <c r="G888" s="57"/>
      <c r="H888" s="57"/>
      <c r="BB888" s="57"/>
      <c r="BC888" s="57"/>
      <c r="BD888" s="57"/>
    </row>
    <row r="889" spans="3:56" x14ac:dyDescent="0.3">
      <c r="C889" s="4"/>
      <c r="D889" s="4"/>
      <c r="E889" s="10">
        <v>124</v>
      </c>
      <c r="F889" s="57"/>
      <c r="G889" s="57"/>
      <c r="H889" s="57"/>
      <c r="BB889" s="57"/>
      <c r="BC889" s="57"/>
      <c r="BD889" s="57"/>
    </row>
    <row r="890" spans="3:56" x14ac:dyDescent="0.3">
      <c r="C890" s="4"/>
      <c r="D890" s="4"/>
      <c r="E890" s="10">
        <v>146</v>
      </c>
      <c r="F890" s="57"/>
      <c r="G890" s="57"/>
      <c r="H890" s="57"/>
      <c r="BB890" s="57"/>
      <c r="BC890" s="57"/>
      <c r="BD890" s="57"/>
    </row>
    <row r="891" spans="3:56" x14ac:dyDescent="0.3">
      <c r="C891" s="4"/>
      <c r="D891" s="4"/>
      <c r="E891" s="10">
        <v>157</v>
      </c>
      <c r="F891" s="57"/>
      <c r="G891" s="57"/>
      <c r="H891" s="57"/>
      <c r="BB891" s="57"/>
      <c r="BC891" s="57"/>
      <c r="BD891" s="57"/>
    </row>
    <row r="892" spans="3:56" x14ac:dyDescent="0.3">
      <c r="C892" s="4"/>
      <c r="D892" s="4"/>
      <c r="E892" s="10">
        <v>152</v>
      </c>
      <c r="F892" s="57"/>
      <c r="G892" s="57"/>
      <c r="H892" s="57"/>
      <c r="BB892" s="57"/>
      <c r="BC892" s="57"/>
      <c r="BD892" s="57"/>
    </row>
    <row r="893" spans="3:56" x14ac:dyDescent="0.3">
      <c r="C893" s="4"/>
      <c r="D893" s="4"/>
      <c r="E893" s="10">
        <v>146</v>
      </c>
      <c r="F893" s="57"/>
      <c r="G893" s="57"/>
      <c r="H893" s="57"/>
      <c r="BB893" s="57"/>
      <c r="BC893" s="57"/>
      <c r="BD893" s="57"/>
    </row>
    <row r="894" spans="3:56" x14ac:dyDescent="0.3">
      <c r="C894" s="4"/>
      <c r="D894" s="4"/>
      <c r="E894" s="10">
        <v>143</v>
      </c>
      <c r="F894" s="57"/>
      <c r="G894" s="57"/>
      <c r="H894" s="57"/>
      <c r="BB894" s="57"/>
      <c r="BC894" s="57"/>
      <c r="BD894" s="57"/>
    </row>
    <row r="895" spans="3:56" x14ac:dyDescent="0.3">
      <c r="C895" s="4"/>
      <c r="D895" s="4"/>
      <c r="E895" s="10">
        <v>123</v>
      </c>
      <c r="F895" s="57"/>
      <c r="G895" s="57"/>
      <c r="H895" s="57"/>
      <c r="BB895" s="57"/>
      <c r="BC895" s="57"/>
      <c r="BD895" s="57"/>
    </row>
    <row r="896" spans="3:56" x14ac:dyDescent="0.3">
      <c r="C896" s="4"/>
      <c r="D896" s="4"/>
      <c r="E896" s="10">
        <v>123</v>
      </c>
      <c r="F896" s="57"/>
      <c r="G896" s="57"/>
      <c r="H896" s="57"/>
      <c r="BB896" s="57"/>
      <c r="BC896" s="57"/>
      <c r="BD896" s="57"/>
    </row>
    <row r="897" spans="3:56" x14ac:dyDescent="0.3">
      <c r="C897" s="4"/>
      <c r="D897" s="4"/>
      <c r="E897" s="10">
        <v>158</v>
      </c>
      <c r="F897" s="57"/>
      <c r="G897" s="57"/>
      <c r="H897" s="57"/>
      <c r="BB897" s="57"/>
      <c r="BC897" s="57"/>
      <c r="BD897" s="57"/>
    </row>
    <row r="898" spans="3:56" x14ac:dyDescent="0.3">
      <c r="C898" s="4"/>
      <c r="D898" s="4"/>
      <c r="E898" s="10">
        <v>138</v>
      </c>
      <c r="F898" s="57"/>
      <c r="G898" s="57"/>
      <c r="H898" s="57"/>
      <c r="BB898" s="57"/>
      <c r="BC898" s="57"/>
      <c r="BD898" s="57"/>
    </row>
    <row r="899" spans="3:56" x14ac:dyDescent="0.3">
      <c r="C899" s="4"/>
      <c r="D899" s="4"/>
      <c r="E899" s="10">
        <v>145</v>
      </c>
      <c r="F899" s="57"/>
      <c r="G899" s="57"/>
      <c r="H899" s="57"/>
      <c r="BB899" s="57"/>
      <c r="BC899" s="57"/>
      <c r="BD899" s="57"/>
    </row>
    <row r="900" spans="3:56" x14ac:dyDescent="0.3">
      <c r="C900" s="4"/>
      <c r="D900" s="4"/>
      <c r="E900" s="10">
        <v>150</v>
      </c>
      <c r="F900" s="57"/>
      <c r="G900" s="57"/>
      <c r="H900" s="57"/>
      <c r="BB900" s="57"/>
      <c r="BC900" s="57"/>
      <c r="BD900" s="57"/>
    </row>
    <row r="901" spans="3:56" x14ac:dyDescent="0.3">
      <c r="C901" s="4"/>
      <c r="D901" s="4"/>
      <c r="E901" s="10">
        <v>147</v>
      </c>
      <c r="F901" s="57"/>
      <c r="G901" s="57"/>
      <c r="H901" s="57"/>
      <c r="BB901" s="57"/>
      <c r="BC901" s="57"/>
      <c r="BD901" s="57"/>
    </row>
    <row r="902" spans="3:56" x14ac:dyDescent="0.3">
      <c r="C902" s="4"/>
      <c r="D902" s="4"/>
      <c r="E902" s="10">
        <v>159</v>
      </c>
      <c r="F902" s="57"/>
      <c r="G902" s="57"/>
      <c r="H902" s="57"/>
      <c r="BB902" s="57"/>
      <c r="BC902" s="57"/>
      <c r="BD902" s="57"/>
    </row>
    <row r="903" spans="3:56" x14ac:dyDescent="0.3">
      <c r="C903" s="4"/>
      <c r="D903" s="4"/>
      <c r="E903" s="10">
        <v>147</v>
      </c>
      <c r="F903" s="57"/>
      <c r="G903" s="57"/>
      <c r="H903" s="57"/>
      <c r="BB903" s="57"/>
      <c r="BC903" s="57"/>
      <c r="BD903" s="57"/>
    </row>
    <row r="904" spans="3:56" x14ac:dyDescent="0.3">
      <c r="C904" s="4"/>
      <c r="D904" s="4"/>
      <c r="E904" s="10">
        <v>139</v>
      </c>
      <c r="F904" s="57"/>
      <c r="G904" s="57"/>
      <c r="H904" s="57"/>
      <c r="BB904" s="57"/>
      <c r="BC904" s="57"/>
      <c r="BD904" s="57"/>
    </row>
    <row r="905" spans="3:56" x14ac:dyDescent="0.3">
      <c r="C905" s="4"/>
      <c r="D905" s="4"/>
      <c r="E905" s="10">
        <v>147</v>
      </c>
      <c r="F905" s="57"/>
      <c r="G905" s="57"/>
      <c r="H905" s="57"/>
      <c r="BB905" s="57"/>
      <c r="BC905" s="57"/>
      <c r="BD905" s="57"/>
    </row>
    <row r="906" spans="3:56" x14ac:dyDescent="0.3">
      <c r="C906" s="4"/>
      <c r="D906" s="4"/>
      <c r="E906" s="10">
        <v>159</v>
      </c>
      <c r="F906" s="57"/>
      <c r="G906" s="57"/>
      <c r="H906" s="57"/>
      <c r="BB906" s="57"/>
      <c r="BC906" s="57"/>
      <c r="BD906" s="57"/>
    </row>
    <row r="907" spans="3:56" x14ac:dyDescent="0.3">
      <c r="C907" s="4"/>
      <c r="D907" s="4"/>
      <c r="E907" s="10">
        <v>158</v>
      </c>
      <c r="F907" s="57"/>
      <c r="G907" s="57"/>
      <c r="H907" s="57"/>
      <c r="BB907" s="57"/>
      <c r="BC907" s="57"/>
      <c r="BD907" s="57"/>
    </row>
    <row r="908" spans="3:56" x14ac:dyDescent="0.3">
      <c r="C908" s="4"/>
      <c r="D908" s="4"/>
      <c r="E908" s="10">
        <v>172</v>
      </c>
      <c r="F908" s="57"/>
      <c r="G908" s="57"/>
      <c r="H908" s="57"/>
      <c r="BB908" s="57"/>
      <c r="BC908" s="57"/>
      <c r="BD908" s="57"/>
    </row>
    <row r="909" spans="3:56" x14ac:dyDescent="0.3">
      <c r="C909" s="4"/>
      <c r="D909" s="4"/>
      <c r="E909" s="10">
        <v>134</v>
      </c>
      <c r="F909" s="57"/>
      <c r="G909" s="57"/>
      <c r="H909" s="57"/>
      <c r="BB909" s="57"/>
      <c r="BC909" s="57"/>
      <c r="BD909" s="57"/>
    </row>
    <row r="910" spans="3:56" x14ac:dyDescent="0.3">
      <c r="C910" s="4"/>
      <c r="D910" s="4"/>
      <c r="E910" s="10">
        <v>162</v>
      </c>
      <c r="F910" s="57"/>
      <c r="G910" s="57"/>
      <c r="H910" s="57"/>
      <c r="BB910" s="57"/>
      <c r="BC910" s="57"/>
      <c r="BD910" s="57"/>
    </row>
    <row r="911" spans="3:56" x14ac:dyDescent="0.3">
      <c r="C911" s="4"/>
      <c r="D911" s="4"/>
      <c r="E911" s="10">
        <v>161</v>
      </c>
      <c r="F911" s="57"/>
      <c r="G911" s="57"/>
      <c r="H911" s="57"/>
      <c r="BB911" s="57"/>
      <c r="BC911" s="57"/>
      <c r="BD911" s="57"/>
    </row>
    <row r="912" spans="3:56" x14ac:dyDescent="0.3">
      <c r="C912" s="4"/>
      <c r="D912" s="4"/>
      <c r="E912" s="10">
        <v>145</v>
      </c>
      <c r="F912" s="57"/>
      <c r="G912" s="57"/>
      <c r="H912" s="57"/>
      <c r="BB912" s="57"/>
      <c r="BC912" s="57"/>
      <c r="BD912" s="57"/>
    </row>
    <row r="913" spans="3:56" x14ac:dyDescent="0.3">
      <c r="C913" s="4"/>
      <c r="D913" s="4"/>
      <c r="E913" s="10">
        <v>138</v>
      </c>
      <c r="F913" s="57"/>
      <c r="G913" s="57"/>
      <c r="H913" s="57"/>
      <c r="BB913" s="57"/>
      <c r="BC913" s="57"/>
      <c r="BD913" s="57"/>
    </row>
    <row r="914" spans="3:56" x14ac:dyDescent="0.3">
      <c r="C914" s="4"/>
      <c r="D914" s="4"/>
      <c r="E914" s="10">
        <v>155</v>
      </c>
      <c r="F914" s="57"/>
      <c r="G914" s="57"/>
      <c r="H914" s="57"/>
      <c r="BB914" s="57"/>
      <c r="BC914" s="57"/>
      <c r="BD914" s="57"/>
    </row>
    <row r="915" spans="3:56" x14ac:dyDescent="0.3">
      <c r="C915" s="4"/>
      <c r="D915" s="4"/>
      <c r="E915" s="10">
        <v>152</v>
      </c>
      <c r="F915" s="57"/>
      <c r="G915" s="57"/>
      <c r="H915" s="57"/>
      <c r="BB915" s="57"/>
      <c r="BC915" s="57"/>
      <c r="BD915" s="57"/>
    </row>
    <row r="916" spans="3:56" x14ac:dyDescent="0.3">
      <c r="C916" s="4"/>
      <c r="D916" s="4"/>
      <c r="E916" s="10">
        <v>154</v>
      </c>
      <c r="F916" s="57"/>
      <c r="G916" s="57"/>
      <c r="H916" s="57"/>
      <c r="BB916" s="57"/>
      <c r="BC916" s="57"/>
      <c r="BD916" s="57"/>
    </row>
    <row r="917" spans="3:56" x14ac:dyDescent="0.3">
      <c r="C917" s="4"/>
      <c r="D917" s="4"/>
      <c r="E917" s="10">
        <v>163</v>
      </c>
      <c r="F917" s="57"/>
      <c r="G917" s="57"/>
      <c r="H917" s="57"/>
      <c r="BB917" s="57"/>
      <c r="BC917" s="57"/>
      <c r="BD917" s="57"/>
    </row>
    <row r="918" spans="3:56" x14ac:dyDescent="0.3">
      <c r="C918" s="4"/>
      <c r="D918" s="4"/>
      <c r="E918" s="10">
        <v>154</v>
      </c>
      <c r="F918" s="57"/>
      <c r="G918" s="57"/>
      <c r="H918" s="57"/>
      <c r="BB918" s="57"/>
      <c r="BC918" s="57"/>
      <c r="BD918" s="57"/>
    </row>
    <row r="919" spans="3:56" x14ac:dyDescent="0.3">
      <c r="C919" s="4"/>
      <c r="D919" s="4"/>
      <c r="E919" s="10">
        <v>118</v>
      </c>
      <c r="F919" s="57"/>
      <c r="G919" s="57"/>
      <c r="H919" s="57"/>
      <c r="BB919" s="57"/>
      <c r="BC919" s="57"/>
      <c r="BD919" s="57"/>
    </row>
    <row r="920" spans="3:56" x14ac:dyDescent="0.3">
      <c r="C920" s="4"/>
      <c r="D920" s="4"/>
      <c r="E920" s="10">
        <v>141</v>
      </c>
      <c r="F920" s="57"/>
      <c r="G920" s="57"/>
      <c r="H920" s="57"/>
      <c r="BB920" s="57"/>
      <c r="BC920" s="57"/>
      <c r="BD920" s="57"/>
    </row>
    <row r="921" spans="3:56" x14ac:dyDescent="0.3">
      <c r="C921" s="4"/>
      <c r="D921" s="4"/>
      <c r="E921" s="10">
        <v>130</v>
      </c>
      <c r="F921" s="57"/>
      <c r="G921" s="57"/>
      <c r="H921" s="57"/>
      <c r="BB921" s="57"/>
      <c r="BC921" s="57"/>
      <c r="BD921" s="57"/>
    </row>
    <row r="922" spans="3:56" x14ac:dyDescent="0.3">
      <c r="C922" s="4"/>
      <c r="D922" s="4"/>
      <c r="E922" s="10">
        <v>177</v>
      </c>
      <c r="F922" s="57"/>
      <c r="G922" s="57"/>
      <c r="H922" s="57"/>
      <c r="BB922" s="57"/>
      <c r="BC922" s="57"/>
      <c r="BD922" s="57"/>
    </row>
    <row r="923" spans="3:56" x14ac:dyDescent="0.3">
      <c r="C923" s="4"/>
      <c r="D923" s="4"/>
      <c r="E923" s="10">
        <v>146</v>
      </c>
      <c r="F923" s="57"/>
      <c r="G923" s="57"/>
      <c r="H923" s="57"/>
      <c r="BB923" s="57"/>
      <c r="BC923" s="57"/>
      <c r="BD923" s="57"/>
    </row>
    <row r="924" spans="3:56" x14ac:dyDescent="0.3">
      <c r="C924" s="4"/>
      <c r="D924" s="4"/>
      <c r="E924" s="10">
        <v>135</v>
      </c>
      <c r="F924" s="57"/>
      <c r="G924" s="57"/>
      <c r="H924" s="57"/>
      <c r="BB924" s="57"/>
      <c r="BC924" s="57"/>
      <c r="BD924" s="57"/>
    </row>
    <row r="925" spans="3:56" x14ac:dyDescent="0.3">
      <c r="C925" s="4"/>
      <c r="D925" s="4"/>
      <c r="E925" s="10">
        <v>148</v>
      </c>
      <c r="F925" s="57"/>
      <c r="G925" s="57"/>
      <c r="H925" s="57"/>
      <c r="BB925" s="57"/>
      <c r="BC925" s="57"/>
      <c r="BD925" s="57"/>
    </row>
    <row r="926" spans="3:56" x14ac:dyDescent="0.3">
      <c r="C926" s="4"/>
      <c r="D926" s="4"/>
      <c r="E926" s="10">
        <v>160</v>
      </c>
      <c r="F926" s="57"/>
      <c r="G926" s="57"/>
      <c r="H926" s="57"/>
      <c r="BB926" s="57"/>
      <c r="BC926" s="57"/>
      <c r="BD926" s="57"/>
    </row>
    <row r="927" spans="3:56" x14ac:dyDescent="0.3">
      <c r="C927" s="4"/>
      <c r="D927" s="4"/>
      <c r="E927" s="10">
        <v>153</v>
      </c>
      <c r="F927" s="57"/>
      <c r="G927" s="57"/>
      <c r="H927" s="57"/>
      <c r="BB927" s="57"/>
      <c r="BC927" s="57"/>
      <c r="BD927" s="57"/>
    </row>
    <row r="928" spans="3:56" x14ac:dyDescent="0.3">
      <c r="C928" s="4"/>
      <c r="D928" s="4"/>
      <c r="E928" s="10">
        <v>140</v>
      </c>
      <c r="F928" s="57"/>
      <c r="G928" s="57"/>
      <c r="H928" s="57"/>
      <c r="BB928" s="57"/>
      <c r="BC928" s="57"/>
      <c r="BD928" s="57"/>
    </row>
    <row r="929" spans="3:56" x14ac:dyDescent="0.3">
      <c r="C929" s="4"/>
      <c r="D929" s="4"/>
      <c r="E929" s="10">
        <v>136</v>
      </c>
      <c r="F929" s="57"/>
      <c r="G929" s="57"/>
      <c r="H929" s="57"/>
      <c r="BB929" s="57"/>
      <c r="BC929" s="57"/>
      <c r="BD929" s="57"/>
    </row>
    <row r="930" spans="3:56" x14ac:dyDescent="0.3">
      <c r="C930" s="4"/>
      <c r="D930" s="4"/>
      <c r="E930" s="10">
        <v>180</v>
      </c>
      <c r="F930" s="57"/>
      <c r="G930" s="57"/>
      <c r="H930" s="57"/>
      <c r="BB930" s="57"/>
      <c r="BC930" s="57"/>
      <c r="BD930" s="57"/>
    </row>
    <row r="931" spans="3:56" x14ac:dyDescent="0.3">
      <c r="C931" s="4"/>
      <c r="D931" s="4"/>
      <c r="E931" s="10">
        <v>147</v>
      </c>
      <c r="F931" s="57"/>
      <c r="G931" s="57"/>
      <c r="H931" s="57"/>
      <c r="BB931" s="57"/>
      <c r="BC931" s="57"/>
      <c r="BD931" s="57"/>
    </row>
    <row r="932" spans="3:56" x14ac:dyDescent="0.3">
      <c r="C932" s="4"/>
      <c r="D932" s="4"/>
      <c r="E932" s="10">
        <v>158</v>
      </c>
      <c r="F932" s="57"/>
      <c r="G932" s="57"/>
      <c r="H932" s="57"/>
      <c r="BB932" s="57"/>
      <c r="BC932" s="57"/>
      <c r="BD932" s="57"/>
    </row>
    <row r="933" spans="3:56" x14ac:dyDescent="0.3">
      <c r="C933" s="4"/>
      <c r="D933" s="4"/>
      <c r="E933" s="10">
        <v>163</v>
      </c>
      <c r="F933" s="57"/>
      <c r="G933" s="57"/>
      <c r="H933" s="57"/>
      <c r="BB933" s="57"/>
      <c r="BC933" s="57"/>
      <c r="BD933" s="57"/>
    </row>
    <row r="934" spans="3:56" x14ac:dyDescent="0.3">
      <c r="C934" s="4"/>
      <c r="D934" s="4"/>
      <c r="E934" s="10">
        <v>130</v>
      </c>
      <c r="F934" s="57"/>
      <c r="G934" s="57"/>
      <c r="H934" s="57"/>
      <c r="BB934" s="57"/>
      <c r="BC934" s="57"/>
      <c r="BD934" s="57"/>
    </row>
    <row r="935" spans="3:56" x14ac:dyDescent="0.3">
      <c r="C935" s="4"/>
      <c r="D935" s="4"/>
      <c r="E935" s="10">
        <v>118</v>
      </c>
      <c r="F935" s="57"/>
      <c r="G935" s="57"/>
      <c r="H935" s="57"/>
      <c r="BB935" s="57"/>
      <c r="BC935" s="57"/>
      <c r="BD935" s="57"/>
    </row>
    <row r="936" spans="3:56" x14ac:dyDescent="0.3">
      <c r="C936" s="4"/>
      <c r="D936" s="4"/>
      <c r="E936" s="10">
        <v>138</v>
      </c>
      <c r="F936" s="57"/>
      <c r="G936" s="57"/>
      <c r="H936" s="57"/>
      <c r="BB936" s="57"/>
      <c r="BC936" s="57"/>
      <c r="BD936" s="57"/>
    </row>
    <row r="937" spans="3:56" x14ac:dyDescent="0.3">
      <c r="C937" s="4"/>
      <c r="D937" s="4"/>
      <c r="E937" s="10">
        <v>148</v>
      </c>
      <c r="F937" s="57"/>
      <c r="G937" s="57"/>
      <c r="H937" s="57"/>
      <c r="BB937" s="57"/>
      <c r="BC937" s="57"/>
      <c r="BD937" s="57"/>
    </row>
    <row r="938" spans="3:56" x14ac:dyDescent="0.3">
      <c r="C938" s="4"/>
      <c r="D938" s="4"/>
      <c r="E938" s="10">
        <v>152</v>
      </c>
      <c r="F938" s="57"/>
      <c r="G938" s="57"/>
      <c r="H938" s="57"/>
      <c r="BB938" s="57"/>
      <c r="BC938" s="57"/>
      <c r="BD938" s="57"/>
    </row>
    <row r="939" spans="3:56" x14ac:dyDescent="0.3">
      <c r="C939" s="4"/>
      <c r="D939" s="4"/>
      <c r="E939" s="10">
        <v>134</v>
      </c>
      <c r="F939" s="57"/>
      <c r="G939" s="57"/>
      <c r="H939" s="57"/>
      <c r="BB939" s="57"/>
      <c r="BC939" s="57"/>
      <c r="BD939" s="57"/>
    </row>
    <row r="940" spans="3:56" x14ac:dyDescent="0.3">
      <c r="C940" s="4"/>
      <c r="D940" s="4"/>
      <c r="E940" s="10">
        <v>149</v>
      </c>
      <c r="F940" s="57"/>
      <c r="G940" s="57"/>
      <c r="H940" s="57"/>
      <c r="BB940" s="57"/>
      <c r="BC940" s="57"/>
      <c r="BD940" s="57"/>
    </row>
    <row r="941" spans="3:56" x14ac:dyDescent="0.3">
      <c r="C941" s="4"/>
      <c r="D941" s="4"/>
      <c r="E941" s="10">
        <v>166</v>
      </c>
      <c r="F941" s="57"/>
      <c r="G941" s="57"/>
      <c r="H941" s="57"/>
      <c r="BB941" s="57"/>
      <c r="BC941" s="57"/>
      <c r="BD941" s="57"/>
    </row>
    <row r="942" spans="3:56" x14ac:dyDescent="0.3">
      <c r="C942" s="4"/>
      <c r="D942" s="4"/>
      <c r="E942" s="10">
        <v>132</v>
      </c>
      <c r="F942" s="57"/>
      <c r="G942" s="57"/>
      <c r="H942" s="57"/>
      <c r="BB942" s="57"/>
      <c r="BC942" s="57"/>
      <c r="BD942" s="57"/>
    </row>
    <row r="943" spans="3:56" x14ac:dyDescent="0.3">
      <c r="C943" s="4"/>
      <c r="D943" s="4"/>
      <c r="E943" s="10">
        <v>139</v>
      </c>
      <c r="F943" s="57"/>
      <c r="G943" s="57"/>
      <c r="H943" s="57"/>
      <c r="BB943" s="57"/>
      <c r="BC943" s="57"/>
      <c r="BD943" s="57"/>
    </row>
    <row r="944" spans="3:56" x14ac:dyDescent="0.3">
      <c r="C944" s="4"/>
      <c r="D944" s="4"/>
      <c r="E944" s="10">
        <v>156</v>
      </c>
      <c r="F944" s="57"/>
      <c r="G944" s="57"/>
      <c r="H944" s="57"/>
      <c r="BB944" s="57"/>
      <c r="BC944" s="57"/>
      <c r="BD944" s="57"/>
    </row>
    <row r="945" spans="3:56" x14ac:dyDescent="0.3">
      <c r="C945" s="4"/>
      <c r="D945" s="4"/>
      <c r="E945" s="10">
        <v>148</v>
      </c>
      <c r="F945" s="57"/>
      <c r="G945" s="57"/>
      <c r="H945" s="57"/>
      <c r="BB945" s="57"/>
      <c r="BC945" s="57"/>
      <c r="BD945" s="57"/>
    </row>
    <row r="946" spans="3:56" x14ac:dyDescent="0.3">
      <c r="C946" s="4"/>
      <c r="D946" s="4"/>
      <c r="E946" s="10">
        <v>169</v>
      </c>
      <c r="F946" s="57"/>
      <c r="G946" s="57"/>
      <c r="H946" s="57"/>
      <c r="BB946" s="57"/>
      <c r="BC946" s="57"/>
      <c r="BD946" s="57"/>
    </row>
    <row r="947" spans="3:56" x14ac:dyDescent="0.3">
      <c r="C947" s="4"/>
      <c r="D947" s="4"/>
      <c r="E947" s="10">
        <v>151</v>
      </c>
      <c r="F947" s="57"/>
      <c r="G947" s="57"/>
      <c r="H947" s="57"/>
      <c r="BB947" s="57"/>
      <c r="BC947" s="57"/>
      <c r="BD947" s="57"/>
    </row>
    <row r="948" spans="3:56" x14ac:dyDescent="0.3">
      <c r="C948" s="4"/>
      <c r="D948" s="4"/>
      <c r="E948" s="10">
        <v>148</v>
      </c>
      <c r="F948" s="57"/>
      <c r="G948" s="57"/>
      <c r="H948" s="57"/>
      <c r="BB948" s="57"/>
      <c r="BC948" s="57"/>
      <c r="BD948" s="57"/>
    </row>
    <row r="949" spans="3:56" x14ac:dyDescent="0.3">
      <c r="C949" s="4"/>
      <c r="D949" s="4"/>
      <c r="E949" s="10">
        <v>149</v>
      </c>
      <c r="F949" s="57"/>
      <c r="G949" s="57"/>
      <c r="H949" s="57"/>
      <c r="BB949" s="57"/>
      <c r="BC949" s="57"/>
      <c r="BD949" s="57"/>
    </row>
    <row r="950" spans="3:56" x14ac:dyDescent="0.3">
      <c r="C950" s="4"/>
      <c r="D950" s="4"/>
      <c r="E950" s="10">
        <v>142</v>
      </c>
      <c r="F950" s="57"/>
      <c r="G950" s="57"/>
      <c r="H950" s="57"/>
      <c r="BB950" s="57"/>
      <c r="BC950" s="57"/>
      <c r="BD950" s="57"/>
    </row>
    <row r="951" spans="3:56" x14ac:dyDescent="0.3">
      <c r="C951" s="4"/>
      <c r="D951" s="4"/>
      <c r="E951" s="10">
        <v>169</v>
      </c>
      <c r="F951" s="57"/>
      <c r="G951" s="57"/>
      <c r="H951" s="57"/>
      <c r="BB951" s="57"/>
      <c r="BC951" s="57"/>
      <c r="BD951" s="57"/>
    </row>
    <row r="952" spans="3:56" x14ac:dyDescent="0.3">
      <c r="C952" s="4"/>
      <c r="D952" s="4"/>
      <c r="E952" s="10">
        <v>155</v>
      </c>
      <c r="F952" s="57"/>
      <c r="G952" s="57"/>
      <c r="H952" s="57"/>
      <c r="BB952" s="57"/>
      <c r="BC952" s="57"/>
      <c r="BD952" s="57"/>
    </row>
    <row r="953" spans="3:56" x14ac:dyDescent="0.3">
      <c r="C953" s="4"/>
      <c r="D953" s="4"/>
      <c r="E953" s="10">
        <v>175</v>
      </c>
      <c r="F953" s="57"/>
      <c r="G953" s="57"/>
      <c r="H953" s="57"/>
      <c r="BB953" s="57"/>
      <c r="BC953" s="57"/>
      <c r="BD953" s="57"/>
    </row>
    <row r="954" spans="3:56" x14ac:dyDescent="0.3">
      <c r="C954" s="4"/>
      <c r="D954" s="4"/>
      <c r="E954" s="10">
        <v>153</v>
      </c>
      <c r="F954" s="57"/>
      <c r="G954" s="57"/>
      <c r="H954" s="57"/>
      <c r="BB954" s="57"/>
      <c r="BC954" s="57"/>
      <c r="BD954" s="57"/>
    </row>
    <row r="955" spans="3:56" x14ac:dyDescent="0.3">
      <c r="C955" s="4"/>
      <c r="D955" s="4"/>
      <c r="E955" s="10">
        <v>144</v>
      </c>
      <c r="F955" s="57"/>
      <c r="G955" s="57"/>
      <c r="H955" s="57"/>
      <c r="BB955" s="57"/>
      <c r="BC955" s="57"/>
      <c r="BD955" s="57"/>
    </row>
    <row r="956" spans="3:56" x14ac:dyDescent="0.3">
      <c r="C956" s="4"/>
      <c r="D956" s="4"/>
      <c r="E956" s="10">
        <v>157</v>
      </c>
      <c r="F956" s="57"/>
      <c r="G956" s="57"/>
      <c r="H956" s="57"/>
      <c r="BB956" s="57"/>
      <c r="BC956" s="57"/>
      <c r="BD956" s="57"/>
    </row>
    <row r="957" spans="3:56" x14ac:dyDescent="0.3">
      <c r="C957" s="4"/>
      <c r="D957" s="4"/>
      <c r="E957" s="10">
        <v>159</v>
      </c>
      <c r="F957" s="57"/>
      <c r="G957" s="57"/>
      <c r="H957" s="57"/>
      <c r="BB957" s="57"/>
      <c r="BC957" s="57"/>
      <c r="BD957" s="57"/>
    </row>
    <row r="958" spans="3:56" x14ac:dyDescent="0.3">
      <c r="C958" s="4"/>
      <c r="D958" s="4"/>
      <c r="E958" s="10">
        <v>138</v>
      </c>
      <c r="F958" s="57"/>
      <c r="G958" s="57"/>
      <c r="H958" s="57"/>
      <c r="BB958" s="57"/>
      <c r="BC958" s="57"/>
      <c r="BD958" s="57"/>
    </row>
    <row r="959" spans="3:56" x14ac:dyDescent="0.3">
      <c r="C959" s="4"/>
      <c r="D959" s="4"/>
      <c r="E959" s="10">
        <v>123</v>
      </c>
      <c r="F959" s="57"/>
      <c r="G959" s="57"/>
      <c r="H959" s="57"/>
      <c r="BB959" s="57"/>
      <c r="BC959" s="57"/>
      <c r="BD959" s="57"/>
    </row>
    <row r="960" spans="3:56" x14ac:dyDescent="0.3">
      <c r="C960" s="4"/>
      <c r="D960" s="4"/>
      <c r="E960" s="10">
        <v>154</v>
      </c>
      <c r="F960" s="57"/>
      <c r="G960" s="57"/>
      <c r="H960" s="57"/>
      <c r="BB960" s="57"/>
      <c r="BC960" s="57"/>
      <c r="BD960" s="57"/>
    </row>
    <row r="961" spans="3:56" x14ac:dyDescent="0.3">
      <c r="C961" s="4"/>
      <c r="D961" s="4"/>
      <c r="E961" s="10">
        <v>146</v>
      </c>
      <c r="F961" s="57"/>
      <c r="G961" s="57"/>
      <c r="H961" s="57"/>
      <c r="BB961" s="57"/>
      <c r="BC961" s="57"/>
      <c r="BD961" s="57"/>
    </row>
    <row r="962" spans="3:56" x14ac:dyDescent="0.3">
      <c r="C962" s="4"/>
      <c r="D962" s="4"/>
      <c r="E962" s="10">
        <v>149</v>
      </c>
      <c r="F962" s="57"/>
      <c r="G962" s="57"/>
      <c r="H962" s="57"/>
      <c r="BB962" s="57"/>
      <c r="BC962" s="57"/>
      <c r="BD962" s="57"/>
    </row>
    <row r="963" spans="3:56" x14ac:dyDescent="0.3">
      <c r="C963" s="4"/>
      <c r="D963" s="4"/>
      <c r="E963" s="10">
        <v>148</v>
      </c>
      <c r="F963" s="57"/>
      <c r="G963" s="57"/>
      <c r="H963" s="57"/>
      <c r="BB963" s="57"/>
      <c r="BC963" s="57"/>
      <c r="BD963" s="57"/>
    </row>
    <row r="964" spans="3:56" x14ac:dyDescent="0.3">
      <c r="C964" s="4"/>
      <c r="D964" s="4"/>
      <c r="E964" s="10">
        <v>162</v>
      </c>
      <c r="F964" s="57"/>
      <c r="G964" s="57"/>
      <c r="H964" s="57"/>
      <c r="BB964" s="57"/>
      <c r="BC964" s="57"/>
      <c r="BD964" s="57"/>
    </row>
    <row r="965" spans="3:56" x14ac:dyDescent="0.3">
      <c r="C965" s="4"/>
      <c r="D965" s="4"/>
      <c r="E965" s="10">
        <v>168</v>
      </c>
      <c r="F965" s="57"/>
      <c r="G965" s="57"/>
      <c r="H965" s="57"/>
      <c r="BB965" s="57"/>
      <c r="BC965" s="57"/>
      <c r="BD965" s="57"/>
    </row>
    <row r="966" spans="3:56" x14ac:dyDescent="0.3">
      <c r="C966" s="4"/>
      <c r="D966" s="4"/>
      <c r="E966" s="10">
        <v>138</v>
      </c>
      <c r="F966" s="57"/>
      <c r="G966" s="57"/>
      <c r="H966" s="57"/>
      <c r="BB966" s="57"/>
      <c r="BC966" s="57"/>
      <c r="BD966" s="57"/>
    </row>
    <row r="967" spans="3:56" x14ac:dyDescent="0.3">
      <c r="C967" s="4"/>
      <c r="D967" s="4"/>
      <c r="E967" s="10">
        <v>161</v>
      </c>
      <c r="F967" s="57"/>
      <c r="G967" s="57"/>
      <c r="H967" s="57"/>
      <c r="BB967" s="57"/>
      <c r="BC967" s="57"/>
      <c r="BD967" s="57"/>
    </row>
    <row r="968" spans="3:56" x14ac:dyDescent="0.3">
      <c r="C968" s="4"/>
      <c r="D968" s="4"/>
      <c r="E968" s="10">
        <v>138</v>
      </c>
      <c r="F968" s="57"/>
      <c r="G968" s="57"/>
      <c r="H968" s="57"/>
      <c r="BB968" s="57"/>
      <c r="BC968" s="57"/>
      <c r="BD968" s="57"/>
    </row>
    <row r="969" spans="3:56" x14ac:dyDescent="0.3">
      <c r="C969" s="4"/>
      <c r="D969" s="4"/>
      <c r="E969" s="10">
        <v>153</v>
      </c>
      <c r="F969" s="57"/>
      <c r="G969" s="57"/>
      <c r="H969" s="57"/>
      <c r="BB969" s="57"/>
      <c r="BC969" s="57"/>
      <c r="BD969" s="57"/>
    </row>
    <row r="970" spans="3:56" x14ac:dyDescent="0.3">
      <c r="C970" s="4"/>
      <c r="D970" s="4"/>
      <c r="E970" s="10">
        <v>143</v>
      </c>
      <c r="F970" s="57"/>
      <c r="G970" s="57"/>
      <c r="H970" s="57"/>
      <c r="BB970" s="57"/>
      <c r="BC970" s="57"/>
      <c r="BD970" s="57"/>
    </row>
    <row r="971" spans="3:56" x14ac:dyDescent="0.3">
      <c r="C971" s="4"/>
      <c r="D971" s="4"/>
      <c r="E971" s="10">
        <v>154</v>
      </c>
      <c r="F971" s="57"/>
      <c r="G971" s="57"/>
      <c r="H971" s="57"/>
      <c r="BB971" s="57"/>
      <c r="BC971" s="57"/>
      <c r="BD971" s="57"/>
    </row>
    <row r="972" spans="3:56" x14ac:dyDescent="0.3">
      <c r="C972" s="4"/>
      <c r="D972" s="4"/>
      <c r="E972" s="10">
        <v>175</v>
      </c>
      <c r="F972" s="57"/>
      <c r="G972" s="57"/>
      <c r="H972" s="57"/>
      <c r="BB972" s="57"/>
      <c r="BC972" s="57"/>
      <c r="BD972" s="57"/>
    </row>
    <row r="973" spans="3:56" x14ac:dyDescent="0.3">
      <c r="C973" s="4"/>
      <c r="D973" s="4"/>
      <c r="E973" s="10">
        <v>146</v>
      </c>
      <c r="F973" s="57"/>
      <c r="G973" s="57"/>
      <c r="H973" s="57"/>
      <c r="BB973" s="57"/>
      <c r="BC973" s="57"/>
      <c r="BD973" s="57"/>
    </row>
    <row r="974" spans="3:56" x14ac:dyDescent="0.3">
      <c r="C974" s="4"/>
      <c r="D974" s="4"/>
      <c r="E974" s="10">
        <v>134</v>
      </c>
      <c r="F974" s="57"/>
      <c r="G974" s="57"/>
      <c r="H974" s="57"/>
      <c r="BB974" s="57"/>
      <c r="BC974" s="57"/>
      <c r="BD974" s="57"/>
    </row>
    <row r="975" spans="3:56" x14ac:dyDescent="0.3">
      <c r="C975" s="4"/>
      <c r="D975" s="4"/>
      <c r="E975" s="10">
        <v>147</v>
      </c>
      <c r="F975" s="57"/>
      <c r="G975" s="57"/>
      <c r="H975" s="57"/>
      <c r="BB975" s="57"/>
      <c r="BC975" s="57"/>
      <c r="BD975" s="57"/>
    </row>
    <row r="976" spans="3:56" x14ac:dyDescent="0.3">
      <c r="C976" s="4"/>
      <c r="D976" s="4"/>
      <c r="E976" s="10">
        <v>141</v>
      </c>
      <c r="F976" s="57"/>
      <c r="G976" s="57"/>
      <c r="H976" s="57"/>
      <c r="BB976" s="57"/>
      <c r="BC976" s="57"/>
      <c r="BD976" s="57"/>
    </row>
    <row r="977" spans="3:56" x14ac:dyDescent="0.3">
      <c r="C977" s="4"/>
      <c r="D977" s="4"/>
      <c r="E977" s="10">
        <v>131</v>
      </c>
      <c r="F977" s="57"/>
      <c r="G977" s="57"/>
      <c r="H977" s="57"/>
      <c r="BB977" s="57"/>
      <c r="BC977" s="57"/>
      <c r="BD977" s="57"/>
    </row>
    <row r="978" spans="3:56" x14ac:dyDescent="0.3">
      <c r="C978" s="4"/>
      <c r="D978" s="4"/>
      <c r="E978" s="10">
        <v>146</v>
      </c>
      <c r="F978" s="57"/>
      <c r="G978" s="57"/>
      <c r="H978" s="57"/>
      <c r="BB978" s="57"/>
      <c r="BC978" s="57"/>
      <c r="BD978" s="57"/>
    </row>
    <row r="979" spans="3:56" x14ac:dyDescent="0.3">
      <c r="C979" s="4"/>
      <c r="D979" s="4"/>
      <c r="E979" s="10">
        <v>147</v>
      </c>
      <c r="F979" s="57"/>
      <c r="G979" s="57"/>
      <c r="H979" s="57"/>
      <c r="BB979" s="57"/>
      <c r="BC979" s="57"/>
      <c r="BD979" s="57"/>
    </row>
    <row r="980" spans="3:56" x14ac:dyDescent="0.3">
      <c r="C980" s="4"/>
      <c r="D980" s="4"/>
      <c r="E980" s="10">
        <v>139</v>
      </c>
      <c r="F980" s="57"/>
      <c r="G980" s="57"/>
      <c r="H980" s="57"/>
      <c r="BB980" s="57"/>
      <c r="BC980" s="57"/>
      <c r="BD980" s="57"/>
    </row>
    <row r="981" spans="3:56" x14ac:dyDescent="0.3">
      <c r="C981" s="4"/>
      <c r="D981" s="4"/>
      <c r="E981" s="10">
        <v>166</v>
      </c>
      <c r="F981" s="57"/>
      <c r="G981" s="57"/>
      <c r="H981" s="57"/>
      <c r="BB981" s="57"/>
      <c r="BC981" s="57"/>
      <c r="BD981" s="57"/>
    </row>
    <row r="982" spans="3:56" x14ac:dyDescent="0.3">
      <c r="C982" s="4"/>
      <c r="D982" s="4"/>
      <c r="E982" s="10">
        <v>136</v>
      </c>
      <c r="F982" s="57"/>
      <c r="G982" s="57"/>
      <c r="H982" s="57"/>
      <c r="BB982" s="57"/>
      <c r="BC982" s="57"/>
      <c r="BD982" s="57"/>
    </row>
    <row r="983" spans="3:56" x14ac:dyDescent="0.3">
      <c r="C983" s="4"/>
      <c r="D983" s="4"/>
      <c r="E983" s="10">
        <v>169</v>
      </c>
      <c r="F983" s="57"/>
      <c r="G983" s="57"/>
      <c r="H983" s="57"/>
      <c r="BB983" s="57"/>
      <c r="BC983" s="57"/>
      <c r="BD983" s="57"/>
    </row>
    <row r="984" spans="3:56" x14ac:dyDescent="0.3">
      <c r="C984" s="4"/>
      <c r="D984" s="4"/>
      <c r="E984" s="10">
        <v>174</v>
      </c>
      <c r="F984" s="57"/>
      <c r="G984" s="57"/>
      <c r="H984" s="57"/>
      <c r="BB984" s="57"/>
      <c r="BC984" s="57"/>
      <c r="BD984" s="57"/>
    </row>
    <row r="985" spans="3:56" x14ac:dyDescent="0.3">
      <c r="C985" s="4"/>
      <c r="D985" s="4"/>
      <c r="E985" s="10">
        <v>138</v>
      </c>
      <c r="F985" s="57"/>
      <c r="G985" s="57"/>
      <c r="H985" s="57"/>
      <c r="BB985" s="57"/>
      <c r="BC985" s="57"/>
      <c r="BD985" s="57"/>
    </row>
    <row r="986" spans="3:56" x14ac:dyDescent="0.3">
      <c r="C986" s="4"/>
      <c r="D986" s="4"/>
      <c r="E986" s="10">
        <v>146</v>
      </c>
      <c r="F986" s="57"/>
      <c r="G986" s="57"/>
      <c r="H986" s="57"/>
      <c r="BB986" s="57"/>
      <c r="BC986" s="57"/>
      <c r="BD986" s="57"/>
    </row>
    <row r="987" spans="3:56" x14ac:dyDescent="0.3">
      <c r="C987" s="4"/>
      <c r="D987" s="4"/>
      <c r="E987" s="10">
        <v>150</v>
      </c>
      <c r="F987" s="57"/>
      <c r="G987" s="57"/>
      <c r="H987" s="57"/>
      <c r="BB987" s="57"/>
      <c r="BC987" s="57"/>
      <c r="BD987" s="57"/>
    </row>
    <row r="988" spans="3:56" x14ac:dyDescent="0.3">
      <c r="C988" s="4"/>
      <c r="D988" s="4"/>
      <c r="E988" s="10">
        <v>163</v>
      </c>
      <c r="F988" s="57"/>
      <c r="G988" s="57"/>
      <c r="H988" s="57"/>
      <c r="BB988" s="57"/>
      <c r="BC988" s="57"/>
      <c r="BD988" s="57"/>
    </row>
    <row r="989" spans="3:56" x14ac:dyDescent="0.3">
      <c r="C989" s="4"/>
      <c r="D989" s="4"/>
      <c r="E989" s="10">
        <v>154</v>
      </c>
      <c r="F989" s="57"/>
      <c r="G989" s="57"/>
      <c r="H989" s="57"/>
      <c r="BB989" s="57"/>
      <c r="BC989" s="57"/>
      <c r="BD989" s="57"/>
    </row>
    <row r="990" spans="3:56" x14ac:dyDescent="0.3">
      <c r="C990" s="4"/>
      <c r="D990" s="4"/>
      <c r="E990" s="10">
        <v>123</v>
      </c>
      <c r="F990" s="57"/>
      <c r="G990" s="57"/>
      <c r="H990" s="57"/>
      <c r="BB990" s="57"/>
      <c r="BC990" s="57"/>
      <c r="BD990" s="57"/>
    </row>
    <row r="991" spans="3:56" x14ac:dyDescent="0.3">
      <c r="C991" s="4"/>
      <c r="D991" s="4"/>
      <c r="E991" s="10">
        <v>189</v>
      </c>
      <c r="F991" s="57"/>
      <c r="G991" s="57"/>
      <c r="H991" s="57"/>
      <c r="BB991" s="57"/>
      <c r="BC991" s="57"/>
      <c r="BD991" s="57"/>
    </row>
    <row r="992" spans="3:56" x14ac:dyDescent="0.3">
      <c r="C992" s="4"/>
      <c r="D992" s="4"/>
      <c r="E992" s="10">
        <v>146</v>
      </c>
      <c r="F992" s="57"/>
      <c r="G992" s="57"/>
      <c r="H992" s="57"/>
      <c r="BB992" s="57"/>
      <c r="BC992" s="57"/>
      <c r="BD992" s="57"/>
    </row>
    <row r="993" spans="3:56" x14ac:dyDescent="0.3">
      <c r="C993" s="4"/>
      <c r="D993" s="4"/>
      <c r="E993" s="10">
        <v>135</v>
      </c>
      <c r="F993" s="57"/>
      <c r="G993" s="57"/>
      <c r="H993" s="57"/>
      <c r="BB993" s="57"/>
      <c r="BC993" s="57"/>
      <c r="BD993" s="57"/>
    </row>
    <row r="994" spans="3:56" x14ac:dyDescent="0.3">
      <c r="C994" s="4"/>
      <c r="D994" s="4"/>
      <c r="E994" s="10">
        <v>156</v>
      </c>
      <c r="F994" s="57"/>
      <c r="G994" s="57"/>
      <c r="H994" s="57"/>
      <c r="BB994" s="57"/>
      <c r="BC994" s="57"/>
      <c r="BD994" s="57"/>
    </row>
    <row r="995" spans="3:56" x14ac:dyDescent="0.3">
      <c r="C995" s="4"/>
      <c r="D995" s="4"/>
      <c r="E995" s="10">
        <v>178</v>
      </c>
      <c r="F995" s="57"/>
      <c r="G995" s="57"/>
      <c r="H995" s="57"/>
      <c r="BB995" s="57"/>
      <c r="BC995" s="57"/>
      <c r="BD995" s="57"/>
    </row>
    <row r="996" spans="3:56" x14ac:dyDescent="0.3">
      <c r="C996" s="4"/>
      <c r="D996" s="4"/>
      <c r="E996" s="10">
        <v>157</v>
      </c>
      <c r="F996" s="57"/>
      <c r="G996" s="57"/>
      <c r="H996" s="57"/>
      <c r="BB996" s="57"/>
      <c r="BC996" s="57"/>
      <c r="BD996" s="57"/>
    </row>
    <row r="997" spans="3:56" x14ac:dyDescent="0.3">
      <c r="C997" s="4"/>
      <c r="D997" s="4"/>
      <c r="E997" s="10">
        <v>153</v>
      </c>
      <c r="F997" s="57"/>
      <c r="G997" s="57"/>
      <c r="H997" s="57"/>
      <c r="BB997" s="57"/>
      <c r="BC997" s="57"/>
      <c r="BD997" s="57"/>
    </row>
    <row r="998" spans="3:56" x14ac:dyDescent="0.3">
      <c r="C998" s="4"/>
      <c r="D998" s="4"/>
      <c r="E998" s="10">
        <v>137</v>
      </c>
      <c r="F998" s="57"/>
      <c r="G998" s="57"/>
      <c r="H998" s="57"/>
      <c r="BB998" s="57"/>
      <c r="BC998" s="57"/>
      <c r="BD998" s="57"/>
    </row>
    <row r="999" spans="3:56" x14ac:dyDescent="0.3">
      <c r="C999" s="4"/>
      <c r="D999" s="4"/>
      <c r="E999" s="10">
        <v>117</v>
      </c>
      <c r="F999" s="57"/>
      <c r="G999" s="57"/>
      <c r="H999" s="57"/>
      <c r="BB999" s="57"/>
      <c r="BC999" s="57"/>
      <c r="BD999" s="57"/>
    </row>
    <row r="1000" spans="3:56" x14ac:dyDescent="0.3">
      <c r="C1000" s="4"/>
      <c r="D1000" s="4"/>
      <c r="E1000" s="10">
        <v>157</v>
      </c>
      <c r="F1000" s="57"/>
      <c r="G1000" s="57"/>
      <c r="H1000" s="57"/>
      <c r="BB1000" s="57"/>
      <c r="BC1000" s="57"/>
      <c r="BD1000" s="57"/>
    </row>
    <row r="1001" spans="3:56" x14ac:dyDescent="0.3">
      <c r="C1001" s="4"/>
      <c r="D1001" s="4"/>
      <c r="E1001" s="10">
        <v>142</v>
      </c>
      <c r="F1001" s="57"/>
      <c r="G1001" s="57"/>
      <c r="H1001" s="57"/>
      <c r="BB1001" s="57"/>
      <c r="BC1001" s="57"/>
      <c r="BD1001" s="57"/>
    </row>
  </sheetData>
  <mergeCells count="12">
    <mergeCell ref="G2:H3"/>
    <mergeCell ref="N2:N3"/>
    <mergeCell ref="I1:N1"/>
    <mergeCell ref="BE1:BJ1"/>
    <mergeCell ref="BC2:BD3"/>
    <mergeCell ref="BE2:BG2"/>
    <mergeCell ref="BH2:BH3"/>
    <mergeCell ref="BI2:BI3"/>
    <mergeCell ref="BJ2:BJ3"/>
    <mergeCell ref="I2:K2"/>
    <mergeCell ref="L2:L3"/>
    <mergeCell ref="M2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HP</cp:lastModifiedBy>
  <dcterms:created xsi:type="dcterms:W3CDTF">2018-08-21T13:59:19Z</dcterms:created>
  <dcterms:modified xsi:type="dcterms:W3CDTF">2019-10-09T02:31:05Z</dcterms:modified>
</cp:coreProperties>
</file>