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700"/>
  </bookViews>
  <sheets>
    <sheet name="notes" sheetId="2" r:id="rId1"/>
    <sheet name="female" sheetId="3" r:id="rId2"/>
    <sheet name="male" sheetId="4" r:id="rId3"/>
    <sheet name="gender total" sheetId="5" r:id="rId4"/>
    <sheet name="territory" sheetId="6" r:id="rId5"/>
    <sheet name="med-rehab" sheetId="7" r:id="rId6"/>
    <sheet name="injury" sheetId="8" r:id="rId7"/>
    <sheet name="occupation" sheetId="9" r:id="rId8"/>
    <sheet name="expense range" sheetId="10" r:id="rId9"/>
  </sheets>
  <definedNames>
    <definedName name="_xlnm._FilterDatabase" localSheetId="8" hidden="1">'expense range'!$A$5:$O$5</definedName>
    <definedName name="_xlnm._FilterDatabase" localSheetId="1" hidden="1">female!$A$5:$G$194</definedName>
    <definedName name="_xlnm._FilterDatabase" localSheetId="3" hidden="1">'gender total'!$A$5:$G$127</definedName>
    <definedName name="_xlnm._FilterDatabase" localSheetId="6" hidden="1">injury!$A$5:$G$171</definedName>
    <definedName name="_xlnm._FilterDatabase" localSheetId="2" hidden="1">male!$A$5:$G$127</definedName>
    <definedName name="_xlnm._FilterDatabase" localSheetId="5" hidden="1">'med-rehab'!$A$5:$G$302</definedName>
    <definedName name="_xlnm._FilterDatabase" localSheetId="7" hidden="1">occupation!$A$5:$O$360</definedName>
    <definedName name="_xlnm._FilterDatabase" localSheetId="4" hidden="1">territory!$A$5:$G$107</definedName>
    <definedName name="_xlnm.Print_Area" localSheetId="8">'expense range'!$A$1:$O$20</definedName>
    <definedName name="_xlnm.Print_Area" localSheetId="1">female!$A$1:$G$211</definedName>
    <definedName name="_xlnm.Print_Area" localSheetId="3">'gender total'!$A$1:$G$211</definedName>
    <definedName name="_xlnm.Print_Area" localSheetId="6">injury!$A$1:$G$211</definedName>
    <definedName name="_xlnm.Print_Area" localSheetId="2">male!$A$1:$G$211</definedName>
    <definedName name="_xlnm.Print_Area" localSheetId="5">'med-rehab'!$A$1:$G$314</definedName>
    <definedName name="_xlnm.Print_Area" localSheetId="7">occupation!$A$1:$G$372</definedName>
    <definedName name="_xlnm.Print_Area" localSheetId="4">territory!$A$1:$G$119</definedName>
    <definedName name="_xlnm.Print_Titles" localSheetId="1">female!$1:$5</definedName>
    <definedName name="_xlnm.Print_Titles" localSheetId="3">'gender total'!$1:$5</definedName>
    <definedName name="_xlnm.Print_Titles" localSheetId="6">injury!$1:$5</definedName>
    <definedName name="_xlnm.Print_Titles" localSheetId="2">male!$1:$5</definedName>
    <definedName name="_xlnm.Print_Titles" localSheetId="5">'med-rehab'!$1:$5</definedName>
    <definedName name="_xlnm.Print_Titles" localSheetId="7">occupation!$1:$5</definedName>
    <definedName name="_xlnm.Print_Titles" localSheetId="4">territory!$1:$5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F327" i="9"/>
  <c r="D327" i="9"/>
  <c r="F304" i="9"/>
  <c r="D304" i="9"/>
  <c r="F281" i="9"/>
  <c r="D281" i="9"/>
  <c r="F258" i="9"/>
  <c r="F259" i="9"/>
  <c r="D258" i="9"/>
  <c r="F235" i="9"/>
  <c r="D235" i="9"/>
  <c r="F212" i="9"/>
  <c r="D212" i="9"/>
  <c r="F189" i="9"/>
  <c r="D189" i="9"/>
  <c r="F166" i="9"/>
  <c r="D166" i="9"/>
  <c r="F143" i="9"/>
  <c r="D143" i="9"/>
  <c r="F120" i="9"/>
  <c r="D120" i="9"/>
  <c r="F97" i="9"/>
  <c r="D97" i="9"/>
  <c r="F74" i="9"/>
  <c r="D74" i="9"/>
  <c r="F51" i="9"/>
  <c r="D51" i="9"/>
  <c r="F28" i="9"/>
  <c r="D28" i="9"/>
  <c r="E350" i="9"/>
  <c r="F350" i="9" s="1"/>
  <c r="G373" i="9"/>
  <c r="G28" i="8"/>
  <c r="F189" i="8"/>
  <c r="G189" i="8"/>
  <c r="D189" i="8"/>
  <c r="F166" i="8"/>
  <c r="G166" i="8"/>
  <c r="D166" i="8"/>
  <c r="F143" i="8"/>
  <c r="G143" i="8"/>
  <c r="D143" i="8"/>
  <c r="F120" i="8"/>
  <c r="G120" i="8"/>
  <c r="D120" i="8"/>
  <c r="F97" i="8"/>
  <c r="G97" i="8"/>
  <c r="D97" i="8"/>
  <c r="G74" i="8"/>
  <c r="F74" i="8"/>
  <c r="D74" i="8"/>
  <c r="G51" i="8"/>
  <c r="F51" i="8"/>
  <c r="D51" i="8"/>
  <c r="F28" i="8"/>
  <c r="D28" i="8"/>
  <c r="G212" i="8"/>
  <c r="E212" i="8"/>
  <c r="C212" i="8"/>
  <c r="F292" i="7"/>
  <c r="E292" i="7"/>
  <c r="G315" i="7"/>
  <c r="F315" i="7"/>
  <c r="F269" i="7"/>
  <c r="D269" i="7"/>
  <c r="F246" i="7"/>
  <c r="D246" i="7"/>
  <c r="F229" i="7"/>
  <c r="D229" i="7"/>
  <c r="F206" i="7"/>
  <c r="D206" i="7"/>
  <c r="F189" i="7"/>
  <c r="D189" i="7"/>
  <c r="F166" i="7"/>
  <c r="D166" i="7"/>
  <c r="F143" i="7"/>
  <c r="D143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F120" i="7"/>
  <c r="D120" i="7"/>
  <c r="F97" i="7"/>
  <c r="E97" i="7"/>
  <c r="D97" i="7"/>
  <c r="F74" i="7"/>
  <c r="D74" i="7"/>
  <c r="F51" i="7"/>
  <c r="D51" i="7"/>
  <c r="F28" i="7"/>
  <c r="D28" i="7"/>
  <c r="D75" i="7"/>
  <c r="C97" i="7"/>
  <c r="F373" i="9" l="1"/>
  <c r="F212" i="8"/>
  <c r="D212" i="8"/>
  <c r="G97" i="6"/>
  <c r="F97" i="6"/>
  <c r="D97" i="6"/>
  <c r="G74" i="6"/>
  <c r="F74" i="6"/>
  <c r="D74" i="6"/>
  <c r="G51" i="6"/>
  <c r="F51" i="6"/>
  <c r="D51" i="6"/>
  <c r="G28" i="6"/>
  <c r="G120" i="6"/>
  <c r="E120" i="6"/>
  <c r="F28" i="6"/>
  <c r="D28" i="6"/>
  <c r="D120" i="6" s="1"/>
  <c r="C120" i="6"/>
  <c r="G212" i="4"/>
  <c r="F212" i="4"/>
  <c r="E212" i="4"/>
  <c r="D212" i="4"/>
  <c r="C212" i="4"/>
  <c r="C190" i="4"/>
  <c r="G166" i="4"/>
  <c r="D166" i="4"/>
  <c r="G143" i="4"/>
  <c r="G120" i="4"/>
  <c r="G97" i="4"/>
  <c r="G74" i="4"/>
  <c r="D74" i="4"/>
  <c r="G51" i="4"/>
  <c r="G28" i="4"/>
  <c r="G166" i="3"/>
  <c r="G143" i="3"/>
  <c r="G120" i="3"/>
  <c r="G97" i="3"/>
  <c r="D97" i="3"/>
  <c r="G74" i="3"/>
  <c r="D51" i="3"/>
  <c r="G51" i="3"/>
  <c r="G28" i="3"/>
  <c r="G189" i="3"/>
  <c r="D28" i="3"/>
  <c r="E212" i="3"/>
  <c r="C212" i="5"/>
  <c r="D143" i="4" s="1"/>
  <c r="C7" i="5"/>
  <c r="D7" i="5"/>
  <c r="E7" i="5"/>
  <c r="G7" i="5"/>
  <c r="C8" i="5"/>
  <c r="G8" i="5" s="1"/>
  <c r="D8" i="5"/>
  <c r="E8" i="5"/>
  <c r="C9" i="5"/>
  <c r="D9" i="5"/>
  <c r="E9" i="5"/>
  <c r="G9" i="5" s="1"/>
  <c r="C10" i="5"/>
  <c r="D10" i="5"/>
  <c r="E10" i="5"/>
  <c r="G10" i="5" s="1"/>
  <c r="C11" i="5"/>
  <c r="D11" i="5"/>
  <c r="E11" i="5"/>
  <c r="G11" i="5" s="1"/>
  <c r="C12" i="5"/>
  <c r="D12" i="5"/>
  <c r="E12" i="5"/>
  <c r="G12" i="5" s="1"/>
  <c r="C13" i="5"/>
  <c r="D13" i="5"/>
  <c r="E13" i="5"/>
  <c r="C14" i="5"/>
  <c r="D14" i="5"/>
  <c r="E14" i="5"/>
  <c r="G14" i="5" s="1"/>
  <c r="C15" i="5"/>
  <c r="D15" i="5"/>
  <c r="E15" i="5"/>
  <c r="G15" i="5" s="1"/>
  <c r="C16" i="5"/>
  <c r="G16" i="5" s="1"/>
  <c r="D16" i="5"/>
  <c r="E16" i="5"/>
  <c r="C17" i="5"/>
  <c r="D17" i="5"/>
  <c r="E17" i="5"/>
  <c r="G17" i="5" s="1"/>
  <c r="C18" i="5"/>
  <c r="D18" i="5"/>
  <c r="E18" i="5"/>
  <c r="G18" i="5" s="1"/>
  <c r="C19" i="5"/>
  <c r="D19" i="5"/>
  <c r="E19" i="5"/>
  <c r="G19" i="5" s="1"/>
  <c r="C20" i="5"/>
  <c r="D20" i="5"/>
  <c r="E20" i="5"/>
  <c r="G20" i="5"/>
  <c r="C21" i="5"/>
  <c r="G21" i="5" s="1"/>
  <c r="D21" i="5"/>
  <c r="E21" i="5"/>
  <c r="C22" i="5"/>
  <c r="D22" i="5"/>
  <c r="E22" i="5"/>
  <c r="G22" i="5" s="1"/>
  <c r="C23" i="5"/>
  <c r="D23" i="5"/>
  <c r="E23" i="5"/>
  <c r="G23" i="5" s="1"/>
  <c r="C24" i="5"/>
  <c r="D24" i="5"/>
  <c r="E24" i="5"/>
  <c r="C25" i="5"/>
  <c r="D25" i="5"/>
  <c r="E25" i="5"/>
  <c r="G25" i="5" s="1"/>
  <c r="C26" i="5"/>
  <c r="D26" i="5"/>
  <c r="E26" i="5"/>
  <c r="G26" i="5" s="1"/>
  <c r="C27" i="5"/>
  <c r="D27" i="5"/>
  <c r="E27" i="5"/>
  <c r="G27" i="5" s="1"/>
  <c r="C28" i="5"/>
  <c r="E28" i="5"/>
  <c r="G28" i="5" s="1"/>
  <c r="C29" i="5"/>
  <c r="G29" i="5" s="1"/>
  <c r="D29" i="5"/>
  <c r="E29" i="5"/>
  <c r="C30" i="5"/>
  <c r="D30" i="5"/>
  <c r="E30" i="5"/>
  <c r="G30" i="5" s="1"/>
  <c r="C31" i="5"/>
  <c r="D31" i="5"/>
  <c r="E31" i="5"/>
  <c r="G31" i="5" s="1"/>
  <c r="C32" i="5"/>
  <c r="D32" i="5"/>
  <c r="E32" i="5"/>
  <c r="C33" i="5"/>
  <c r="D33" i="5"/>
  <c r="E33" i="5"/>
  <c r="G33" i="5" s="1"/>
  <c r="C34" i="5"/>
  <c r="D34" i="5"/>
  <c r="E34" i="5"/>
  <c r="G34" i="5" s="1"/>
  <c r="C35" i="5"/>
  <c r="D35" i="5"/>
  <c r="E35" i="5"/>
  <c r="G35" i="5" s="1"/>
  <c r="C36" i="5"/>
  <c r="D36" i="5"/>
  <c r="E36" i="5"/>
  <c r="G36" i="5" s="1"/>
  <c r="C37" i="5"/>
  <c r="G37" i="5" s="1"/>
  <c r="D37" i="5"/>
  <c r="E37" i="5"/>
  <c r="C38" i="5"/>
  <c r="D38" i="5"/>
  <c r="E38" i="5"/>
  <c r="G38" i="5" s="1"/>
  <c r="C39" i="5"/>
  <c r="D39" i="5"/>
  <c r="E39" i="5"/>
  <c r="G39" i="5"/>
  <c r="C40" i="5"/>
  <c r="G40" i="5" s="1"/>
  <c r="D40" i="5"/>
  <c r="E40" i="5"/>
  <c r="C41" i="5"/>
  <c r="D41" i="5"/>
  <c r="E41" i="5"/>
  <c r="G41" i="5" s="1"/>
  <c r="C42" i="5"/>
  <c r="D42" i="5"/>
  <c r="E42" i="5"/>
  <c r="G42" i="5" s="1"/>
  <c r="C43" i="5"/>
  <c r="D43" i="5"/>
  <c r="E43" i="5"/>
  <c r="G43" i="5" s="1"/>
  <c r="C44" i="5"/>
  <c r="D44" i="5"/>
  <c r="E44" i="5"/>
  <c r="G44" i="5" s="1"/>
  <c r="C45" i="5"/>
  <c r="D45" i="5"/>
  <c r="E45" i="5"/>
  <c r="C46" i="5"/>
  <c r="D46" i="5"/>
  <c r="E46" i="5"/>
  <c r="G46" i="5" s="1"/>
  <c r="C47" i="5"/>
  <c r="D47" i="5"/>
  <c r="E47" i="5"/>
  <c r="G47" i="5" s="1"/>
  <c r="C48" i="5"/>
  <c r="G48" i="5" s="1"/>
  <c r="D48" i="5"/>
  <c r="E48" i="5"/>
  <c r="C49" i="5"/>
  <c r="D49" i="5"/>
  <c r="E49" i="5"/>
  <c r="G49" i="5" s="1"/>
  <c r="C50" i="5"/>
  <c r="D50" i="5"/>
  <c r="E50" i="5"/>
  <c r="G50" i="5" s="1"/>
  <c r="C51" i="5"/>
  <c r="E51" i="5"/>
  <c r="G51" i="5" s="1"/>
  <c r="C52" i="5"/>
  <c r="D52" i="5"/>
  <c r="E52" i="5"/>
  <c r="G52" i="5"/>
  <c r="C53" i="5"/>
  <c r="G53" i="5" s="1"/>
  <c r="D53" i="5"/>
  <c r="E53" i="5"/>
  <c r="C54" i="5"/>
  <c r="D54" i="5"/>
  <c r="E54" i="5"/>
  <c r="G54" i="5" s="1"/>
  <c r="C55" i="5"/>
  <c r="D55" i="5"/>
  <c r="E55" i="5"/>
  <c r="G55" i="5" s="1"/>
  <c r="C56" i="5"/>
  <c r="D56" i="5"/>
  <c r="E56" i="5"/>
  <c r="C57" i="5"/>
  <c r="D57" i="5"/>
  <c r="E57" i="5"/>
  <c r="G57" i="5" s="1"/>
  <c r="C58" i="5"/>
  <c r="D58" i="5"/>
  <c r="E58" i="5"/>
  <c r="G58" i="5" s="1"/>
  <c r="C59" i="5"/>
  <c r="D59" i="5"/>
  <c r="E59" i="5"/>
  <c r="G59" i="5" s="1"/>
  <c r="C60" i="5"/>
  <c r="D60" i="5"/>
  <c r="E60" i="5"/>
  <c r="G60" i="5" s="1"/>
  <c r="C61" i="5"/>
  <c r="D61" i="5"/>
  <c r="E61" i="5"/>
  <c r="G61" i="5"/>
  <c r="C62" i="5"/>
  <c r="D62" i="5"/>
  <c r="E62" i="5"/>
  <c r="G62" i="5" s="1"/>
  <c r="C63" i="5"/>
  <c r="D63" i="5"/>
  <c r="E63" i="5"/>
  <c r="G63" i="5" s="1"/>
  <c r="C64" i="5"/>
  <c r="G64" i="5" s="1"/>
  <c r="D64" i="5"/>
  <c r="E64" i="5"/>
  <c r="C65" i="5"/>
  <c r="D65" i="5"/>
  <c r="E65" i="5"/>
  <c r="G65" i="5"/>
  <c r="C66" i="5"/>
  <c r="D66" i="5"/>
  <c r="E66" i="5"/>
  <c r="G66" i="5" s="1"/>
  <c r="C67" i="5"/>
  <c r="D67" i="5"/>
  <c r="E67" i="5"/>
  <c r="G67" i="5" s="1"/>
  <c r="C68" i="5"/>
  <c r="D68" i="5"/>
  <c r="E68" i="5"/>
  <c r="G68" i="5" s="1"/>
  <c r="C69" i="5"/>
  <c r="D69" i="5"/>
  <c r="E69" i="5"/>
  <c r="G69" i="5" s="1"/>
  <c r="C70" i="5"/>
  <c r="D70" i="5"/>
  <c r="E70" i="5"/>
  <c r="G70" i="5" s="1"/>
  <c r="C71" i="5"/>
  <c r="D71" i="5"/>
  <c r="E71" i="5"/>
  <c r="G71" i="5" s="1"/>
  <c r="C72" i="5"/>
  <c r="G72" i="5" s="1"/>
  <c r="D72" i="5"/>
  <c r="E72" i="5"/>
  <c r="C73" i="5"/>
  <c r="D73" i="5"/>
  <c r="E73" i="5"/>
  <c r="G73" i="5" s="1"/>
  <c r="C74" i="5"/>
  <c r="E74" i="5"/>
  <c r="G74" i="5" s="1"/>
  <c r="C75" i="5"/>
  <c r="D75" i="5"/>
  <c r="E75" i="5"/>
  <c r="G75" i="5" s="1"/>
  <c r="C76" i="5"/>
  <c r="D76" i="5"/>
  <c r="E76" i="5"/>
  <c r="G76" i="5"/>
  <c r="C77" i="5"/>
  <c r="D77" i="5"/>
  <c r="E77" i="5"/>
  <c r="G77" i="5" s="1"/>
  <c r="C78" i="5"/>
  <c r="D78" i="5"/>
  <c r="E78" i="5"/>
  <c r="G78" i="5" s="1"/>
  <c r="C79" i="5"/>
  <c r="D79" i="5"/>
  <c r="E79" i="5"/>
  <c r="G79" i="5" s="1"/>
  <c r="C80" i="5"/>
  <c r="D80" i="5"/>
  <c r="E80" i="5"/>
  <c r="C81" i="5"/>
  <c r="D81" i="5"/>
  <c r="E81" i="5"/>
  <c r="G81" i="5" s="1"/>
  <c r="C82" i="5"/>
  <c r="D82" i="5"/>
  <c r="E82" i="5"/>
  <c r="G82" i="5" s="1"/>
  <c r="C83" i="5"/>
  <c r="D83" i="5"/>
  <c r="E83" i="5"/>
  <c r="G83" i="5" s="1"/>
  <c r="C84" i="5"/>
  <c r="D84" i="5"/>
  <c r="E84" i="5"/>
  <c r="G84" i="5" s="1"/>
  <c r="C85" i="5"/>
  <c r="D85" i="5"/>
  <c r="E85" i="5"/>
  <c r="G85" i="5" s="1"/>
  <c r="C86" i="5"/>
  <c r="D86" i="5"/>
  <c r="E86" i="5"/>
  <c r="G86" i="5" s="1"/>
  <c r="C87" i="5"/>
  <c r="D87" i="5"/>
  <c r="E87" i="5"/>
  <c r="G87" i="5" s="1"/>
  <c r="C88" i="5"/>
  <c r="G88" i="5" s="1"/>
  <c r="D88" i="5"/>
  <c r="E88" i="5"/>
  <c r="C89" i="5"/>
  <c r="D89" i="5"/>
  <c r="E89" i="5"/>
  <c r="G89" i="5" s="1"/>
  <c r="C90" i="5"/>
  <c r="D90" i="5"/>
  <c r="E90" i="5"/>
  <c r="G90" i="5" s="1"/>
  <c r="C91" i="5"/>
  <c r="D91" i="5"/>
  <c r="E91" i="5"/>
  <c r="G91" i="5"/>
  <c r="C92" i="5"/>
  <c r="D92" i="5"/>
  <c r="E92" i="5"/>
  <c r="G92" i="5" s="1"/>
  <c r="C93" i="5"/>
  <c r="D93" i="5"/>
  <c r="E93" i="5"/>
  <c r="G93" i="5" s="1"/>
  <c r="C94" i="5"/>
  <c r="D94" i="5"/>
  <c r="E94" i="5"/>
  <c r="G94" i="5" s="1"/>
  <c r="C95" i="5"/>
  <c r="D95" i="5"/>
  <c r="E95" i="5"/>
  <c r="G95" i="5" s="1"/>
  <c r="C96" i="5"/>
  <c r="G96" i="5" s="1"/>
  <c r="D96" i="5"/>
  <c r="E96" i="5"/>
  <c r="C97" i="5"/>
  <c r="E97" i="5"/>
  <c r="G97" i="5" s="1"/>
  <c r="C98" i="5"/>
  <c r="D98" i="5"/>
  <c r="E98" i="5"/>
  <c r="G98" i="5" s="1"/>
  <c r="C99" i="5"/>
  <c r="D99" i="5"/>
  <c r="E99" i="5"/>
  <c r="G99" i="5" s="1"/>
  <c r="C100" i="5"/>
  <c r="G100" i="5" s="1"/>
  <c r="D100" i="5"/>
  <c r="E100" i="5"/>
  <c r="C101" i="5"/>
  <c r="D101" i="5"/>
  <c r="E101" i="5"/>
  <c r="G101" i="5" s="1"/>
  <c r="C102" i="5"/>
  <c r="D102" i="5"/>
  <c r="E102" i="5"/>
  <c r="G102" i="5" s="1"/>
  <c r="C103" i="5"/>
  <c r="D103" i="5"/>
  <c r="E103" i="5"/>
  <c r="G103" i="5" s="1"/>
  <c r="C104" i="5"/>
  <c r="D104" i="5"/>
  <c r="E104" i="5"/>
  <c r="G104" i="5"/>
  <c r="C105" i="5"/>
  <c r="D105" i="5"/>
  <c r="E105" i="5"/>
  <c r="G105" i="5" s="1"/>
  <c r="C106" i="5"/>
  <c r="D106" i="5"/>
  <c r="E106" i="5"/>
  <c r="G106" i="5" s="1"/>
  <c r="C107" i="5"/>
  <c r="D107" i="5"/>
  <c r="E107" i="5"/>
  <c r="G107" i="5" s="1"/>
  <c r="C108" i="5"/>
  <c r="D108" i="5"/>
  <c r="E108" i="5"/>
  <c r="G108" i="5"/>
  <c r="C109" i="5"/>
  <c r="D109" i="5"/>
  <c r="E109" i="5"/>
  <c r="G109" i="5" s="1"/>
  <c r="C110" i="5"/>
  <c r="D110" i="5"/>
  <c r="E110" i="5"/>
  <c r="G110" i="5" s="1"/>
  <c r="C111" i="5"/>
  <c r="D111" i="5"/>
  <c r="E111" i="5"/>
  <c r="G111" i="5" s="1"/>
  <c r="C112" i="5"/>
  <c r="D112" i="5"/>
  <c r="E112" i="5"/>
  <c r="C113" i="5"/>
  <c r="G113" i="5" s="1"/>
  <c r="D113" i="5"/>
  <c r="E113" i="5"/>
  <c r="C114" i="5"/>
  <c r="D114" i="5"/>
  <c r="E114" i="5"/>
  <c r="G114" i="5" s="1"/>
  <c r="C115" i="5"/>
  <c r="D115" i="5"/>
  <c r="E115" i="5"/>
  <c r="G115" i="5" s="1"/>
  <c r="C116" i="5"/>
  <c r="D116" i="5"/>
  <c r="E116" i="5"/>
  <c r="G116" i="5" s="1"/>
  <c r="C117" i="5"/>
  <c r="D117" i="5"/>
  <c r="E117" i="5"/>
  <c r="G117" i="5" s="1"/>
  <c r="C118" i="5"/>
  <c r="D118" i="5"/>
  <c r="E118" i="5"/>
  <c r="G118" i="5" s="1"/>
  <c r="C119" i="5"/>
  <c r="D119" i="5"/>
  <c r="E119" i="5"/>
  <c r="G119" i="5" s="1"/>
  <c r="C120" i="5"/>
  <c r="G120" i="5" s="1"/>
  <c r="E120" i="5"/>
  <c r="C121" i="5"/>
  <c r="D121" i="5"/>
  <c r="E121" i="5"/>
  <c r="G121" i="5"/>
  <c r="C122" i="5"/>
  <c r="D122" i="5"/>
  <c r="E122" i="5"/>
  <c r="G122" i="5" s="1"/>
  <c r="C123" i="5"/>
  <c r="D123" i="5"/>
  <c r="E123" i="5"/>
  <c r="G123" i="5"/>
  <c r="C124" i="5"/>
  <c r="D124" i="5"/>
  <c r="E124" i="5"/>
  <c r="G124" i="5" s="1"/>
  <c r="C125" i="5"/>
  <c r="D125" i="5"/>
  <c r="E125" i="5"/>
  <c r="G125" i="5" s="1"/>
  <c r="C126" i="5"/>
  <c r="D126" i="5"/>
  <c r="E126" i="5"/>
  <c r="G126" i="5" s="1"/>
  <c r="C127" i="5"/>
  <c r="D127" i="5"/>
  <c r="E127" i="5"/>
  <c r="G127" i="5" s="1"/>
  <c r="C128" i="5"/>
  <c r="G128" i="5" s="1"/>
  <c r="D128" i="5"/>
  <c r="E128" i="5"/>
  <c r="C129" i="5"/>
  <c r="D129" i="5"/>
  <c r="E129" i="5"/>
  <c r="G129" i="5" s="1"/>
  <c r="C130" i="5"/>
  <c r="D130" i="5"/>
  <c r="E130" i="5"/>
  <c r="G130" i="5" s="1"/>
  <c r="C131" i="5"/>
  <c r="G131" i="5" s="1"/>
  <c r="D131" i="5"/>
  <c r="E131" i="5"/>
  <c r="C132" i="5"/>
  <c r="D132" i="5"/>
  <c r="E132" i="5"/>
  <c r="G132" i="5"/>
  <c r="C133" i="5"/>
  <c r="D133" i="5"/>
  <c r="E133" i="5"/>
  <c r="G133" i="5" s="1"/>
  <c r="C134" i="5"/>
  <c r="D134" i="5"/>
  <c r="E134" i="5"/>
  <c r="G134" i="5" s="1"/>
  <c r="C135" i="5"/>
  <c r="D135" i="5"/>
  <c r="E135" i="5"/>
  <c r="G135" i="5" s="1"/>
  <c r="C136" i="5"/>
  <c r="D136" i="5"/>
  <c r="E136" i="5"/>
  <c r="C137" i="5"/>
  <c r="D137" i="5"/>
  <c r="E137" i="5"/>
  <c r="G137" i="5" s="1"/>
  <c r="C138" i="5"/>
  <c r="D138" i="5"/>
  <c r="E138" i="5"/>
  <c r="G138" i="5" s="1"/>
  <c r="C139" i="5"/>
  <c r="G139" i="5" s="1"/>
  <c r="D139" i="5"/>
  <c r="E139" i="5"/>
  <c r="C140" i="5"/>
  <c r="D140" i="5"/>
  <c r="E140" i="5"/>
  <c r="G140" i="5" s="1"/>
  <c r="C141" i="5"/>
  <c r="D141" i="5"/>
  <c r="E141" i="5"/>
  <c r="G141" i="5" s="1"/>
  <c r="C142" i="5"/>
  <c r="D142" i="5"/>
  <c r="E142" i="5"/>
  <c r="G142" i="5" s="1"/>
  <c r="C143" i="5"/>
  <c r="E143" i="5"/>
  <c r="G143" i="5"/>
  <c r="C144" i="5"/>
  <c r="G144" i="5" s="1"/>
  <c r="D144" i="5"/>
  <c r="E144" i="5"/>
  <c r="C145" i="5"/>
  <c r="D145" i="5"/>
  <c r="E145" i="5"/>
  <c r="G145" i="5" s="1"/>
  <c r="C146" i="5"/>
  <c r="D146" i="5"/>
  <c r="E146" i="5"/>
  <c r="G146" i="5" s="1"/>
  <c r="C147" i="5"/>
  <c r="D147" i="5"/>
  <c r="E147" i="5"/>
  <c r="G147" i="5" s="1"/>
  <c r="C148" i="5"/>
  <c r="D148" i="5"/>
  <c r="E148" i="5"/>
  <c r="G148" i="5" s="1"/>
  <c r="C149" i="5"/>
  <c r="D149" i="5"/>
  <c r="E149" i="5"/>
  <c r="G149" i="5" s="1"/>
  <c r="C150" i="5"/>
  <c r="D150" i="5"/>
  <c r="E150" i="5"/>
  <c r="G150" i="5" s="1"/>
  <c r="C151" i="5"/>
  <c r="D151" i="5"/>
  <c r="E151" i="5"/>
  <c r="G151" i="5" s="1"/>
  <c r="C152" i="5"/>
  <c r="G152" i="5" s="1"/>
  <c r="D152" i="5"/>
  <c r="E152" i="5"/>
  <c r="C153" i="5"/>
  <c r="D153" i="5"/>
  <c r="E153" i="5"/>
  <c r="G153" i="5" s="1"/>
  <c r="C154" i="5"/>
  <c r="D154" i="5"/>
  <c r="E154" i="5"/>
  <c r="G154" i="5" s="1"/>
  <c r="C155" i="5"/>
  <c r="D155" i="5"/>
  <c r="E155" i="5"/>
  <c r="G155" i="5" s="1"/>
  <c r="C156" i="5"/>
  <c r="D156" i="5"/>
  <c r="E156" i="5"/>
  <c r="G156" i="5"/>
  <c r="C157" i="5"/>
  <c r="D157" i="5"/>
  <c r="E157" i="5"/>
  <c r="G157" i="5" s="1"/>
  <c r="C158" i="5"/>
  <c r="D158" i="5"/>
  <c r="E158" i="5"/>
  <c r="G158" i="5" s="1"/>
  <c r="C159" i="5"/>
  <c r="D159" i="5"/>
  <c r="E159" i="5"/>
  <c r="G159" i="5" s="1"/>
  <c r="C160" i="5"/>
  <c r="D160" i="5"/>
  <c r="E160" i="5"/>
  <c r="C161" i="5"/>
  <c r="D161" i="5"/>
  <c r="E161" i="5"/>
  <c r="G161" i="5" s="1"/>
  <c r="C162" i="5"/>
  <c r="D162" i="5"/>
  <c r="E162" i="5"/>
  <c r="G162" i="5" s="1"/>
  <c r="C163" i="5"/>
  <c r="D163" i="5"/>
  <c r="E163" i="5"/>
  <c r="G163" i="5" s="1"/>
  <c r="C164" i="5"/>
  <c r="D164" i="5"/>
  <c r="E164" i="5"/>
  <c r="G164" i="5" s="1"/>
  <c r="C165" i="5"/>
  <c r="D165" i="5"/>
  <c r="E165" i="5"/>
  <c r="G165" i="5"/>
  <c r="C166" i="5"/>
  <c r="E166" i="5"/>
  <c r="G166" i="5" s="1"/>
  <c r="C167" i="5"/>
  <c r="D167" i="5"/>
  <c r="E167" i="5"/>
  <c r="G167" i="5" s="1"/>
  <c r="C168" i="5"/>
  <c r="D168" i="5"/>
  <c r="E168" i="5"/>
  <c r="C169" i="5"/>
  <c r="D169" i="5"/>
  <c r="E169" i="5"/>
  <c r="G169" i="5" s="1"/>
  <c r="C170" i="5"/>
  <c r="D170" i="5"/>
  <c r="E170" i="5"/>
  <c r="G170" i="5" s="1"/>
  <c r="C171" i="5"/>
  <c r="D171" i="5"/>
  <c r="E171" i="5"/>
  <c r="G171" i="5" s="1"/>
  <c r="C172" i="5"/>
  <c r="D172" i="5"/>
  <c r="E172" i="5"/>
  <c r="G172" i="5"/>
  <c r="C173" i="5"/>
  <c r="D173" i="5"/>
  <c r="E173" i="5"/>
  <c r="G173" i="5"/>
  <c r="C174" i="5"/>
  <c r="D174" i="5"/>
  <c r="E174" i="5"/>
  <c r="G174" i="5" s="1"/>
  <c r="C175" i="5"/>
  <c r="D175" i="5"/>
  <c r="E175" i="5"/>
  <c r="G175" i="5" s="1"/>
  <c r="C176" i="5"/>
  <c r="D176" i="5"/>
  <c r="E176" i="5"/>
  <c r="C177" i="5"/>
  <c r="D177" i="5"/>
  <c r="E177" i="5"/>
  <c r="G177" i="5" s="1"/>
  <c r="C178" i="5"/>
  <c r="D178" i="5"/>
  <c r="E178" i="5"/>
  <c r="G178" i="5" s="1"/>
  <c r="C179" i="5"/>
  <c r="D179" i="5"/>
  <c r="E179" i="5"/>
  <c r="G179" i="5" s="1"/>
  <c r="C180" i="5"/>
  <c r="D180" i="5"/>
  <c r="E180" i="5"/>
  <c r="G180" i="5" s="1"/>
  <c r="C181" i="5"/>
  <c r="D181" i="5"/>
  <c r="E181" i="5"/>
  <c r="G181" i="5" s="1"/>
  <c r="C182" i="5"/>
  <c r="D182" i="5"/>
  <c r="E182" i="5"/>
  <c r="G182" i="5" s="1"/>
  <c r="C183" i="5"/>
  <c r="D183" i="5"/>
  <c r="E183" i="5"/>
  <c r="G183" i="5" s="1"/>
  <c r="C184" i="5"/>
  <c r="D184" i="5"/>
  <c r="E184" i="5"/>
  <c r="C185" i="5"/>
  <c r="D185" i="5"/>
  <c r="E185" i="5"/>
  <c r="G185" i="5" s="1"/>
  <c r="C186" i="5"/>
  <c r="D186" i="5"/>
  <c r="E186" i="5"/>
  <c r="G186" i="5" s="1"/>
  <c r="C187" i="5"/>
  <c r="D187" i="5"/>
  <c r="E187" i="5"/>
  <c r="G187" i="5" s="1"/>
  <c r="C188" i="5"/>
  <c r="D188" i="5"/>
  <c r="E188" i="5"/>
  <c r="G188" i="5" s="1"/>
  <c r="C189" i="5"/>
  <c r="E189" i="5"/>
  <c r="G189" i="5" s="1"/>
  <c r="D189" i="4"/>
  <c r="G189" i="4"/>
  <c r="F120" i="6" l="1"/>
  <c r="D28" i="4"/>
  <c r="D28" i="5" s="1"/>
  <c r="D120" i="3"/>
  <c r="D97" i="4"/>
  <c r="D97" i="5" s="1"/>
  <c r="D189" i="3"/>
  <c r="D189" i="5" s="1"/>
  <c r="D74" i="3"/>
  <c r="D74" i="5" s="1"/>
  <c r="D51" i="4"/>
  <c r="D51" i="5" s="1"/>
  <c r="D143" i="3"/>
  <c r="D143" i="5" s="1"/>
  <c r="D120" i="4"/>
  <c r="D166" i="3"/>
  <c r="D166" i="5" s="1"/>
  <c r="G168" i="5"/>
  <c r="G176" i="5"/>
  <c r="G184" i="5"/>
  <c r="G136" i="5"/>
  <c r="G112" i="5"/>
  <c r="G160" i="5"/>
  <c r="G80" i="5"/>
  <c r="G56" i="5"/>
  <c r="G45" i="5"/>
  <c r="G24" i="5"/>
  <c r="G32" i="5"/>
  <c r="G13" i="5"/>
  <c r="E212" i="5"/>
  <c r="G212" i="3"/>
  <c r="C212" i="3"/>
  <c r="F28" i="4" l="1"/>
  <c r="F28" i="5" s="1"/>
  <c r="F143" i="4"/>
  <c r="F51" i="4"/>
  <c r="F28" i="3"/>
  <c r="F120" i="4"/>
  <c r="F97" i="3"/>
  <c r="F166" i="4"/>
  <c r="F189" i="4"/>
  <c r="F97" i="4"/>
  <c r="F166" i="3"/>
  <c r="F189" i="3"/>
  <c r="F74" i="3"/>
  <c r="F74" i="4"/>
  <c r="F143" i="3"/>
  <c r="F143" i="5" s="1"/>
  <c r="F120" i="3"/>
  <c r="F120" i="5" s="1"/>
  <c r="F51" i="3"/>
  <c r="F51" i="5" s="1"/>
  <c r="D212" i="3"/>
  <c r="D212" i="5" s="1"/>
  <c r="D120" i="5"/>
  <c r="F212" i="3"/>
  <c r="F212" i="5" s="1"/>
  <c r="G212" i="5"/>
  <c r="F326" i="9"/>
  <c r="D326" i="9"/>
  <c r="F303" i="9"/>
  <c r="D303" i="9"/>
  <c r="F280" i="9"/>
  <c r="D280" i="9"/>
  <c r="F257" i="9"/>
  <c r="D257" i="9"/>
  <c r="F234" i="9"/>
  <c r="D234" i="9"/>
  <c r="F211" i="9"/>
  <c r="D211" i="9"/>
  <c r="F188" i="9"/>
  <c r="D188" i="9"/>
  <c r="F165" i="9"/>
  <c r="D165" i="9"/>
  <c r="F142" i="9"/>
  <c r="D142" i="9"/>
  <c r="F119" i="9"/>
  <c r="D119" i="9"/>
  <c r="F96" i="9"/>
  <c r="D96" i="9"/>
  <c r="F73" i="9"/>
  <c r="D73" i="9"/>
  <c r="F50" i="9"/>
  <c r="D50" i="9"/>
  <c r="F27" i="9"/>
  <c r="D27" i="9"/>
  <c r="E349" i="9"/>
  <c r="F349" i="9" s="1"/>
  <c r="G372" i="9"/>
  <c r="F97" i="5" l="1"/>
  <c r="F74" i="5"/>
  <c r="F189" i="5"/>
  <c r="F166" i="5"/>
  <c r="F372" i="9"/>
  <c r="G188" i="8"/>
  <c r="G165" i="8"/>
  <c r="G142" i="8"/>
  <c r="G119" i="8"/>
  <c r="G96" i="8"/>
  <c r="G73" i="8"/>
  <c r="G50" i="8"/>
  <c r="G27" i="8"/>
  <c r="E211" i="8"/>
  <c r="F27" i="8" s="1"/>
  <c r="C211" i="8"/>
  <c r="D27" i="8" s="1"/>
  <c r="F268" i="7"/>
  <c r="D268" i="7"/>
  <c r="F245" i="7"/>
  <c r="D245" i="7"/>
  <c r="F228" i="7"/>
  <c r="D228" i="7"/>
  <c r="F205" i="7"/>
  <c r="D205" i="7"/>
  <c r="F188" i="7"/>
  <c r="D188" i="7"/>
  <c r="F165" i="7"/>
  <c r="D165" i="7"/>
  <c r="F142" i="7"/>
  <c r="D142" i="7"/>
  <c r="F119" i="7"/>
  <c r="D119" i="7"/>
  <c r="E96" i="7"/>
  <c r="E291" i="7" s="1"/>
  <c r="F291" i="7" s="1"/>
  <c r="C96" i="7"/>
  <c r="D96" i="7" s="1"/>
  <c r="F73" i="7"/>
  <c r="D73" i="7"/>
  <c r="F50" i="7"/>
  <c r="D50" i="7"/>
  <c r="F27" i="7"/>
  <c r="G314" i="7"/>
  <c r="F314" i="7"/>
  <c r="D27" i="7"/>
  <c r="F188" i="8" l="1"/>
  <c r="D188" i="8"/>
  <c r="F165" i="8"/>
  <c r="F96" i="7"/>
  <c r="D165" i="8"/>
  <c r="F142" i="8"/>
  <c r="D142" i="8"/>
  <c r="F119" i="8"/>
  <c r="D119" i="8"/>
  <c r="F96" i="8"/>
  <c r="D96" i="8"/>
  <c r="F73" i="8"/>
  <c r="D73" i="8"/>
  <c r="F50" i="8"/>
  <c r="D50" i="8"/>
  <c r="G211" i="8"/>
  <c r="F211" i="8" l="1"/>
  <c r="D211" i="8"/>
  <c r="G96" i="6"/>
  <c r="G73" i="6"/>
  <c r="G50" i="6"/>
  <c r="G27" i="6"/>
  <c r="E119" i="6"/>
  <c r="F27" i="6" s="1"/>
  <c r="C119" i="6"/>
  <c r="D96" i="6" s="1"/>
  <c r="G119" i="6" l="1"/>
  <c r="F73" i="6"/>
  <c r="F50" i="6"/>
  <c r="F96" i="6"/>
  <c r="D73" i="6"/>
  <c r="D50" i="6"/>
  <c r="D119" i="6"/>
  <c r="F119" i="6"/>
  <c r="D27" i="6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C211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E211" i="4"/>
  <c r="G211" i="4" s="1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3"/>
  <c r="C211" i="3"/>
  <c r="C211" i="5" s="1"/>
  <c r="E211" i="5" l="1"/>
  <c r="F165" i="4" s="1"/>
  <c r="D73" i="3"/>
  <c r="D165" i="3"/>
  <c r="D50" i="3"/>
  <c r="D142" i="3"/>
  <c r="D27" i="3"/>
  <c r="D119" i="3"/>
  <c r="D96" i="3"/>
  <c r="D188" i="3"/>
  <c r="D188" i="4"/>
  <c r="D50" i="4"/>
  <c r="G211" i="3"/>
  <c r="D73" i="4"/>
  <c r="D96" i="4"/>
  <c r="D27" i="4"/>
  <c r="D119" i="4"/>
  <c r="D142" i="4"/>
  <c r="D165" i="4"/>
  <c r="D49" i="7"/>
  <c r="F96" i="3" l="1"/>
  <c r="F27" i="3"/>
  <c r="F142" i="4"/>
  <c r="F50" i="4"/>
  <c r="F211" i="3"/>
  <c r="F50" i="3"/>
  <c r="F50" i="5" s="1"/>
  <c r="F188" i="3"/>
  <c r="F188" i="5" s="1"/>
  <c r="F96" i="4"/>
  <c r="F165" i="3"/>
  <c r="F165" i="5" s="1"/>
  <c r="F142" i="3"/>
  <c r="F119" i="4"/>
  <c r="F73" i="4"/>
  <c r="F73" i="3"/>
  <c r="F73" i="5" s="1"/>
  <c r="F188" i="4"/>
  <c r="F119" i="3"/>
  <c r="F119" i="5" s="1"/>
  <c r="F27" i="4"/>
  <c r="G211" i="5"/>
  <c r="D211" i="3"/>
  <c r="D211" i="4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190" i="8"/>
  <c r="F96" i="5" l="1"/>
  <c r="F142" i="5"/>
  <c r="F27" i="5"/>
  <c r="F211" i="4"/>
  <c r="F211" i="5" s="1"/>
  <c r="D211" i="5"/>
  <c r="F49" i="7"/>
  <c r="F26" i="7"/>
  <c r="F29" i="7"/>
  <c r="F302" i="9" l="1"/>
  <c r="D302" i="9"/>
  <c r="F279" i="9"/>
  <c r="D279" i="9"/>
  <c r="F256" i="9"/>
  <c r="D256" i="9"/>
  <c r="F233" i="9"/>
  <c r="D233" i="9"/>
  <c r="F210" i="9"/>
  <c r="D210" i="9"/>
  <c r="F187" i="9"/>
  <c r="D187" i="9"/>
  <c r="F164" i="9"/>
  <c r="D164" i="9"/>
  <c r="F141" i="9"/>
  <c r="D141" i="9"/>
  <c r="F118" i="9"/>
  <c r="D118" i="9"/>
  <c r="F95" i="9"/>
  <c r="D95" i="9"/>
  <c r="F72" i="9"/>
  <c r="D72" i="9"/>
  <c r="F49" i="9"/>
  <c r="D49" i="9"/>
  <c r="F26" i="9"/>
  <c r="E348" i="9"/>
  <c r="F348" i="9" s="1"/>
  <c r="F325" i="9"/>
  <c r="D325" i="9"/>
  <c r="G371" i="9"/>
  <c r="D25" i="9"/>
  <c r="D26" i="9"/>
  <c r="F187" i="8"/>
  <c r="G187" i="8"/>
  <c r="D187" i="8"/>
  <c r="F164" i="8"/>
  <c r="G164" i="8"/>
  <c r="D164" i="8"/>
  <c r="F141" i="8"/>
  <c r="G141" i="8"/>
  <c r="D141" i="8"/>
  <c r="F118" i="8"/>
  <c r="G118" i="8"/>
  <c r="D118" i="8"/>
  <c r="F95" i="8"/>
  <c r="G95" i="8"/>
  <c r="D95" i="8"/>
  <c r="F72" i="8"/>
  <c r="G72" i="8"/>
  <c r="D72" i="8"/>
  <c r="F49" i="8"/>
  <c r="G49" i="8"/>
  <c r="D49" i="8"/>
  <c r="F26" i="8"/>
  <c r="G26" i="8"/>
  <c r="G210" i="8"/>
  <c r="D26" i="8"/>
  <c r="F371" i="9" l="1"/>
  <c r="D210" i="8"/>
  <c r="F210" i="8"/>
  <c r="F267" i="7" l="1"/>
  <c r="D267" i="7"/>
  <c r="F244" i="7"/>
  <c r="D244" i="7"/>
  <c r="F227" i="7"/>
  <c r="D227" i="7"/>
  <c r="F204" i="7"/>
  <c r="D204" i="7"/>
  <c r="F187" i="7"/>
  <c r="D187" i="7"/>
  <c r="F164" i="7"/>
  <c r="D164" i="7"/>
  <c r="F141" i="7"/>
  <c r="D141" i="7"/>
  <c r="F118" i="7"/>
  <c r="D118" i="7"/>
  <c r="E95" i="7"/>
  <c r="F95" i="7" s="1"/>
  <c r="G313" i="7"/>
  <c r="F313" i="7"/>
  <c r="E290" i="7" l="1"/>
  <c r="F290" i="7" s="1"/>
  <c r="D26" i="7" l="1"/>
  <c r="F72" i="7"/>
  <c r="D71" i="7"/>
  <c r="D72" i="7"/>
  <c r="C95" i="7"/>
  <c r="D95" i="7" l="1"/>
  <c r="G95" i="6"/>
  <c r="G72" i="6"/>
  <c r="G49" i="6"/>
  <c r="G26" i="6"/>
  <c r="E118" i="6"/>
  <c r="F49" i="6" s="1"/>
  <c r="C118" i="6"/>
  <c r="D95" i="6" s="1"/>
  <c r="D72" i="6" l="1"/>
  <c r="F95" i="6"/>
  <c r="F26" i="6"/>
  <c r="D49" i="6"/>
  <c r="G118" i="6"/>
  <c r="D26" i="6"/>
  <c r="F72" i="6"/>
  <c r="F118" i="6" s="1"/>
  <c r="D118" i="6" l="1"/>
  <c r="C210" i="4"/>
  <c r="G210" i="4" s="1"/>
  <c r="C210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5" l="1"/>
  <c r="E210" i="3"/>
  <c r="E210" i="5" s="1"/>
  <c r="D26" i="4" l="1"/>
  <c r="D49" i="3"/>
  <c r="D141" i="3"/>
  <c r="D164" i="3"/>
  <c r="D26" i="3"/>
  <c r="D118" i="3"/>
  <c r="D95" i="3"/>
  <c r="D187" i="3"/>
  <c r="D72" i="3"/>
  <c r="D49" i="4"/>
  <c r="D118" i="4"/>
  <c r="D187" i="4"/>
  <c r="D141" i="4"/>
  <c r="D72" i="4"/>
  <c r="D95" i="4"/>
  <c r="D164" i="4"/>
  <c r="F187" i="4"/>
  <c r="F26" i="3"/>
  <c r="F164" i="4"/>
  <c r="F72" i="4"/>
  <c r="F49" i="4"/>
  <c r="F26" i="4"/>
  <c r="F141" i="4"/>
  <c r="F118" i="4"/>
  <c r="F95" i="4"/>
  <c r="G210" i="5"/>
  <c r="F187" i="3"/>
  <c r="F187" i="5" s="1"/>
  <c r="F95" i="3"/>
  <c r="F95" i="5" s="1"/>
  <c r="F164" i="3"/>
  <c r="F164" i="5" s="1"/>
  <c r="F118" i="3"/>
  <c r="F72" i="3"/>
  <c r="F49" i="3"/>
  <c r="F141" i="3"/>
  <c r="G210" i="3"/>
  <c r="F210" i="3"/>
  <c r="M20" i="10"/>
  <c r="N18" i="10" s="1"/>
  <c r="L20" i="10"/>
  <c r="K20" i="10"/>
  <c r="J20" i="10"/>
  <c r="I20" i="10"/>
  <c r="H20" i="10"/>
  <c r="G20" i="10"/>
  <c r="F20" i="10"/>
  <c r="E20" i="10"/>
  <c r="C20" i="10"/>
  <c r="D16" i="10" s="1"/>
  <c r="O19" i="10"/>
  <c r="O18" i="10"/>
  <c r="O17" i="10"/>
  <c r="O16" i="10"/>
  <c r="O15" i="10"/>
  <c r="N15" i="10"/>
  <c r="O14" i="10"/>
  <c r="M12" i="10"/>
  <c r="N8" i="10" s="1"/>
  <c r="L12" i="10"/>
  <c r="K12" i="10"/>
  <c r="J12" i="10"/>
  <c r="I12" i="10"/>
  <c r="H12" i="10"/>
  <c r="G12" i="10"/>
  <c r="F12" i="10"/>
  <c r="E12" i="10"/>
  <c r="C12" i="10"/>
  <c r="D10" i="10" s="1"/>
  <c r="O11" i="10"/>
  <c r="O10" i="10"/>
  <c r="O9" i="10"/>
  <c r="O8" i="10"/>
  <c r="O7" i="10"/>
  <c r="O6" i="10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F324" i="9"/>
  <c r="D324" i="9"/>
  <c r="F323" i="9"/>
  <c r="D323" i="9"/>
  <c r="F322" i="9"/>
  <c r="D322" i="9"/>
  <c r="F321" i="9"/>
  <c r="D321" i="9"/>
  <c r="F320" i="9"/>
  <c r="D320" i="9"/>
  <c r="F319" i="9"/>
  <c r="D319" i="9"/>
  <c r="F318" i="9"/>
  <c r="D318" i="9"/>
  <c r="F317" i="9"/>
  <c r="D317" i="9"/>
  <c r="F316" i="9"/>
  <c r="D316" i="9"/>
  <c r="F315" i="9"/>
  <c r="D315" i="9"/>
  <c r="F314" i="9"/>
  <c r="D314" i="9"/>
  <c r="F313" i="9"/>
  <c r="D313" i="9"/>
  <c r="F312" i="9"/>
  <c r="D312" i="9"/>
  <c r="F311" i="9"/>
  <c r="D311" i="9"/>
  <c r="F310" i="9"/>
  <c r="D310" i="9"/>
  <c r="F309" i="9"/>
  <c r="D309" i="9"/>
  <c r="F308" i="9"/>
  <c r="D308" i="9"/>
  <c r="F307" i="9"/>
  <c r="D307" i="9"/>
  <c r="F306" i="9"/>
  <c r="D306" i="9"/>
  <c r="F305" i="9"/>
  <c r="D305" i="9"/>
  <c r="F301" i="9"/>
  <c r="D301" i="9"/>
  <c r="F300" i="9"/>
  <c r="D300" i="9"/>
  <c r="F299" i="9"/>
  <c r="D299" i="9"/>
  <c r="F298" i="9"/>
  <c r="D298" i="9"/>
  <c r="F297" i="9"/>
  <c r="D297" i="9"/>
  <c r="F296" i="9"/>
  <c r="D296" i="9"/>
  <c r="F295" i="9"/>
  <c r="D295" i="9"/>
  <c r="F294" i="9"/>
  <c r="D294" i="9"/>
  <c r="F293" i="9"/>
  <c r="D293" i="9"/>
  <c r="F292" i="9"/>
  <c r="D292" i="9"/>
  <c r="F291" i="9"/>
  <c r="D291" i="9"/>
  <c r="F290" i="9"/>
  <c r="D290" i="9"/>
  <c r="F289" i="9"/>
  <c r="D289" i="9"/>
  <c r="F288" i="9"/>
  <c r="D288" i="9"/>
  <c r="F287" i="9"/>
  <c r="D287" i="9"/>
  <c r="F286" i="9"/>
  <c r="D286" i="9"/>
  <c r="F285" i="9"/>
  <c r="D285" i="9"/>
  <c r="F284" i="9"/>
  <c r="D284" i="9"/>
  <c r="F283" i="9"/>
  <c r="D283" i="9"/>
  <c r="F282" i="9"/>
  <c r="D282" i="9"/>
  <c r="F278" i="9"/>
  <c r="D278" i="9"/>
  <c r="F277" i="9"/>
  <c r="D277" i="9"/>
  <c r="F276" i="9"/>
  <c r="D276" i="9"/>
  <c r="F275" i="9"/>
  <c r="D275" i="9"/>
  <c r="F274" i="9"/>
  <c r="D274" i="9"/>
  <c r="F273" i="9"/>
  <c r="D273" i="9"/>
  <c r="F272" i="9"/>
  <c r="D272" i="9"/>
  <c r="F271" i="9"/>
  <c r="D271" i="9"/>
  <c r="F270" i="9"/>
  <c r="D270" i="9"/>
  <c r="F269" i="9"/>
  <c r="D269" i="9"/>
  <c r="F268" i="9"/>
  <c r="D268" i="9"/>
  <c r="F267" i="9"/>
  <c r="D267" i="9"/>
  <c r="F266" i="9"/>
  <c r="D266" i="9"/>
  <c r="F265" i="9"/>
  <c r="D265" i="9"/>
  <c r="F264" i="9"/>
  <c r="D264" i="9"/>
  <c r="F263" i="9"/>
  <c r="D263" i="9"/>
  <c r="F262" i="9"/>
  <c r="D262" i="9"/>
  <c r="F261" i="9"/>
  <c r="D261" i="9"/>
  <c r="F260" i="9"/>
  <c r="D260" i="9"/>
  <c r="D259" i="9"/>
  <c r="F255" i="9"/>
  <c r="D255" i="9"/>
  <c r="F254" i="9"/>
  <c r="D254" i="9"/>
  <c r="F253" i="9"/>
  <c r="D253" i="9"/>
  <c r="F252" i="9"/>
  <c r="D252" i="9"/>
  <c r="F251" i="9"/>
  <c r="D251" i="9"/>
  <c r="F250" i="9"/>
  <c r="D250" i="9"/>
  <c r="F249" i="9"/>
  <c r="D249" i="9"/>
  <c r="F248" i="9"/>
  <c r="D248" i="9"/>
  <c r="F247" i="9"/>
  <c r="D247" i="9"/>
  <c r="F246" i="9"/>
  <c r="D246" i="9"/>
  <c r="F245" i="9"/>
  <c r="D245" i="9"/>
  <c r="F244" i="9"/>
  <c r="D244" i="9"/>
  <c r="F243" i="9"/>
  <c r="D243" i="9"/>
  <c r="F242" i="9"/>
  <c r="D242" i="9"/>
  <c r="F241" i="9"/>
  <c r="D241" i="9"/>
  <c r="F240" i="9"/>
  <c r="D240" i="9"/>
  <c r="F239" i="9"/>
  <c r="D239" i="9"/>
  <c r="F238" i="9"/>
  <c r="D238" i="9"/>
  <c r="F237" i="9"/>
  <c r="D237" i="9"/>
  <c r="F236" i="9"/>
  <c r="D236" i="9"/>
  <c r="F232" i="9"/>
  <c r="D232" i="9"/>
  <c r="F231" i="9"/>
  <c r="D231" i="9"/>
  <c r="F230" i="9"/>
  <c r="D230" i="9"/>
  <c r="F229" i="9"/>
  <c r="D229" i="9"/>
  <c r="F228" i="9"/>
  <c r="D228" i="9"/>
  <c r="F227" i="9"/>
  <c r="D227" i="9"/>
  <c r="F226" i="9"/>
  <c r="D226" i="9"/>
  <c r="F225" i="9"/>
  <c r="D225" i="9"/>
  <c r="F224" i="9"/>
  <c r="D224" i="9"/>
  <c r="F223" i="9"/>
  <c r="D223" i="9"/>
  <c r="F222" i="9"/>
  <c r="D222" i="9"/>
  <c r="F221" i="9"/>
  <c r="D221" i="9"/>
  <c r="F220" i="9"/>
  <c r="D220" i="9"/>
  <c r="F219" i="9"/>
  <c r="D219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09" i="9"/>
  <c r="D209" i="9"/>
  <c r="F208" i="9"/>
  <c r="D208" i="9"/>
  <c r="F207" i="9"/>
  <c r="D207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4" i="9"/>
  <c r="D194" i="9"/>
  <c r="F193" i="9"/>
  <c r="D193" i="9"/>
  <c r="F192" i="9"/>
  <c r="D192" i="9"/>
  <c r="F191" i="9"/>
  <c r="D191" i="9"/>
  <c r="F190" i="9"/>
  <c r="D190" i="9"/>
  <c r="F186" i="9"/>
  <c r="D186" i="9"/>
  <c r="F185" i="9"/>
  <c r="D185" i="9"/>
  <c r="F184" i="9"/>
  <c r="D184" i="9"/>
  <c r="F183" i="9"/>
  <c r="D183" i="9"/>
  <c r="F182" i="9"/>
  <c r="D182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75" i="9"/>
  <c r="D175" i="9"/>
  <c r="F174" i="9"/>
  <c r="D174" i="9"/>
  <c r="F173" i="9"/>
  <c r="D173" i="9"/>
  <c r="F172" i="9"/>
  <c r="D172" i="9"/>
  <c r="F171" i="9"/>
  <c r="D171" i="9"/>
  <c r="F170" i="9"/>
  <c r="D170" i="9"/>
  <c r="F169" i="9"/>
  <c r="D169" i="9"/>
  <c r="F168" i="9"/>
  <c r="D168" i="9"/>
  <c r="F167" i="9"/>
  <c r="D167" i="9"/>
  <c r="F163" i="9"/>
  <c r="D163" i="9"/>
  <c r="F162" i="9"/>
  <c r="D162" i="9"/>
  <c r="F161" i="9"/>
  <c r="D161" i="9"/>
  <c r="F160" i="9"/>
  <c r="D160" i="9"/>
  <c r="F159" i="9"/>
  <c r="D159" i="9"/>
  <c r="F158" i="9"/>
  <c r="D158" i="9"/>
  <c r="F157" i="9"/>
  <c r="D157" i="9"/>
  <c r="F156" i="9"/>
  <c r="D156" i="9"/>
  <c r="F155" i="9"/>
  <c r="D155" i="9"/>
  <c r="F154" i="9"/>
  <c r="D154" i="9"/>
  <c r="F153" i="9"/>
  <c r="D153" i="9"/>
  <c r="F152" i="9"/>
  <c r="D152" i="9"/>
  <c r="F151" i="9"/>
  <c r="D151" i="9"/>
  <c r="F150" i="9"/>
  <c r="D150" i="9"/>
  <c r="F149" i="9"/>
  <c r="D149" i="9"/>
  <c r="F148" i="9"/>
  <c r="D148" i="9"/>
  <c r="F147" i="9"/>
  <c r="D147" i="9"/>
  <c r="F146" i="9"/>
  <c r="D146" i="9"/>
  <c r="F145" i="9"/>
  <c r="D145" i="9"/>
  <c r="F144" i="9"/>
  <c r="D144" i="9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F121" i="9"/>
  <c r="D121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G6" i="9"/>
  <c r="F6" i="9"/>
  <c r="D6" i="9"/>
  <c r="D186" i="8"/>
  <c r="F185" i="8"/>
  <c r="F184" i="8"/>
  <c r="F183" i="8"/>
  <c r="D67" i="8"/>
  <c r="G204" i="8"/>
  <c r="D18" i="8"/>
  <c r="F63" i="8"/>
  <c r="D178" i="8"/>
  <c r="F176" i="8"/>
  <c r="F175" i="8"/>
  <c r="D60" i="8"/>
  <c r="G197" i="8"/>
  <c r="D151" i="8"/>
  <c r="F150" i="8"/>
  <c r="D173" i="8"/>
  <c r="F172" i="8"/>
  <c r="F171" i="8"/>
  <c r="D79" i="8"/>
  <c r="F101" i="8"/>
  <c r="D170" i="8"/>
  <c r="F54" i="8"/>
  <c r="D169" i="8"/>
  <c r="F168" i="8"/>
  <c r="D53" i="8"/>
  <c r="F167" i="8"/>
  <c r="G186" i="8"/>
  <c r="G185" i="8"/>
  <c r="G184" i="8"/>
  <c r="D184" i="8"/>
  <c r="G183" i="8"/>
  <c r="D183" i="8"/>
  <c r="G182" i="8"/>
  <c r="F182" i="8"/>
  <c r="G181" i="8"/>
  <c r="F181" i="8"/>
  <c r="D181" i="8"/>
  <c r="G180" i="8"/>
  <c r="F180" i="8"/>
  <c r="G179" i="8"/>
  <c r="F179" i="8"/>
  <c r="G178" i="8"/>
  <c r="G177" i="8"/>
  <c r="F177" i="8"/>
  <c r="D177" i="8"/>
  <c r="G176" i="8"/>
  <c r="D176" i="8"/>
  <c r="G175" i="8"/>
  <c r="G174" i="8"/>
  <c r="D174" i="8"/>
  <c r="G173" i="8"/>
  <c r="G172" i="8"/>
  <c r="G171" i="8"/>
  <c r="G170" i="8"/>
  <c r="G169" i="8"/>
  <c r="G168" i="8"/>
  <c r="G167" i="8"/>
  <c r="D167" i="8"/>
  <c r="G163" i="8"/>
  <c r="D163" i="8"/>
  <c r="G162" i="8"/>
  <c r="F162" i="8"/>
  <c r="G161" i="8"/>
  <c r="D161" i="8"/>
  <c r="G160" i="8"/>
  <c r="F160" i="8"/>
  <c r="D160" i="8"/>
  <c r="G159" i="8"/>
  <c r="F159" i="8"/>
  <c r="G158" i="8"/>
  <c r="F158" i="8"/>
  <c r="D158" i="8"/>
  <c r="G157" i="8"/>
  <c r="F157" i="8"/>
  <c r="G156" i="8"/>
  <c r="D156" i="8"/>
  <c r="G155" i="8"/>
  <c r="D155" i="8"/>
  <c r="G154" i="8"/>
  <c r="F154" i="8"/>
  <c r="D154" i="8"/>
  <c r="G153" i="8"/>
  <c r="D153" i="8"/>
  <c r="G152" i="8"/>
  <c r="D152" i="8"/>
  <c r="G151" i="8"/>
  <c r="G150" i="8"/>
  <c r="D150" i="8"/>
  <c r="G149" i="8"/>
  <c r="F149" i="8"/>
  <c r="G148" i="8"/>
  <c r="D148" i="8"/>
  <c r="G147" i="8"/>
  <c r="D147" i="8"/>
  <c r="G146" i="8"/>
  <c r="D146" i="8"/>
  <c r="G145" i="8"/>
  <c r="D145" i="8"/>
  <c r="G144" i="8"/>
  <c r="D144" i="8"/>
  <c r="G140" i="8"/>
  <c r="G139" i="8"/>
  <c r="G138" i="8"/>
  <c r="D138" i="8"/>
  <c r="G137" i="8"/>
  <c r="D137" i="8"/>
  <c r="G136" i="8"/>
  <c r="F136" i="8"/>
  <c r="G135" i="8"/>
  <c r="F135" i="8"/>
  <c r="D135" i="8"/>
  <c r="G134" i="8"/>
  <c r="F134" i="8"/>
  <c r="G133" i="8"/>
  <c r="F133" i="8"/>
  <c r="G132" i="8"/>
  <c r="G131" i="8"/>
  <c r="F131" i="8"/>
  <c r="D131" i="8"/>
  <c r="G130" i="8"/>
  <c r="D130" i="8"/>
  <c r="G129" i="8"/>
  <c r="G128" i="8"/>
  <c r="D128" i="8"/>
  <c r="G127" i="8"/>
  <c r="F127" i="8"/>
  <c r="G126" i="8"/>
  <c r="F126" i="8"/>
  <c r="G125" i="8"/>
  <c r="F125" i="8"/>
  <c r="G124" i="8"/>
  <c r="G123" i="8"/>
  <c r="G122" i="8"/>
  <c r="G121" i="8"/>
  <c r="D121" i="8"/>
  <c r="G117" i="8"/>
  <c r="D117" i="8"/>
  <c r="G116" i="8"/>
  <c r="G115" i="8"/>
  <c r="D115" i="8"/>
  <c r="G114" i="8"/>
  <c r="F114" i="8"/>
  <c r="D114" i="8"/>
  <c r="G113" i="8"/>
  <c r="F113" i="8"/>
  <c r="D113" i="8"/>
  <c r="G112" i="8"/>
  <c r="F112" i="8"/>
  <c r="D112" i="8"/>
  <c r="G111" i="8"/>
  <c r="F111" i="8"/>
  <c r="G110" i="8"/>
  <c r="D110" i="8"/>
  <c r="G109" i="8"/>
  <c r="D109" i="8"/>
  <c r="G108" i="8"/>
  <c r="F108" i="8"/>
  <c r="D108" i="8"/>
  <c r="G107" i="8"/>
  <c r="D107" i="8"/>
  <c r="G106" i="8"/>
  <c r="D106" i="8"/>
  <c r="G105" i="8"/>
  <c r="G104" i="8"/>
  <c r="D104" i="8"/>
  <c r="G103" i="8"/>
  <c r="F103" i="8"/>
  <c r="G102" i="8"/>
  <c r="D102" i="8"/>
  <c r="G101" i="8"/>
  <c r="D101" i="8"/>
  <c r="G100" i="8"/>
  <c r="D100" i="8"/>
  <c r="G99" i="8"/>
  <c r="D99" i="8"/>
  <c r="G98" i="8"/>
  <c r="F98" i="8"/>
  <c r="D98" i="8"/>
  <c r="G94" i="8"/>
  <c r="G93" i="8"/>
  <c r="G92" i="8"/>
  <c r="D92" i="8"/>
  <c r="G91" i="8"/>
  <c r="D91" i="8"/>
  <c r="G90" i="8"/>
  <c r="F90" i="8"/>
  <c r="G89" i="8"/>
  <c r="F89" i="8"/>
  <c r="D89" i="8"/>
  <c r="G88" i="8"/>
  <c r="F88" i="8"/>
  <c r="G87" i="8"/>
  <c r="F87" i="8"/>
  <c r="G86" i="8"/>
  <c r="G85" i="8"/>
  <c r="F85" i="8"/>
  <c r="D85" i="8"/>
  <c r="G84" i="8"/>
  <c r="D84" i="8"/>
  <c r="G83" i="8"/>
  <c r="G82" i="8"/>
  <c r="G81" i="8"/>
  <c r="D81" i="8"/>
  <c r="G80" i="8"/>
  <c r="F80" i="8"/>
  <c r="G79" i="8"/>
  <c r="F79" i="8"/>
  <c r="G78" i="8"/>
  <c r="G77" i="8"/>
  <c r="D77" i="8"/>
  <c r="G76" i="8"/>
  <c r="D76" i="8"/>
  <c r="G75" i="8"/>
  <c r="D75" i="8"/>
  <c r="G71" i="8"/>
  <c r="F71" i="8"/>
  <c r="D71" i="8"/>
  <c r="G70" i="8"/>
  <c r="G69" i="8"/>
  <c r="D69" i="8"/>
  <c r="G68" i="8"/>
  <c r="F68" i="8"/>
  <c r="D68" i="8"/>
  <c r="G67" i="8"/>
  <c r="F67" i="8"/>
  <c r="G66" i="8"/>
  <c r="F66" i="8"/>
  <c r="D66" i="8"/>
  <c r="G65" i="8"/>
  <c r="F65" i="8"/>
  <c r="G64" i="8"/>
  <c r="D64" i="8"/>
  <c r="G63" i="8"/>
  <c r="D63" i="8"/>
  <c r="G62" i="8"/>
  <c r="F62" i="8"/>
  <c r="D62" i="8"/>
  <c r="G61" i="8"/>
  <c r="D61" i="8"/>
  <c r="G60" i="8"/>
  <c r="G59" i="8"/>
  <c r="G58" i="8"/>
  <c r="G57" i="8"/>
  <c r="F57" i="8"/>
  <c r="G56" i="8"/>
  <c r="G55" i="8"/>
  <c r="D55" i="8"/>
  <c r="G54" i="8"/>
  <c r="D54" i="8"/>
  <c r="G53" i="8"/>
  <c r="G52" i="8"/>
  <c r="F52" i="8"/>
  <c r="D52" i="8"/>
  <c r="G48" i="8"/>
  <c r="G47" i="8"/>
  <c r="G46" i="8"/>
  <c r="D46" i="8"/>
  <c r="G45" i="8"/>
  <c r="D45" i="8"/>
  <c r="G44" i="8"/>
  <c r="F44" i="8"/>
  <c r="G43" i="8"/>
  <c r="F43" i="8"/>
  <c r="D43" i="8"/>
  <c r="G42" i="8"/>
  <c r="F42" i="8"/>
  <c r="G41" i="8"/>
  <c r="F41" i="8"/>
  <c r="G40" i="8"/>
  <c r="G39" i="8"/>
  <c r="F39" i="8"/>
  <c r="D39" i="8"/>
  <c r="G38" i="8"/>
  <c r="D38" i="8"/>
  <c r="G37" i="8"/>
  <c r="G36" i="8"/>
  <c r="D36" i="8"/>
  <c r="G35" i="8"/>
  <c r="F35" i="8"/>
  <c r="G34" i="8"/>
  <c r="F34" i="8"/>
  <c r="G33" i="8"/>
  <c r="F33" i="8"/>
  <c r="G32" i="8"/>
  <c r="G31" i="8"/>
  <c r="F31" i="8"/>
  <c r="G30" i="8"/>
  <c r="G29" i="8"/>
  <c r="D29" i="8"/>
  <c r="G25" i="8"/>
  <c r="D25" i="8"/>
  <c r="G24" i="8"/>
  <c r="G23" i="8"/>
  <c r="D23" i="8"/>
  <c r="G22" i="8"/>
  <c r="F22" i="8"/>
  <c r="D22" i="8"/>
  <c r="G21" i="8"/>
  <c r="F21" i="8"/>
  <c r="G20" i="8"/>
  <c r="F20" i="8"/>
  <c r="D20" i="8"/>
  <c r="G19" i="8"/>
  <c r="F19" i="8"/>
  <c r="G18" i="8"/>
  <c r="G17" i="8"/>
  <c r="D17" i="8"/>
  <c r="G16" i="8"/>
  <c r="F16" i="8"/>
  <c r="D16" i="8"/>
  <c r="G15" i="8"/>
  <c r="D15" i="8"/>
  <c r="G14" i="8"/>
  <c r="G13" i="8"/>
  <c r="D13" i="8"/>
  <c r="G12" i="8"/>
  <c r="D12" i="8"/>
  <c r="G11" i="8"/>
  <c r="F11" i="8"/>
  <c r="G10" i="8"/>
  <c r="G9" i="8"/>
  <c r="D9" i="8"/>
  <c r="G8" i="8"/>
  <c r="D8" i="8"/>
  <c r="G7" i="8"/>
  <c r="D7" i="8"/>
  <c r="G6" i="8"/>
  <c r="F6" i="8"/>
  <c r="D6" i="8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3" i="7"/>
  <c r="D163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E94" i="7"/>
  <c r="C94" i="7"/>
  <c r="E93" i="7"/>
  <c r="F93" i="7" s="1"/>
  <c r="C93" i="7"/>
  <c r="E92" i="7"/>
  <c r="F92" i="7" s="1"/>
  <c r="C92" i="7"/>
  <c r="E91" i="7"/>
  <c r="C91" i="7"/>
  <c r="E90" i="7"/>
  <c r="E285" i="7" s="1"/>
  <c r="F285" i="7" s="1"/>
  <c r="C90" i="7"/>
  <c r="E89" i="7"/>
  <c r="E284" i="7" s="1"/>
  <c r="F284" i="7" s="1"/>
  <c r="C89" i="7"/>
  <c r="E88" i="7"/>
  <c r="C88" i="7"/>
  <c r="E87" i="7"/>
  <c r="C87" i="7"/>
  <c r="E86" i="7"/>
  <c r="F86" i="7" s="1"/>
  <c r="C86" i="7"/>
  <c r="E85" i="7"/>
  <c r="F85" i="7" s="1"/>
  <c r="C85" i="7"/>
  <c r="E84" i="7"/>
  <c r="F84" i="7" s="1"/>
  <c r="C84" i="7"/>
  <c r="E83" i="7"/>
  <c r="C83" i="7"/>
  <c r="E82" i="7"/>
  <c r="E277" i="7" s="1"/>
  <c r="F277" i="7" s="1"/>
  <c r="C82" i="7"/>
  <c r="E81" i="7"/>
  <c r="E276" i="7" s="1"/>
  <c r="F276" i="7" s="1"/>
  <c r="C81" i="7"/>
  <c r="E80" i="7"/>
  <c r="E275" i="7" s="1"/>
  <c r="F275" i="7" s="1"/>
  <c r="C80" i="7"/>
  <c r="E79" i="7"/>
  <c r="C79" i="7"/>
  <c r="E78" i="7"/>
  <c r="C78" i="7"/>
  <c r="E77" i="7"/>
  <c r="F77" i="7" s="1"/>
  <c r="C77" i="7"/>
  <c r="E76" i="7"/>
  <c r="F76" i="7" s="1"/>
  <c r="C76" i="7"/>
  <c r="E75" i="7"/>
  <c r="C75" i="7"/>
  <c r="F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D29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G6" i="7"/>
  <c r="F6" i="7"/>
  <c r="D6" i="7"/>
  <c r="E117" i="6"/>
  <c r="F71" i="6" s="1"/>
  <c r="C117" i="6"/>
  <c r="D94" i="6" s="1"/>
  <c r="E116" i="6"/>
  <c r="F47" i="6" s="1"/>
  <c r="C116" i="6"/>
  <c r="D93" i="6" s="1"/>
  <c r="E115" i="6"/>
  <c r="F69" i="6" s="1"/>
  <c r="C115" i="6"/>
  <c r="D92" i="6" s="1"/>
  <c r="E114" i="6"/>
  <c r="C114" i="6"/>
  <c r="D22" i="6" s="1"/>
  <c r="E113" i="6"/>
  <c r="F44" i="6" s="1"/>
  <c r="C113" i="6"/>
  <c r="D44" i="6" s="1"/>
  <c r="E112" i="6"/>
  <c r="C112" i="6"/>
  <c r="D43" i="6" s="1"/>
  <c r="E111" i="6"/>
  <c r="F42" i="6" s="1"/>
  <c r="C111" i="6"/>
  <c r="D65" i="6" s="1"/>
  <c r="E110" i="6"/>
  <c r="C110" i="6"/>
  <c r="D18" i="6" s="1"/>
  <c r="E109" i="6"/>
  <c r="F63" i="6" s="1"/>
  <c r="C109" i="6"/>
  <c r="D17" i="6" s="1"/>
  <c r="E108" i="6"/>
  <c r="F85" i="6" s="1"/>
  <c r="C108" i="6"/>
  <c r="E107" i="6"/>
  <c r="F38" i="6" s="1"/>
  <c r="C107" i="6"/>
  <c r="D84" i="6" s="1"/>
  <c r="E106" i="6"/>
  <c r="F60" i="6" s="1"/>
  <c r="C106" i="6"/>
  <c r="D60" i="6" s="1"/>
  <c r="E105" i="6"/>
  <c r="F82" i="6" s="1"/>
  <c r="C105" i="6"/>
  <c r="D36" i="6" s="1"/>
  <c r="E104" i="6"/>
  <c r="F35" i="6" s="1"/>
  <c r="C104" i="6"/>
  <c r="D58" i="6" s="1"/>
  <c r="E103" i="6"/>
  <c r="F34" i="6" s="1"/>
  <c r="C103" i="6"/>
  <c r="D11" i="6" s="1"/>
  <c r="E102" i="6"/>
  <c r="C102" i="6"/>
  <c r="D33" i="6" s="1"/>
  <c r="E101" i="6"/>
  <c r="F9" i="6" s="1"/>
  <c r="C101" i="6"/>
  <c r="D55" i="6" s="1"/>
  <c r="E100" i="6"/>
  <c r="F77" i="6" s="1"/>
  <c r="C100" i="6"/>
  <c r="D54" i="6" s="1"/>
  <c r="E99" i="6"/>
  <c r="F30" i="6" s="1"/>
  <c r="C99" i="6"/>
  <c r="D7" i="6" s="1"/>
  <c r="E98" i="6"/>
  <c r="F52" i="6" s="1"/>
  <c r="C98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1" i="6"/>
  <c r="G70" i="6"/>
  <c r="F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48" i="6"/>
  <c r="G47" i="6"/>
  <c r="G46" i="6"/>
  <c r="G45" i="6"/>
  <c r="G44" i="6"/>
  <c r="G43" i="6"/>
  <c r="G42" i="6"/>
  <c r="G41" i="6"/>
  <c r="G40" i="6"/>
  <c r="G39" i="6"/>
  <c r="F39" i="6"/>
  <c r="G38" i="6"/>
  <c r="G37" i="6"/>
  <c r="G36" i="6"/>
  <c r="G35" i="6"/>
  <c r="G34" i="6"/>
  <c r="G33" i="6"/>
  <c r="G32" i="6"/>
  <c r="G31" i="6"/>
  <c r="G30" i="6"/>
  <c r="G29" i="6"/>
  <c r="G25" i="6"/>
  <c r="G24" i="6"/>
  <c r="G23" i="6"/>
  <c r="G22" i="6"/>
  <c r="G21" i="6"/>
  <c r="D21" i="6"/>
  <c r="G20" i="6"/>
  <c r="G19" i="6"/>
  <c r="F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E6" i="5"/>
  <c r="C6" i="5"/>
  <c r="C209" i="4"/>
  <c r="C208" i="4"/>
  <c r="C207" i="4"/>
  <c r="G207" i="4" s="1"/>
  <c r="C206" i="4"/>
  <c r="C205" i="4"/>
  <c r="C204" i="4"/>
  <c r="G204" i="4" s="1"/>
  <c r="C203" i="4"/>
  <c r="G203" i="4" s="1"/>
  <c r="C202" i="4"/>
  <c r="C201" i="4"/>
  <c r="G201" i="4" s="1"/>
  <c r="C200" i="4"/>
  <c r="G200" i="4" s="1"/>
  <c r="C199" i="4"/>
  <c r="C198" i="4"/>
  <c r="G198" i="4" s="1"/>
  <c r="C197" i="4"/>
  <c r="G197" i="4" s="1"/>
  <c r="C196" i="4"/>
  <c r="C195" i="4"/>
  <c r="C194" i="4"/>
  <c r="G194" i="4" s="1"/>
  <c r="C193" i="4"/>
  <c r="G193" i="4" s="1"/>
  <c r="C192" i="4"/>
  <c r="G192" i="4" s="1"/>
  <c r="C191" i="4"/>
  <c r="G6" i="4"/>
  <c r="E209" i="3"/>
  <c r="E208" i="3"/>
  <c r="E208" i="5" s="1"/>
  <c r="E207" i="3"/>
  <c r="E207" i="5" s="1"/>
  <c r="F23" i="3" s="1"/>
  <c r="C207" i="5"/>
  <c r="E206" i="3"/>
  <c r="E206" i="5" s="1"/>
  <c r="E205" i="3"/>
  <c r="E204" i="3"/>
  <c r="E204" i="5" s="1"/>
  <c r="E203" i="3"/>
  <c r="E203" i="5" s="1"/>
  <c r="E202" i="3"/>
  <c r="E202" i="5" s="1"/>
  <c r="E201" i="3"/>
  <c r="E201" i="5" s="1"/>
  <c r="C201" i="5"/>
  <c r="E200" i="3"/>
  <c r="E200" i="5" s="1"/>
  <c r="E199" i="3"/>
  <c r="E199" i="5" s="1"/>
  <c r="F15" i="3" s="1"/>
  <c r="E198" i="3"/>
  <c r="E197" i="3"/>
  <c r="E197" i="5" s="1"/>
  <c r="E196" i="3"/>
  <c r="E196" i="5" s="1"/>
  <c r="E195" i="3"/>
  <c r="E195" i="5" s="1"/>
  <c r="E194" i="3"/>
  <c r="E193" i="3"/>
  <c r="E193" i="5" s="1"/>
  <c r="C193" i="5"/>
  <c r="E192" i="3"/>
  <c r="E192" i="5" s="1"/>
  <c r="E191" i="3"/>
  <c r="E191" i="5" s="1"/>
  <c r="F7" i="3" s="1"/>
  <c r="E190" i="3"/>
  <c r="E190" i="5" s="1"/>
  <c r="F6" i="4" s="1"/>
  <c r="G6" i="3"/>
  <c r="F82" i="7" l="1"/>
  <c r="F21" i="6"/>
  <c r="F40" i="6"/>
  <c r="D10" i="6"/>
  <c r="D70" i="6"/>
  <c r="D24" i="6"/>
  <c r="D35" i="6"/>
  <c r="D47" i="6"/>
  <c r="F36" i="6"/>
  <c r="D67" i="6"/>
  <c r="D90" i="6"/>
  <c r="D113" i="6" s="1"/>
  <c r="D63" i="6"/>
  <c r="F67" i="6"/>
  <c r="F90" i="6"/>
  <c r="D13" i="6"/>
  <c r="F32" i="6"/>
  <c r="F13" i="6"/>
  <c r="F105" i="6" s="1"/>
  <c r="F48" i="6"/>
  <c r="F59" i="6"/>
  <c r="D64" i="6"/>
  <c r="F25" i="6"/>
  <c r="F72" i="5"/>
  <c r="F49" i="5"/>
  <c r="F118" i="5"/>
  <c r="F26" i="5"/>
  <c r="F141" i="5"/>
  <c r="C203" i="5"/>
  <c r="D65" i="3" s="1"/>
  <c r="C192" i="5"/>
  <c r="D100" i="3" s="1"/>
  <c r="C200" i="5"/>
  <c r="D62" i="3" s="1"/>
  <c r="C196" i="5"/>
  <c r="D12" i="3" s="1"/>
  <c r="G196" i="4"/>
  <c r="C190" i="5"/>
  <c r="D144" i="3" s="1"/>
  <c r="G190" i="4"/>
  <c r="C191" i="5"/>
  <c r="D145" i="3" s="1"/>
  <c r="G191" i="4"/>
  <c r="C199" i="5"/>
  <c r="D153" i="3" s="1"/>
  <c r="G199" i="4"/>
  <c r="C208" i="5"/>
  <c r="D24" i="3" s="1"/>
  <c r="G208" i="4"/>
  <c r="C205" i="5"/>
  <c r="D90" i="3" s="1"/>
  <c r="G205" i="4"/>
  <c r="C209" i="5"/>
  <c r="D71" i="3" s="1"/>
  <c r="G209" i="4"/>
  <c r="C202" i="5"/>
  <c r="D156" i="3" s="1"/>
  <c r="G202" i="4"/>
  <c r="C206" i="5"/>
  <c r="D160" i="3" s="1"/>
  <c r="G206" i="4"/>
  <c r="C195" i="5"/>
  <c r="D126" i="3" s="1"/>
  <c r="G195" i="4"/>
  <c r="D108" i="3"/>
  <c r="D39" i="3"/>
  <c r="D85" i="3"/>
  <c r="D177" i="3"/>
  <c r="D32" i="3"/>
  <c r="D124" i="3"/>
  <c r="D9" i="3"/>
  <c r="D101" i="3"/>
  <c r="D78" i="3"/>
  <c r="D170" i="3"/>
  <c r="D55" i="3"/>
  <c r="D147" i="3"/>
  <c r="D40" i="3"/>
  <c r="D132" i="3"/>
  <c r="D17" i="3"/>
  <c r="D109" i="3"/>
  <c r="D86" i="3"/>
  <c r="D178" i="3"/>
  <c r="D63" i="3"/>
  <c r="D155" i="3"/>
  <c r="D23" i="3"/>
  <c r="D115" i="3"/>
  <c r="D92" i="3"/>
  <c r="D184" i="3"/>
  <c r="D69" i="3"/>
  <c r="D161" i="3"/>
  <c r="D46" i="3"/>
  <c r="D138" i="3"/>
  <c r="D8" i="3"/>
  <c r="D210" i="3"/>
  <c r="D88" i="3"/>
  <c r="D180" i="3"/>
  <c r="D210" i="4"/>
  <c r="F204" i="8"/>
  <c r="D85" i="7"/>
  <c r="D89" i="7"/>
  <c r="D93" i="7"/>
  <c r="D81" i="7"/>
  <c r="D78" i="7"/>
  <c r="D82" i="7"/>
  <c r="D79" i="7"/>
  <c r="D90" i="7"/>
  <c r="D83" i="7"/>
  <c r="D87" i="7"/>
  <c r="D91" i="7"/>
  <c r="D86" i="7"/>
  <c r="D76" i="7"/>
  <c r="D80" i="7"/>
  <c r="D94" i="7"/>
  <c r="D88" i="7"/>
  <c r="D92" i="7"/>
  <c r="D79" i="6"/>
  <c r="D56" i="6"/>
  <c r="D82" i="6"/>
  <c r="D76" i="6"/>
  <c r="D38" i="6"/>
  <c r="D15" i="6"/>
  <c r="F88" i="6"/>
  <c r="D19" i="6"/>
  <c r="D61" i="6"/>
  <c r="D9" i="4"/>
  <c r="D16" i="4"/>
  <c r="D17" i="4"/>
  <c r="D23" i="4"/>
  <c r="F45" i="4"/>
  <c r="F22" i="3"/>
  <c r="F11" i="4"/>
  <c r="F11" i="3"/>
  <c r="F178" i="3"/>
  <c r="F17" i="3"/>
  <c r="F12" i="4"/>
  <c r="F12" i="3"/>
  <c r="F156" i="3"/>
  <c r="F18" i="3"/>
  <c r="F208" i="3"/>
  <c r="F24" i="3"/>
  <c r="F16" i="4"/>
  <c r="F16" i="3"/>
  <c r="F16" i="5" s="1"/>
  <c r="F13" i="4"/>
  <c r="F13" i="3"/>
  <c r="F19" i="4"/>
  <c r="F19" i="3"/>
  <c r="F32" i="3"/>
  <c r="F9" i="3"/>
  <c r="F8" i="4"/>
  <c r="F8" i="3"/>
  <c r="F8" i="5" s="1"/>
  <c r="F89" i="3"/>
  <c r="F20" i="3"/>
  <c r="C194" i="5"/>
  <c r="C198" i="5"/>
  <c r="D206" i="8"/>
  <c r="D190" i="8"/>
  <c r="N16" i="10"/>
  <c r="D14" i="10"/>
  <c r="D17" i="10"/>
  <c r="O20" i="10"/>
  <c r="D15" i="10"/>
  <c r="D18" i="10"/>
  <c r="D19" i="10"/>
  <c r="N9" i="10"/>
  <c r="N10" i="10"/>
  <c r="N7" i="10"/>
  <c r="N11" i="10"/>
  <c r="N6" i="10"/>
  <c r="O12" i="10"/>
  <c r="D8" i="10"/>
  <c r="F362" i="9"/>
  <c r="F358" i="9"/>
  <c r="F366" i="9"/>
  <c r="F352" i="9"/>
  <c r="F360" i="9"/>
  <c r="F355" i="9"/>
  <c r="F368" i="9"/>
  <c r="F356" i="9"/>
  <c r="F353" i="9"/>
  <c r="F361" i="9"/>
  <c r="F369" i="9"/>
  <c r="F364" i="9"/>
  <c r="F365" i="9"/>
  <c r="F116" i="8"/>
  <c r="F128" i="8"/>
  <c r="F151" i="8"/>
  <c r="G208" i="8"/>
  <c r="F144" i="8"/>
  <c r="F59" i="8"/>
  <c r="F70" i="8"/>
  <c r="F93" i="8"/>
  <c r="F24" i="8"/>
  <c r="F47" i="8"/>
  <c r="F13" i="8"/>
  <c r="F32" i="8"/>
  <c r="F82" i="8"/>
  <c r="F105" i="8"/>
  <c r="F139" i="8"/>
  <c r="F173" i="8"/>
  <c r="G200" i="8"/>
  <c r="F174" i="8"/>
  <c r="F36" i="8"/>
  <c r="G207" i="8"/>
  <c r="D159" i="8"/>
  <c r="D33" i="8"/>
  <c r="D125" i="8"/>
  <c r="D171" i="8"/>
  <c r="G202" i="8"/>
  <c r="G205" i="8"/>
  <c r="D207" i="8"/>
  <c r="D58" i="8"/>
  <c r="D93" i="8"/>
  <c r="D10" i="8"/>
  <c r="D87" i="8"/>
  <c r="D14" i="8"/>
  <c r="D21" i="8"/>
  <c r="D24" i="8"/>
  <c r="D31" i="8"/>
  <c r="D37" i="8"/>
  <c r="D41" i="8"/>
  <c r="D44" i="8"/>
  <c r="D129" i="8"/>
  <c r="D133" i="8"/>
  <c r="D136" i="8"/>
  <c r="D175" i="8"/>
  <c r="D179" i="8"/>
  <c r="D182" i="8"/>
  <c r="D47" i="8"/>
  <c r="D83" i="8"/>
  <c r="D90" i="8"/>
  <c r="G196" i="8"/>
  <c r="D199" i="8"/>
  <c r="D35" i="8"/>
  <c r="D70" i="8"/>
  <c r="D123" i="8"/>
  <c r="D127" i="8"/>
  <c r="F200" i="8"/>
  <c r="F58" i="8"/>
  <c r="F195" i="8"/>
  <c r="F55" i="8"/>
  <c r="D122" i="8"/>
  <c r="D139" i="8"/>
  <c r="D168" i="8"/>
  <c r="D185" i="8"/>
  <c r="G194" i="8"/>
  <c r="G199" i="8"/>
  <c r="F8" i="8"/>
  <c r="F14" i="8"/>
  <c r="F17" i="8"/>
  <c r="D30" i="8"/>
  <c r="D59" i="8"/>
  <c r="F77" i="8"/>
  <c r="F100" i="8"/>
  <c r="F106" i="8"/>
  <c r="D116" i="8"/>
  <c r="F152" i="8"/>
  <c r="D162" i="8"/>
  <c r="F40" i="8"/>
  <c r="D56" i="8"/>
  <c r="F146" i="8"/>
  <c r="G191" i="8"/>
  <c r="G195" i="8"/>
  <c r="F12" i="8"/>
  <c r="F78" i="8"/>
  <c r="F81" i="8"/>
  <c r="F104" i="8"/>
  <c r="F123" i="8"/>
  <c r="F169" i="8"/>
  <c r="G192" i="8"/>
  <c r="F9" i="8"/>
  <c r="D200" i="8"/>
  <c r="F203" i="8"/>
  <c r="F60" i="8"/>
  <c r="D82" i="8"/>
  <c r="D105" i="8"/>
  <c r="D84" i="7"/>
  <c r="F90" i="7"/>
  <c r="E281" i="7"/>
  <c r="F281" i="7" s="1"/>
  <c r="E287" i="7"/>
  <c r="F287" i="7" s="1"/>
  <c r="E283" i="7"/>
  <c r="F283" i="7" s="1"/>
  <c r="F81" i="7"/>
  <c r="E271" i="7"/>
  <c r="F271" i="7" s="1"/>
  <c r="F89" i="7"/>
  <c r="E279" i="7"/>
  <c r="F279" i="7" s="1"/>
  <c r="F6" i="6"/>
  <c r="G109" i="6"/>
  <c r="F65" i="6"/>
  <c r="F93" i="6"/>
  <c r="F11" i="6"/>
  <c r="F24" i="6"/>
  <c r="F94" i="6"/>
  <c r="G113" i="6"/>
  <c r="G116" i="6"/>
  <c r="F16" i="6"/>
  <c r="F80" i="6"/>
  <c r="F57" i="6"/>
  <c r="D23" i="6"/>
  <c r="D12" i="6"/>
  <c r="D69" i="6"/>
  <c r="D81" i="6"/>
  <c r="D46" i="6"/>
  <c r="D53" i="6"/>
  <c r="D71" i="6"/>
  <c r="D87" i="6"/>
  <c r="G115" i="6"/>
  <c r="F8" i="6"/>
  <c r="D9" i="6"/>
  <c r="D30" i="6"/>
  <c r="D41" i="6"/>
  <c r="D68" i="6"/>
  <c r="G101" i="6"/>
  <c r="F54" i="6"/>
  <c r="D59" i="6"/>
  <c r="F62" i="6"/>
  <c r="F92" i="6"/>
  <c r="G105" i="6"/>
  <c r="F31" i="6"/>
  <c r="F46" i="6"/>
  <c r="D25" i="6"/>
  <c r="D57" i="6"/>
  <c r="G99" i="6"/>
  <c r="G103" i="6"/>
  <c r="G117" i="6"/>
  <c r="D102" i="6"/>
  <c r="D66" i="6"/>
  <c r="G111" i="6"/>
  <c r="F210" i="4"/>
  <c r="F210" i="5" s="1"/>
  <c r="C197" i="5"/>
  <c r="C204" i="5"/>
  <c r="F110" i="3"/>
  <c r="E205" i="5"/>
  <c r="E209" i="5"/>
  <c r="E194" i="5"/>
  <c r="E198" i="5"/>
  <c r="F59" i="3"/>
  <c r="F105" i="3"/>
  <c r="F169" i="3"/>
  <c r="F31" i="3"/>
  <c r="F197" i="3"/>
  <c r="F66" i="3"/>
  <c r="F66" i="5" s="1"/>
  <c r="F108" i="3"/>
  <c r="F185" i="3"/>
  <c r="F47" i="3"/>
  <c r="F64" i="3"/>
  <c r="G6" i="5"/>
  <c r="F158" i="3"/>
  <c r="F47" i="4"/>
  <c r="F43" i="3"/>
  <c r="F43" i="5" s="1"/>
  <c r="F85" i="3"/>
  <c r="F52" i="3"/>
  <c r="F132" i="3"/>
  <c r="F190" i="3"/>
  <c r="F75" i="3"/>
  <c r="F86" i="3"/>
  <c r="F121" i="3"/>
  <c r="F144" i="3"/>
  <c r="F144" i="5" s="1"/>
  <c r="F170" i="3"/>
  <c r="F29" i="4"/>
  <c r="F77" i="3"/>
  <c r="F98" i="3"/>
  <c r="F151" i="3"/>
  <c r="F29" i="3"/>
  <c r="F29" i="5" s="1"/>
  <c r="F167" i="3"/>
  <c r="F6" i="3"/>
  <c r="F6" i="5" s="1"/>
  <c r="F78" i="3"/>
  <c r="F154" i="3"/>
  <c r="F39" i="3"/>
  <c r="F131" i="3"/>
  <c r="F39" i="4"/>
  <c r="F62" i="3"/>
  <c r="F100" i="3"/>
  <c r="F177" i="3"/>
  <c r="F192" i="3"/>
  <c r="F54" i="3"/>
  <c r="F123" i="3"/>
  <c r="F200" i="3"/>
  <c r="F206" i="3"/>
  <c r="F58" i="3"/>
  <c r="F93" i="3"/>
  <c r="F104" i="3"/>
  <c r="F104" i="5" s="1"/>
  <c r="F112" i="3"/>
  <c r="F116" i="3"/>
  <c r="F137" i="3"/>
  <c r="F160" i="3"/>
  <c r="F183" i="3"/>
  <c r="F35" i="3"/>
  <c r="F70" i="3"/>
  <c r="F139" i="3"/>
  <c r="F139" i="5" s="1"/>
  <c r="F146" i="3"/>
  <c r="F162" i="3"/>
  <c r="F91" i="3"/>
  <c r="F45" i="3"/>
  <c r="F45" i="5" s="1"/>
  <c r="F114" i="3"/>
  <c r="F24" i="4"/>
  <c r="F68" i="3"/>
  <c r="F150" i="3"/>
  <c r="F127" i="3"/>
  <c r="F181" i="3"/>
  <c r="F22" i="4"/>
  <c r="F124" i="3"/>
  <c r="G192" i="3"/>
  <c r="G200" i="3"/>
  <c r="F43" i="4"/>
  <c r="F40" i="3"/>
  <c r="F40" i="5" s="1"/>
  <c r="G208" i="3"/>
  <c r="F135" i="3"/>
  <c r="F173" i="3"/>
  <c r="G195" i="3"/>
  <c r="G203" i="3"/>
  <c r="D31" i="4"/>
  <c r="G193" i="3"/>
  <c r="G201" i="3"/>
  <c r="G209" i="3"/>
  <c r="F81" i="3"/>
  <c r="F196" i="3"/>
  <c r="F204" i="3"/>
  <c r="F20" i="4"/>
  <c r="F35" i="4"/>
  <c r="F32" i="4"/>
  <c r="F168" i="4"/>
  <c r="F145" i="4"/>
  <c r="F122" i="4"/>
  <c r="F99" i="4"/>
  <c r="F76" i="4"/>
  <c r="F53" i="4"/>
  <c r="G197" i="3"/>
  <c r="D178" i="4"/>
  <c r="D155" i="4"/>
  <c r="D132" i="4"/>
  <c r="D109" i="4"/>
  <c r="D86" i="4"/>
  <c r="D63" i="4"/>
  <c r="D40" i="4"/>
  <c r="F202" i="3"/>
  <c r="G205" i="3"/>
  <c r="G207" i="5"/>
  <c r="F184" i="4"/>
  <c r="F161" i="4"/>
  <c r="F138" i="4"/>
  <c r="F115" i="4"/>
  <c r="F92" i="4"/>
  <c r="F69" i="4"/>
  <c r="F46" i="4"/>
  <c r="F179" i="4"/>
  <c r="F156" i="4"/>
  <c r="F133" i="4"/>
  <c r="F110" i="4"/>
  <c r="F87" i="4"/>
  <c r="F64" i="4"/>
  <c r="D170" i="4"/>
  <c r="D147" i="4"/>
  <c r="D124" i="4"/>
  <c r="D101" i="4"/>
  <c r="D78" i="4"/>
  <c r="D55" i="4"/>
  <c r="D32" i="4"/>
  <c r="F176" i="4"/>
  <c r="F153" i="4"/>
  <c r="F130" i="4"/>
  <c r="F107" i="4"/>
  <c r="F84" i="4"/>
  <c r="F61" i="4"/>
  <c r="F38" i="4"/>
  <c r="F30" i="3"/>
  <c r="F38" i="3"/>
  <c r="F46" i="3"/>
  <c r="F57" i="3"/>
  <c r="F65" i="3"/>
  <c r="F65" i="5" s="1"/>
  <c r="F76" i="3"/>
  <c r="F84" i="3"/>
  <c r="F92" i="3"/>
  <c r="F103" i="3"/>
  <c r="F111" i="3"/>
  <c r="F122" i="3"/>
  <c r="F122" i="5" s="1"/>
  <c r="F130" i="3"/>
  <c r="F130" i="5" s="1"/>
  <c r="F138" i="3"/>
  <c r="F138" i="5" s="1"/>
  <c r="F149" i="3"/>
  <c r="F157" i="3"/>
  <c r="F168" i="3"/>
  <c r="F176" i="3"/>
  <c r="F184" i="3"/>
  <c r="F191" i="3"/>
  <c r="G194" i="3"/>
  <c r="F173" i="4"/>
  <c r="F150" i="4"/>
  <c r="F127" i="4"/>
  <c r="F104" i="4"/>
  <c r="F81" i="4"/>
  <c r="F58" i="4"/>
  <c r="F199" i="3"/>
  <c r="G202" i="3"/>
  <c r="F181" i="4"/>
  <c r="F158" i="4"/>
  <c r="F135" i="4"/>
  <c r="F112" i="4"/>
  <c r="F89" i="4"/>
  <c r="F66" i="4"/>
  <c r="F207" i="3"/>
  <c r="F30" i="4"/>
  <c r="F18" i="4"/>
  <c r="F87" i="3"/>
  <c r="F133" i="3"/>
  <c r="F133" i="5" s="1"/>
  <c r="F179" i="3"/>
  <c r="G191" i="3"/>
  <c r="G193" i="5"/>
  <c r="F170" i="4"/>
  <c r="F147" i="4"/>
  <c r="F124" i="4"/>
  <c r="F101" i="4"/>
  <c r="F78" i="4"/>
  <c r="F55" i="4"/>
  <c r="G199" i="3"/>
  <c r="G201" i="5"/>
  <c r="F178" i="4"/>
  <c r="F155" i="4"/>
  <c r="F132" i="4"/>
  <c r="F109" i="4"/>
  <c r="F86" i="4"/>
  <c r="F63" i="4"/>
  <c r="F40" i="4"/>
  <c r="D180" i="4"/>
  <c r="D157" i="4"/>
  <c r="D42" i="4"/>
  <c r="G207" i="3"/>
  <c r="F41" i="3"/>
  <c r="F36" i="3"/>
  <c r="F55" i="3"/>
  <c r="F55" i="5" s="1"/>
  <c r="F63" i="3"/>
  <c r="F63" i="5" s="1"/>
  <c r="F82" i="3"/>
  <c r="F101" i="3"/>
  <c r="F109" i="3"/>
  <c r="F128" i="3"/>
  <c r="F147" i="3"/>
  <c r="F155" i="3"/>
  <c r="F174" i="3"/>
  <c r="F167" i="4"/>
  <c r="F144" i="4"/>
  <c r="F121" i="4"/>
  <c r="F98" i="4"/>
  <c r="F75" i="4"/>
  <c r="F52" i="4"/>
  <c r="D169" i="4"/>
  <c r="F193" i="3"/>
  <c r="G196" i="3"/>
  <c r="D177" i="4"/>
  <c r="D154" i="4"/>
  <c r="D131" i="4"/>
  <c r="D108" i="4"/>
  <c r="D85" i="4"/>
  <c r="D62" i="4"/>
  <c r="F201" i="3"/>
  <c r="G204" i="3"/>
  <c r="F183" i="4"/>
  <c r="F160" i="4"/>
  <c r="F137" i="4"/>
  <c r="F114" i="4"/>
  <c r="F91" i="4"/>
  <c r="F68" i="4"/>
  <c r="F7" i="4"/>
  <c r="F7" i="5" s="1"/>
  <c r="F9" i="4"/>
  <c r="F15" i="4"/>
  <c r="F15" i="5" s="1"/>
  <c r="F17" i="4"/>
  <c r="F23" i="4"/>
  <c r="F23" i="5" s="1"/>
  <c r="F172" i="4"/>
  <c r="F149" i="4"/>
  <c r="F126" i="4"/>
  <c r="F103" i="4"/>
  <c r="F80" i="4"/>
  <c r="F57" i="4"/>
  <c r="F34" i="4"/>
  <c r="F41" i="4"/>
  <c r="F180" i="4"/>
  <c r="F157" i="4"/>
  <c r="F134" i="4"/>
  <c r="F111" i="4"/>
  <c r="F88" i="4"/>
  <c r="F65" i="4"/>
  <c r="F42" i="4"/>
  <c r="F34" i="3"/>
  <c r="F42" i="3"/>
  <c r="F53" i="3"/>
  <c r="F61" i="3"/>
  <c r="F61" i="5" s="1"/>
  <c r="F69" i="3"/>
  <c r="F80" i="3"/>
  <c r="F80" i="5" s="1"/>
  <c r="F88" i="3"/>
  <c r="F99" i="3"/>
  <c r="F99" i="5" s="1"/>
  <c r="F107" i="3"/>
  <c r="F115" i="3"/>
  <c r="F126" i="3"/>
  <c r="F126" i="5" s="1"/>
  <c r="F134" i="3"/>
  <c r="F134" i="5" s="1"/>
  <c r="F145" i="3"/>
  <c r="F153" i="3"/>
  <c r="F161" i="3"/>
  <c r="F172" i="3"/>
  <c r="F180" i="3"/>
  <c r="G190" i="3"/>
  <c r="G192" i="5"/>
  <c r="F169" i="4"/>
  <c r="F146" i="4"/>
  <c r="F123" i="4"/>
  <c r="F100" i="4"/>
  <c r="F77" i="4"/>
  <c r="F54" i="4"/>
  <c r="F195" i="3"/>
  <c r="G198" i="3"/>
  <c r="G200" i="5"/>
  <c r="F177" i="4"/>
  <c r="F154" i="4"/>
  <c r="F131" i="4"/>
  <c r="F108" i="4"/>
  <c r="F85" i="4"/>
  <c r="F62" i="4"/>
  <c r="F203" i="3"/>
  <c r="G206" i="3"/>
  <c r="F185" i="4"/>
  <c r="F162" i="4"/>
  <c r="F139" i="4"/>
  <c r="F116" i="4"/>
  <c r="F93" i="4"/>
  <c r="F70" i="4"/>
  <c r="D29" i="4"/>
  <c r="F31" i="4"/>
  <c r="D39" i="4"/>
  <c r="F174" i="4"/>
  <c r="F151" i="4"/>
  <c r="F128" i="4"/>
  <c r="F105" i="4"/>
  <c r="F82" i="4"/>
  <c r="F59" i="4"/>
  <c r="F36" i="4"/>
  <c r="D184" i="4"/>
  <c r="D161" i="4"/>
  <c r="D138" i="4"/>
  <c r="D115" i="4"/>
  <c r="D92" i="4"/>
  <c r="D69" i="4"/>
  <c r="D46" i="4"/>
  <c r="D75" i="6"/>
  <c r="D29" i="6"/>
  <c r="D6" i="6"/>
  <c r="D52" i="6"/>
  <c r="D16" i="6"/>
  <c r="D62" i="6"/>
  <c r="G108" i="6"/>
  <c r="D39" i="6"/>
  <c r="F186" i="8"/>
  <c r="F140" i="8"/>
  <c r="F94" i="8"/>
  <c r="G209" i="8"/>
  <c r="F163" i="8"/>
  <c r="F117" i="8"/>
  <c r="F48" i="8"/>
  <c r="F25" i="8"/>
  <c r="F91" i="6"/>
  <c r="F45" i="6"/>
  <c r="G114" i="6"/>
  <c r="F68" i="6"/>
  <c r="E286" i="7"/>
  <c r="F286" i="7" s="1"/>
  <c r="F91" i="7"/>
  <c r="F56" i="6"/>
  <c r="F10" i="6"/>
  <c r="F33" i="6"/>
  <c r="G102" i="6"/>
  <c r="F79" i="6"/>
  <c r="F66" i="6"/>
  <c r="F20" i="6"/>
  <c r="F43" i="6"/>
  <c r="F89" i="6"/>
  <c r="G112" i="6"/>
  <c r="E274" i="7"/>
  <c r="F274" i="7" s="1"/>
  <c r="F79" i="7"/>
  <c r="F22" i="6"/>
  <c r="D85" i="6"/>
  <c r="D83" i="6"/>
  <c r="D37" i="6"/>
  <c r="D14" i="6"/>
  <c r="D31" i="6"/>
  <c r="D77" i="6"/>
  <c r="G100" i="6"/>
  <c r="D8" i="6"/>
  <c r="F64" i="6"/>
  <c r="F18" i="6"/>
  <c r="F87" i="6"/>
  <c r="G110" i="6"/>
  <c r="D77" i="7"/>
  <c r="F41" i="6"/>
  <c r="F58" i="6"/>
  <c r="F12" i="6"/>
  <c r="F81" i="6"/>
  <c r="G104" i="6"/>
  <c r="D20" i="6"/>
  <c r="F76" i="6"/>
  <c r="D89" i="6"/>
  <c r="F83" i="6"/>
  <c r="F37" i="6"/>
  <c r="G106" i="6"/>
  <c r="E282" i="7"/>
  <c r="F282" i="7" s="1"/>
  <c r="F87" i="7"/>
  <c r="E273" i="7"/>
  <c r="F273" i="7" s="1"/>
  <c r="F178" i="8"/>
  <c r="F132" i="8"/>
  <c r="F86" i="8"/>
  <c r="G201" i="8"/>
  <c r="F155" i="8"/>
  <c r="F109" i="8"/>
  <c r="F351" i="9"/>
  <c r="F359" i="9"/>
  <c r="F367" i="9"/>
  <c r="F14" i="6"/>
  <c r="F17" i="6"/>
  <c r="F86" i="6"/>
  <c r="F75" i="6"/>
  <c r="F29" i="6"/>
  <c r="G98" i="6"/>
  <c r="D86" i="6"/>
  <c r="D40" i="6"/>
  <c r="D88" i="6"/>
  <c r="D42" i="6"/>
  <c r="F94" i="7"/>
  <c r="D204" i="8"/>
  <c r="F354" i="9"/>
  <c r="F370" i="9"/>
  <c r="D116" i="6"/>
  <c r="F55" i="6"/>
  <c r="D78" i="6"/>
  <c r="D32" i="6"/>
  <c r="D80" i="6"/>
  <c r="D34" i="6"/>
  <c r="E270" i="7"/>
  <c r="F270" i="7" s="1"/>
  <c r="F75" i="7"/>
  <c r="F170" i="8"/>
  <c r="F124" i="8"/>
  <c r="G193" i="8"/>
  <c r="F147" i="8"/>
  <c r="F357" i="9"/>
  <c r="F61" i="6"/>
  <c r="F15" i="6"/>
  <c r="D157" i="8"/>
  <c r="D111" i="8"/>
  <c r="D65" i="8"/>
  <c r="D19" i="8"/>
  <c r="D180" i="8"/>
  <c r="D134" i="8"/>
  <c r="D88" i="8"/>
  <c r="D42" i="8"/>
  <c r="F84" i="6"/>
  <c r="F53" i="6"/>
  <c r="F7" i="6"/>
  <c r="F78" i="7"/>
  <c r="E278" i="7"/>
  <c r="F278" i="7" s="1"/>
  <c r="F83" i="7"/>
  <c r="E289" i="7"/>
  <c r="F289" i="7" s="1"/>
  <c r="G203" i="8"/>
  <c r="F363" i="9"/>
  <c r="F78" i="6"/>
  <c r="G107" i="6"/>
  <c r="D91" i="6"/>
  <c r="D45" i="6"/>
  <c r="F205" i="8"/>
  <c r="D149" i="8"/>
  <c r="D103" i="8"/>
  <c r="D57" i="8"/>
  <c r="D11" i="8"/>
  <c r="D172" i="8"/>
  <c r="D126" i="8"/>
  <c r="D80" i="8"/>
  <c r="D34" i="8"/>
  <c r="D11" i="10"/>
  <c r="N19" i="10"/>
  <c r="F23" i="6"/>
  <c r="F80" i="7"/>
  <c r="F88" i="7"/>
  <c r="E272" i="7"/>
  <c r="F272" i="7" s="1"/>
  <c r="E280" i="7"/>
  <c r="F280" i="7" s="1"/>
  <c r="E288" i="7"/>
  <c r="F288" i="7" s="1"/>
  <c r="F7" i="8"/>
  <c r="F15" i="8"/>
  <c r="F23" i="8"/>
  <c r="F53" i="8"/>
  <c r="F61" i="8"/>
  <c r="F69" i="8"/>
  <c r="F99" i="8"/>
  <c r="F107" i="8"/>
  <c r="F115" i="8"/>
  <c r="F145" i="8"/>
  <c r="F153" i="8"/>
  <c r="F161" i="8"/>
  <c r="G190" i="8"/>
  <c r="G198" i="8"/>
  <c r="G206" i="8"/>
  <c r="D6" i="10"/>
  <c r="N14" i="10"/>
  <c r="D48" i="6"/>
  <c r="F10" i="8"/>
  <c r="F18" i="8"/>
  <c r="F29" i="8"/>
  <c r="D32" i="8"/>
  <c r="F37" i="8"/>
  <c r="D40" i="8"/>
  <c r="F45" i="8"/>
  <c r="D48" i="8"/>
  <c r="F56" i="8"/>
  <c r="F64" i="8"/>
  <c r="F75" i="8"/>
  <c r="D78" i="8"/>
  <c r="F83" i="8"/>
  <c r="D86" i="8"/>
  <c r="F91" i="8"/>
  <c r="D94" i="8"/>
  <c r="F102" i="8"/>
  <c r="F110" i="8"/>
  <c r="F121" i="8"/>
  <c r="D124" i="8"/>
  <c r="F129" i="8"/>
  <c r="D132" i="8"/>
  <c r="F137" i="8"/>
  <c r="D140" i="8"/>
  <c r="F148" i="8"/>
  <c r="F156" i="8"/>
  <c r="D9" i="10"/>
  <c r="N17" i="10"/>
  <c r="D7" i="10"/>
  <c r="F30" i="8"/>
  <c r="F38" i="8"/>
  <c r="F46" i="8"/>
  <c r="F76" i="8"/>
  <c r="F84" i="8"/>
  <c r="F92" i="8"/>
  <c r="F122" i="8"/>
  <c r="F130" i="8"/>
  <c r="F138" i="8"/>
  <c r="N12" i="10" l="1"/>
  <c r="F113" i="6"/>
  <c r="D105" i="6"/>
  <c r="D104" i="6"/>
  <c r="F117" i="6"/>
  <c r="F115" i="5"/>
  <c r="F46" i="5"/>
  <c r="F161" i="5"/>
  <c r="F42" i="5"/>
  <c r="F128" i="5"/>
  <c r="F177" i="5"/>
  <c r="F88" i="5"/>
  <c r="F19" i="5"/>
  <c r="F150" i="5"/>
  <c r="F17" i="5"/>
  <c r="F34" i="5"/>
  <c r="F109" i="5"/>
  <c r="F184" i="5"/>
  <c r="F111" i="5"/>
  <c r="F38" i="5"/>
  <c r="F169" i="5"/>
  <c r="F32" i="5"/>
  <c r="F153" i="5"/>
  <c r="F145" i="5"/>
  <c r="F69" i="5"/>
  <c r="F101" i="5"/>
  <c r="F84" i="5"/>
  <c r="F13" i="5"/>
  <c r="F12" i="5"/>
  <c r="F180" i="5"/>
  <c r="F107" i="5"/>
  <c r="F57" i="5"/>
  <c r="F68" i="5"/>
  <c r="F70" i="5"/>
  <c r="F93" i="5"/>
  <c r="F100" i="5"/>
  <c r="F167" i="5"/>
  <c r="F121" i="5"/>
  <c r="F178" i="5"/>
  <c r="F172" i="5"/>
  <c r="F35" i="5"/>
  <c r="F58" i="5"/>
  <c r="F62" i="5"/>
  <c r="F86" i="5"/>
  <c r="F158" i="5"/>
  <c r="F31" i="5"/>
  <c r="F110" i="5"/>
  <c r="F9" i="5"/>
  <c r="F24" i="5"/>
  <c r="F11" i="5"/>
  <c r="F114" i="5"/>
  <c r="F151" i="5"/>
  <c r="F75" i="5"/>
  <c r="F176" i="5"/>
  <c r="F103" i="5"/>
  <c r="F30" i="5"/>
  <c r="F124" i="5"/>
  <c r="F160" i="5"/>
  <c r="F131" i="5"/>
  <c r="F98" i="5"/>
  <c r="F64" i="5"/>
  <c r="F105" i="5"/>
  <c r="F18" i="5"/>
  <c r="F22" i="5"/>
  <c r="F82" i="5"/>
  <c r="F174" i="5"/>
  <c r="F179" i="5"/>
  <c r="F168" i="5"/>
  <c r="F92" i="5"/>
  <c r="F173" i="5"/>
  <c r="F91" i="5"/>
  <c r="F137" i="5"/>
  <c r="F123" i="5"/>
  <c r="F39" i="5"/>
  <c r="F77" i="5"/>
  <c r="F132" i="5"/>
  <c r="F47" i="5"/>
  <c r="F59" i="5"/>
  <c r="F156" i="5"/>
  <c r="F155" i="5"/>
  <c r="F36" i="5"/>
  <c r="F157" i="5"/>
  <c r="F81" i="5"/>
  <c r="F135" i="5"/>
  <c r="F181" i="5"/>
  <c r="F162" i="5"/>
  <c r="F116" i="5"/>
  <c r="F54" i="5"/>
  <c r="F154" i="5"/>
  <c r="F52" i="5"/>
  <c r="F185" i="5"/>
  <c r="F20" i="5"/>
  <c r="F183" i="5"/>
  <c r="F53" i="5"/>
  <c r="F147" i="5"/>
  <c r="F41" i="5"/>
  <c r="F87" i="5"/>
  <c r="F149" i="5"/>
  <c r="F76" i="5"/>
  <c r="F127" i="5"/>
  <c r="F146" i="5"/>
  <c r="F112" i="5"/>
  <c r="F78" i="5"/>
  <c r="F170" i="5"/>
  <c r="F85" i="5"/>
  <c r="F108" i="5"/>
  <c r="F89" i="5"/>
  <c r="D16" i="3"/>
  <c r="D131" i="3"/>
  <c r="D12" i="4"/>
  <c r="D123" i="3"/>
  <c r="D111" i="3"/>
  <c r="D146" i="3"/>
  <c r="D54" i="4"/>
  <c r="D19" i="3"/>
  <c r="D77" i="4"/>
  <c r="D65" i="4"/>
  <c r="D8" i="4"/>
  <c r="D134" i="3"/>
  <c r="D169" i="3"/>
  <c r="D54" i="3"/>
  <c r="G203" i="5"/>
  <c r="D100" i="4"/>
  <c r="D88" i="4"/>
  <c r="D42" i="3"/>
  <c r="D77" i="3"/>
  <c r="D123" i="4"/>
  <c r="D111" i="4"/>
  <c r="D19" i="4"/>
  <c r="D157" i="3"/>
  <c r="D31" i="3"/>
  <c r="D146" i="4"/>
  <c r="D134" i="4"/>
  <c r="D154" i="3"/>
  <c r="D114" i="4"/>
  <c r="D22" i="4"/>
  <c r="D70" i="4"/>
  <c r="D137" i="4"/>
  <c r="D93" i="4"/>
  <c r="D160" i="4"/>
  <c r="D45" i="4"/>
  <c r="D139" i="4"/>
  <c r="D183" i="4"/>
  <c r="D47" i="4"/>
  <c r="D162" i="4"/>
  <c r="G206" i="5"/>
  <c r="D116" i="4"/>
  <c r="D185" i="4"/>
  <c r="D68" i="4"/>
  <c r="G208" i="5"/>
  <c r="D91" i="4"/>
  <c r="G196" i="5"/>
  <c r="D35" i="4"/>
  <c r="D58" i="4"/>
  <c r="D81" i="4"/>
  <c r="D104" i="3"/>
  <c r="D104" i="4"/>
  <c r="D173" i="3"/>
  <c r="D127" i="4"/>
  <c r="D150" i="4"/>
  <c r="D173" i="4"/>
  <c r="D127" i="3"/>
  <c r="D35" i="3"/>
  <c r="D68" i="3"/>
  <c r="D183" i="3"/>
  <c r="D91" i="3"/>
  <c r="D114" i="3"/>
  <c r="D81" i="3"/>
  <c r="D24" i="4"/>
  <c r="D150" i="3"/>
  <c r="D75" i="4"/>
  <c r="D172" i="4"/>
  <c r="D98" i="4"/>
  <c r="D162" i="3"/>
  <c r="D90" i="4"/>
  <c r="D11" i="4"/>
  <c r="D103" i="3"/>
  <c r="D70" i="3"/>
  <c r="D113" i="4"/>
  <c r="D6" i="4"/>
  <c r="D34" i="3"/>
  <c r="D47" i="3"/>
  <c r="D6" i="3"/>
  <c r="D137" i="3"/>
  <c r="D185" i="3"/>
  <c r="D136" i="4"/>
  <c r="D34" i="4"/>
  <c r="D121" i="4"/>
  <c r="D21" i="4"/>
  <c r="D149" i="3"/>
  <c r="D159" i="4"/>
  <c r="D57" i="4"/>
  <c r="D144" i="4"/>
  <c r="D57" i="3"/>
  <c r="D182" i="4"/>
  <c r="G195" i="5"/>
  <c r="D80" i="4"/>
  <c r="D167" i="4"/>
  <c r="G190" i="5"/>
  <c r="D103" i="4"/>
  <c r="D21" i="3"/>
  <c r="D44" i="4"/>
  <c r="D126" i="4"/>
  <c r="D139" i="3"/>
  <c r="D67" i="4"/>
  <c r="D149" i="4"/>
  <c r="D52" i="4"/>
  <c r="D75" i="3"/>
  <c r="D167" i="3"/>
  <c r="D48" i="4"/>
  <c r="G191" i="5"/>
  <c r="D58" i="3"/>
  <c r="D22" i="3"/>
  <c r="D113" i="3"/>
  <c r="D93" i="3"/>
  <c r="D30" i="4"/>
  <c r="D45" i="3"/>
  <c r="D136" i="3"/>
  <c r="D53" i="3"/>
  <c r="D172" i="3"/>
  <c r="D44" i="3"/>
  <c r="D168" i="3"/>
  <c r="D71" i="4"/>
  <c r="D53" i="4"/>
  <c r="D7" i="4"/>
  <c r="D76" i="3"/>
  <c r="D94" i="4"/>
  <c r="D76" i="4"/>
  <c r="D25" i="4"/>
  <c r="D186" i="3"/>
  <c r="D99" i="3"/>
  <c r="D117" i="4"/>
  <c r="D99" i="4"/>
  <c r="D80" i="3"/>
  <c r="D94" i="3"/>
  <c r="D159" i="3"/>
  <c r="D7" i="3"/>
  <c r="D140" i="4"/>
  <c r="D122" i="4"/>
  <c r="D117" i="3"/>
  <c r="D67" i="3"/>
  <c r="D121" i="3"/>
  <c r="D163" i="4"/>
  <c r="D145" i="4"/>
  <c r="D11" i="3"/>
  <c r="D25" i="3"/>
  <c r="D182" i="3"/>
  <c r="D116" i="3"/>
  <c r="D52" i="3"/>
  <c r="D186" i="4"/>
  <c r="D168" i="4"/>
  <c r="D140" i="3"/>
  <c r="D98" i="3"/>
  <c r="G202" i="5"/>
  <c r="D64" i="3"/>
  <c r="D61" i="4"/>
  <c r="D110" i="3"/>
  <c r="D48" i="3"/>
  <c r="D163" i="3"/>
  <c r="D61" i="3"/>
  <c r="D29" i="3"/>
  <c r="D84" i="4"/>
  <c r="D176" i="3"/>
  <c r="D107" i="4"/>
  <c r="D64" i="4"/>
  <c r="D41" i="4"/>
  <c r="D18" i="4"/>
  <c r="D18" i="3"/>
  <c r="D84" i="3"/>
  <c r="D130" i="4"/>
  <c r="D87" i="4"/>
  <c r="G199" i="5"/>
  <c r="D15" i="4"/>
  <c r="D133" i="3"/>
  <c r="D107" i="3"/>
  <c r="D153" i="4"/>
  <c r="D41" i="3"/>
  <c r="D15" i="3"/>
  <c r="D176" i="4"/>
  <c r="D133" i="4"/>
  <c r="D179" i="3"/>
  <c r="D130" i="3"/>
  <c r="D122" i="3"/>
  <c r="D110" i="4"/>
  <c r="D156" i="4"/>
  <c r="D87" i="3"/>
  <c r="D38" i="3"/>
  <c r="D30" i="3"/>
  <c r="D38" i="4"/>
  <c r="D179" i="4"/>
  <c r="D200" i="3"/>
  <c r="D83" i="3"/>
  <c r="D175" i="3"/>
  <c r="D60" i="3"/>
  <c r="D152" i="3"/>
  <c r="D106" i="3"/>
  <c r="D37" i="3"/>
  <c r="D129" i="3"/>
  <c r="D14" i="3"/>
  <c r="D56" i="3"/>
  <c r="D33" i="3"/>
  <c r="D125" i="3"/>
  <c r="D10" i="3"/>
  <c r="D102" i="3"/>
  <c r="D148" i="3"/>
  <c r="D79" i="3"/>
  <c r="D171" i="3"/>
  <c r="D210" i="5"/>
  <c r="D82" i="3"/>
  <c r="D174" i="3"/>
  <c r="D59" i="3"/>
  <c r="D151" i="3"/>
  <c r="D36" i="3"/>
  <c r="D128" i="3"/>
  <c r="D13" i="3"/>
  <c r="D105" i="3"/>
  <c r="D207" i="3"/>
  <c r="D201" i="3"/>
  <c r="D193" i="3"/>
  <c r="D66" i="3"/>
  <c r="D158" i="3"/>
  <c r="D43" i="3"/>
  <c r="D135" i="3"/>
  <c r="D20" i="3"/>
  <c r="D112" i="3"/>
  <c r="D181" i="3"/>
  <c r="D89" i="3"/>
  <c r="D79" i="4"/>
  <c r="D56" i="4"/>
  <c r="D33" i="4"/>
  <c r="D125" i="4"/>
  <c r="D148" i="4"/>
  <c r="D102" i="4"/>
  <c r="D171" i="4"/>
  <c r="D198" i="8"/>
  <c r="F98" i="6"/>
  <c r="F108" i="6"/>
  <c r="D107" i="6"/>
  <c r="F111" i="6"/>
  <c r="F103" i="6"/>
  <c r="D115" i="6"/>
  <c r="F100" i="6"/>
  <c r="D99" i="6"/>
  <c r="F116" i="6"/>
  <c r="D13" i="4"/>
  <c r="D60" i="4"/>
  <c r="D14" i="4"/>
  <c r="D20" i="4"/>
  <c r="D10" i="4"/>
  <c r="F21" i="4"/>
  <c r="F21" i="3"/>
  <c r="F117" i="4"/>
  <c r="F25" i="3"/>
  <c r="D207" i="4"/>
  <c r="F14" i="4"/>
  <c r="F14" i="3"/>
  <c r="F56" i="3"/>
  <c r="F10" i="3"/>
  <c r="D106" i="4"/>
  <c r="D37" i="4"/>
  <c r="D83" i="4"/>
  <c r="D129" i="4"/>
  <c r="D152" i="4"/>
  <c r="D175" i="4"/>
  <c r="D36" i="4"/>
  <c r="D43" i="4"/>
  <c r="G204" i="5"/>
  <c r="D66" i="4"/>
  <c r="D135" i="4"/>
  <c r="D181" i="4"/>
  <c r="D89" i="4"/>
  <c r="D112" i="4"/>
  <c r="D158" i="4"/>
  <c r="F125" i="4"/>
  <c r="F148" i="4"/>
  <c r="G197" i="5"/>
  <c r="D59" i="4"/>
  <c r="D105" i="4"/>
  <c r="D128" i="4"/>
  <c r="D151" i="4"/>
  <c r="D82" i="4"/>
  <c r="D174" i="4"/>
  <c r="F171" i="3"/>
  <c r="F83" i="4"/>
  <c r="F171" i="4"/>
  <c r="G198" i="5"/>
  <c r="F194" i="3"/>
  <c r="G194" i="5"/>
  <c r="F33" i="4"/>
  <c r="F79" i="3"/>
  <c r="F56" i="4"/>
  <c r="F79" i="4"/>
  <c r="F33" i="3"/>
  <c r="F125" i="3"/>
  <c r="F125" i="5" s="1"/>
  <c r="F10" i="4"/>
  <c r="F102" i="4"/>
  <c r="F102" i="3"/>
  <c r="F102" i="5" s="1"/>
  <c r="D202" i="8"/>
  <c r="D192" i="8"/>
  <c r="D196" i="8"/>
  <c r="F197" i="8"/>
  <c r="F192" i="8"/>
  <c r="D20" i="10"/>
  <c r="F208" i="8"/>
  <c r="D205" i="8"/>
  <c r="F190" i="8"/>
  <c r="D194" i="8"/>
  <c r="D197" i="8"/>
  <c r="D191" i="8"/>
  <c r="D208" i="8"/>
  <c r="F193" i="8"/>
  <c r="D209" i="8"/>
  <c r="F206" i="8"/>
  <c r="D201" i="8"/>
  <c r="F198" i="8"/>
  <c r="D193" i="8"/>
  <c r="F201" i="8"/>
  <c r="F196" i="8"/>
  <c r="F115" i="6"/>
  <c r="D98" i="6"/>
  <c r="D110" i="6"/>
  <c r="D103" i="6"/>
  <c r="F101" i="6"/>
  <c r="F110" i="6"/>
  <c r="D101" i="6"/>
  <c r="D112" i="6"/>
  <c r="D117" i="6"/>
  <c r="D111" i="6"/>
  <c r="D106" i="6"/>
  <c r="D109" i="6"/>
  <c r="F152" i="4"/>
  <c r="F90" i="3"/>
  <c r="F44" i="4"/>
  <c r="F94" i="4"/>
  <c r="F140" i="3"/>
  <c r="F140" i="4"/>
  <c r="F186" i="4"/>
  <c r="F71" i="3"/>
  <c r="G209" i="5"/>
  <c r="F94" i="3"/>
  <c r="F48" i="3"/>
  <c r="F163" i="3"/>
  <c r="F163" i="4"/>
  <c r="F117" i="3"/>
  <c r="F25" i="4"/>
  <c r="F48" i="4"/>
  <c r="F71" i="4"/>
  <c r="F129" i="4"/>
  <c r="F152" i="3"/>
  <c r="F182" i="3"/>
  <c r="F67" i="4"/>
  <c r="F113" i="4"/>
  <c r="F182" i="4"/>
  <c r="F106" i="3"/>
  <c r="F175" i="3"/>
  <c r="F175" i="4"/>
  <c r="F60" i="3"/>
  <c r="F129" i="3"/>
  <c r="F83" i="3"/>
  <c r="F148" i="3"/>
  <c r="G205" i="5"/>
  <c r="F136" i="3"/>
  <c r="F90" i="4"/>
  <c r="F60" i="4"/>
  <c r="F37" i="3"/>
  <c r="F67" i="3"/>
  <c r="F113" i="3"/>
  <c r="F136" i="4"/>
  <c r="F106" i="4"/>
  <c r="F44" i="3"/>
  <c r="F198" i="3"/>
  <c r="F37" i="4"/>
  <c r="F205" i="3"/>
  <c r="F159" i="4"/>
  <c r="F159" i="3"/>
  <c r="F159" i="5" s="1"/>
  <c r="F186" i="3"/>
  <c r="F209" i="3"/>
  <c r="F197" i="4"/>
  <c r="F197" i="5" s="1"/>
  <c r="D200" i="4"/>
  <c r="F195" i="4"/>
  <c r="F195" i="5" s="1"/>
  <c r="F203" i="4"/>
  <c r="F203" i="5" s="1"/>
  <c r="F196" i="4"/>
  <c r="F196" i="5" s="1"/>
  <c r="F192" i="4"/>
  <c r="F192" i="5" s="1"/>
  <c r="F193" i="4"/>
  <c r="F193" i="5" s="1"/>
  <c r="F202" i="8"/>
  <c r="D195" i="8"/>
  <c r="D108" i="6"/>
  <c r="F191" i="4"/>
  <c r="F191" i="5" s="1"/>
  <c r="F204" i="4"/>
  <c r="F204" i="5" s="1"/>
  <c r="D193" i="4"/>
  <c r="F208" i="4"/>
  <c r="F208" i="5" s="1"/>
  <c r="F200" i="4"/>
  <c r="F200" i="5" s="1"/>
  <c r="F194" i="8"/>
  <c r="F207" i="8"/>
  <c r="D100" i="6"/>
  <c r="F202" i="4"/>
  <c r="F202" i="5" s="1"/>
  <c r="F190" i="4"/>
  <c r="F190" i="5" s="1"/>
  <c r="F206" i="4"/>
  <c r="F206" i="5" s="1"/>
  <c r="N20" i="10"/>
  <c r="F191" i="8"/>
  <c r="F107" i="6"/>
  <c r="F109" i="6"/>
  <c r="F114" i="6"/>
  <c r="F102" i="6"/>
  <c r="F106" i="6"/>
  <c r="F207" i="4"/>
  <c r="F207" i="5" s="1"/>
  <c r="D201" i="4"/>
  <c r="D12" i="10"/>
  <c r="F99" i="6"/>
  <c r="D203" i="8"/>
  <c r="F209" i="8"/>
  <c r="F201" i="4"/>
  <c r="F201" i="5" s="1"/>
  <c r="F199" i="8"/>
  <c r="D114" i="6"/>
  <c r="F104" i="6"/>
  <c r="F112" i="6"/>
  <c r="F199" i="4"/>
  <c r="F199" i="5" s="1"/>
  <c r="F117" i="5" l="1"/>
  <c r="F148" i="5"/>
  <c r="F83" i="5"/>
  <c r="F140" i="5"/>
  <c r="F186" i="5"/>
  <c r="F94" i="5"/>
  <c r="F113" i="5"/>
  <c r="F67" i="5"/>
  <c r="F171" i="5"/>
  <c r="F21" i="5"/>
  <c r="F44" i="5"/>
  <c r="F56" i="5"/>
  <c r="F14" i="5"/>
  <c r="F129" i="5"/>
  <c r="F163" i="5"/>
  <c r="F182" i="5"/>
  <c r="F37" i="5"/>
  <c r="F60" i="5"/>
  <c r="F152" i="5"/>
  <c r="F48" i="5"/>
  <c r="F33" i="5"/>
  <c r="F25" i="5"/>
  <c r="F90" i="5"/>
  <c r="F175" i="5"/>
  <c r="F136" i="5"/>
  <c r="F106" i="5"/>
  <c r="F71" i="5"/>
  <c r="F79" i="5"/>
  <c r="F10" i="5"/>
  <c r="D203" i="3"/>
  <c r="D192" i="4"/>
  <c r="D192" i="3"/>
  <c r="D203" i="4"/>
  <c r="D203" i="5" s="1"/>
  <c r="D208" i="4"/>
  <c r="D206" i="4"/>
  <c r="D196" i="4"/>
  <c r="D196" i="3"/>
  <c r="D195" i="4"/>
  <c r="D205" i="4"/>
  <c r="D190" i="4"/>
  <c r="D206" i="3"/>
  <c r="D205" i="3"/>
  <c r="D191" i="4"/>
  <c r="D195" i="3"/>
  <c r="D208" i="3"/>
  <c r="D202" i="3"/>
  <c r="D190" i="3"/>
  <c r="D209" i="3"/>
  <c r="D209" i="4"/>
  <c r="D202" i="4"/>
  <c r="D199" i="4"/>
  <c r="D191" i="3"/>
  <c r="D199" i="3"/>
  <c r="D197" i="3"/>
  <c r="D204" i="3"/>
  <c r="D194" i="3"/>
  <c r="D198" i="3"/>
  <c r="D194" i="4"/>
  <c r="D207" i="5"/>
  <c r="D193" i="5"/>
  <c r="D201" i="5"/>
  <c r="D200" i="5"/>
  <c r="D6" i="5"/>
  <c r="D198" i="4"/>
  <c r="D204" i="4"/>
  <c r="F194" i="4"/>
  <c r="F194" i="5" s="1"/>
  <c r="D197" i="4"/>
  <c r="F209" i="4"/>
  <c r="F209" i="5" s="1"/>
  <c r="F205" i="4"/>
  <c r="F205" i="5" s="1"/>
  <c r="F198" i="4"/>
  <c r="F198" i="5" s="1"/>
  <c r="D192" i="5" l="1"/>
  <c r="D196" i="5"/>
  <c r="D206" i="5"/>
  <c r="D195" i="5"/>
  <c r="D208" i="5"/>
  <c r="D205" i="5"/>
  <c r="D191" i="5"/>
  <c r="D202" i="5"/>
  <c r="D190" i="5"/>
  <c r="D209" i="5"/>
  <c r="D199" i="5"/>
  <c r="D194" i="5"/>
  <c r="D198" i="5"/>
  <c r="D197" i="5"/>
  <c r="D204" i="5"/>
</calcChain>
</file>

<file path=xl/sharedStrings.xml><?xml version="1.0" encoding="utf-8"?>
<sst xmlns="http://schemas.openxmlformats.org/spreadsheetml/2006/main" count="1707" uniqueCount="82">
  <si>
    <t>Claimants by Age and Gender</t>
  </si>
  <si>
    <t>Age Group</t>
  </si>
  <si>
    <t>Accident Half Year</t>
  </si>
  <si>
    <t>Claimant Count</t>
  </si>
  <si>
    <t>Share on Claimant Count</t>
  </si>
  <si>
    <t>Insurer Paid</t>
  </si>
  <si>
    <t>Share on Insurer Paid</t>
  </si>
  <si>
    <t>Average Insurer Paid per Claimant</t>
  </si>
  <si>
    <t>0-15</t>
  </si>
  <si>
    <t>16-24</t>
  </si>
  <si>
    <t>25-39</t>
  </si>
  <si>
    <t>40-54</t>
  </si>
  <si>
    <t>55-64</t>
  </si>
  <si>
    <t>65-79</t>
  </si>
  <si>
    <t>80+</t>
  </si>
  <si>
    <t>Unknown</t>
  </si>
  <si>
    <t>Female Total</t>
  </si>
  <si>
    <t>Male Total</t>
  </si>
  <si>
    <t>Total</t>
  </si>
  <si>
    <t>Claimants by Region</t>
  </si>
  <si>
    <t>Territory</t>
  </si>
  <si>
    <t>Greater Toronto Area (GTA)</t>
  </si>
  <si>
    <t>Non-GTA Urban</t>
  </si>
  <si>
    <t>Rural</t>
  </si>
  <si>
    <t>All Regions</t>
  </si>
  <si>
    <r>
      <t xml:space="preserve">Claimants by Medical and Rehabilitation Expense Class
</t>
    </r>
    <r>
      <rPr>
        <i/>
        <sz val="10"/>
        <color rgb="FF950848"/>
        <rFont val="Calibri"/>
        <family val="2"/>
        <scheme val="minor"/>
      </rPr>
      <t>Claimants may be counted multiple times because the classes are not mutually exclusive.</t>
    </r>
  </si>
  <si>
    <t>Class</t>
  </si>
  <si>
    <t>Treatment – MIG Only</t>
  </si>
  <si>
    <t>Treatment – Non-MIG</t>
  </si>
  <si>
    <t>Treatment – MIG and Non-MIG</t>
  </si>
  <si>
    <t>Treatment – Subtotal</t>
  </si>
  <si>
    <t>Insurer Initiated Exam</t>
  </si>
  <si>
    <t>Provider Initiated Exam</t>
  </si>
  <si>
    <t>Goods and Supplies</t>
  </si>
  <si>
    <t>Missed/Cancelled Appointments</t>
  </si>
  <si>
    <t>Missed/Cancelled Appointments – IE</t>
  </si>
  <si>
    <t>Missed/Cancelled Appointments – Treatment</t>
  </si>
  <si>
    <t>Transportation</t>
  </si>
  <si>
    <t>Transportation – IE</t>
  </si>
  <si>
    <t>Transportation - Treatment</t>
  </si>
  <si>
    <t>Other</t>
  </si>
  <si>
    <t>Unallocated Amount</t>
  </si>
  <si>
    <t>All Classes</t>
  </si>
  <si>
    <r>
      <t xml:space="preserve">Claimants by Reported Injury Grouping
</t>
    </r>
    <r>
      <rPr>
        <sz val="10"/>
        <color rgb="FF950848"/>
        <rFont val="Calibri"/>
        <family val="2"/>
        <scheme val="minor"/>
      </rPr>
      <t>O</t>
    </r>
    <r>
      <rPr>
        <i/>
        <sz val="10"/>
        <color rgb="FF950848"/>
        <rFont val="Calibri"/>
        <family val="2"/>
        <scheme val="minor"/>
      </rPr>
      <t>nly treatment expense as defined in the expense class exhibit is included in this report.</t>
    </r>
  </si>
  <si>
    <t>Injury Class</t>
  </si>
  <si>
    <t>A. Strains &amp; Sprains</t>
  </si>
  <si>
    <t>B. PNI</t>
  </si>
  <si>
    <t>C. Fract/Disloc/Ext STI</t>
  </si>
  <si>
    <t>D1. ABI/CNI</t>
  </si>
  <si>
    <t>D2. Spinal Inj/SCI</t>
  </si>
  <si>
    <t>D3. Int/Ext Inj</t>
  </si>
  <si>
    <t>E. Multi Mj Inju</t>
  </si>
  <si>
    <t>F. Other</t>
  </si>
  <si>
    <t>All Groupings</t>
  </si>
  <si>
    <r>
      <t xml:space="preserve">Claimants by Healthcare Provider Occupation Class
</t>
    </r>
    <r>
      <rPr>
        <i/>
        <sz val="10"/>
        <color rgb="FF950848"/>
        <rFont val="Calibri"/>
        <family val="2"/>
        <scheme val="minor"/>
      </rPr>
      <t>Claimants may be counted multiple times because the classes are not mutually exclusive.</t>
    </r>
  </si>
  <si>
    <t>Provider Occupation Class</t>
  </si>
  <si>
    <t>Chiropractic</t>
  </si>
  <si>
    <t>Family Practice</t>
  </si>
  <si>
    <t>Massage Therapy</t>
  </si>
  <si>
    <t>Medicine/Surgery Other</t>
  </si>
  <si>
    <t>Neurology</t>
  </si>
  <si>
    <t>Occupational Therapy</t>
  </si>
  <si>
    <t>Orthopedic Surgery</t>
  </si>
  <si>
    <t>Physiatry</t>
  </si>
  <si>
    <t>Physiotherapy</t>
  </si>
  <si>
    <t>Psychiatry</t>
  </si>
  <si>
    <t>Psychology</t>
  </si>
  <si>
    <t>Rehabilitation</t>
  </si>
  <si>
    <t>Social Work</t>
  </si>
  <si>
    <t>Other Health Providers</t>
  </si>
  <si>
    <t>Claimants by Medical and Rehabilitation Expense Range</t>
  </si>
  <si>
    <t>Medical and Rehabilitation Expense Range</t>
  </si>
  <si>
    <t>Accident Year</t>
  </si>
  <si>
    <t>Treatment</t>
  </si>
  <si>
    <t>Missed/Cancelled Appointment</t>
  </si>
  <si>
    <t>$0+ to $2,200</t>
  </si>
  <si>
    <t>$2,200+ to $3,500</t>
  </si>
  <si>
    <t>$3,500+ to $50,000</t>
  </si>
  <si>
    <t>$50,000+ to $65,000</t>
  </si>
  <si>
    <t>$65,000+</t>
  </si>
  <si>
    <t xml:space="preserve">           </t>
  </si>
  <si>
    <t>This file provides data published in the HCDB Standard Report 2024H1 in an easy to use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</si>
</sst>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&quot;$&quot;#,##0"/>
    <numFmt numFmtId="167" formatCode="_(* #,##0.0000000_);_(* \(#,##0.0000000\);_(* &quot;-&quot;??_);_(@_)"/>
    <numFmt numFmtId="168" formatCode="0.0%"/>
    <numFmt numFmtId="169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95084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950848"/>
      <name val="Calibri"/>
      <family val="2"/>
      <scheme val="minor"/>
    </font>
    <font>
      <i/>
      <sz val="11"/>
      <color rgb="FF95084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95084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165" fontId="4" fillId="0" borderId="0" xfId="2" applyNumberFormat="1" applyFont="1"/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10" fontId="5" fillId="2" borderId="2" xfId="1" applyNumberFormat="1" applyFont="1" applyFill="1" applyBorder="1" applyAlignment="1">
      <alignment horizontal="center" vertical="top" wrapText="1"/>
    </xf>
    <xf numFmtId="165" fontId="5" fillId="2" borderId="2" xfId="2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165" fontId="4" fillId="0" borderId="0" xfId="2" applyNumberFormat="1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10" fontId="4" fillId="0" borderId="0" xfId="1" applyNumberFormat="1" applyFont="1" applyFill="1"/>
    <xf numFmtId="166" fontId="4" fillId="0" borderId="0" xfId="2" applyNumberFormat="1" applyFont="1"/>
    <xf numFmtId="166" fontId="4" fillId="0" borderId="0" xfId="2" applyNumberFormat="1" applyFont="1" applyAlignment="1">
      <alignment horizontal="right"/>
    </xf>
    <xf numFmtId="165" fontId="4" fillId="0" borderId="0" xfId="0" applyNumberFormat="1" applyFont="1"/>
    <xf numFmtId="165" fontId="4" fillId="0" borderId="0" xfId="2" applyNumberFormat="1" applyFont="1" applyFill="1"/>
    <xf numFmtId="10" fontId="4" fillId="0" borderId="0" xfId="1" applyNumberFormat="1" applyFont="1"/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4" fillId="0" borderId="0" xfId="2" applyNumberFormat="1" applyFont="1" applyAlignment="1">
      <alignment horizontal="right"/>
    </xf>
    <xf numFmtId="0" fontId="4" fillId="0" borderId="0" xfId="0" applyFont="1" applyFill="1"/>
    <xf numFmtId="167" fontId="4" fillId="0" borderId="0" xfId="0" applyNumberFormat="1" applyFo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0" fontId="8" fillId="0" borderId="0" xfId="1" applyNumberFormat="1" applyFont="1" applyFill="1" applyAlignment="1">
      <alignment horizontal="left" vertical="top"/>
    </xf>
    <xf numFmtId="165" fontId="8" fillId="0" borderId="0" xfId="2" applyNumberFormat="1" applyFont="1" applyFill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167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/>
    <xf numFmtId="0" fontId="4" fillId="0" borderId="0" xfId="0" applyNumberFormat="1" applyFont="1"/>
    <xf numFmtId="168" fontId="4" fillId="0" borderId="0" xfId="1" applyNumberFormat="1" applyFont="1"/>
    <xf numFmtId="9" fontId="4" fillId="0" borderId="0" xfId="1" applyFont="1"/>
    <xf numFmtId="0" fontId="0" fillId="0" borderId="0" xfId="0" applyFont="1" applyAlignment="1">
      <alignment horizontal="left" vertical="top"/>
    </xf>
    <xf numFmtId="10" fontId="0" fillId="0" borderId="0" xfId="1" applyNumberFormat="1" applyFont="1" applyFill="1" applyAlignment="1">
      <alignment horizontal="left" vertical="top"/>
    </xf>
    <xf numFmtId="165" fontId="0" fillId="0" borderId="0" xfId="2" applyNumberFormat="1" applyFont="1" applyFill="1" applyAlignment="1">
      <alignment horizontal="left" vertical="top"/>
    </xf>
    <xf numFmtId="164" fontId="4" fillId="0" borderId="0" xfId="2" applyFont="1"/>
    <xf numFmtId="0" fontId="4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4" fillId="0" borderId="6" xfId="0" applyFont="1" applyBorder="1"/>
    <xf numFmtId="0" fontId="4" fillId="0" borderId="0" xfId="0" applyFont="1" applyAlignment="1">
      <alignment wrapText="1"/>
    </xf>
    <xf numFmtId="169" fontId="4" fillId="0" borderId="0" xfId="0" applyNumberFormat="1" applyFont="1" applyAlignment="1">
      <alignment horizontal="left"/>
    </xf>
    <xf numFmtId="0" fontId="4" fillId="0" borderId="0" xfId="2" applyNumberFormat="1" applyFont="1"/>
    <xf numFmtId="0" fontId="4" fillId="0" borderId="0" xfId="0" applyFont="1" applyAlignment="1">
      <alignment horizontal="left"/>
    </xf>
    <xf numFmtId="164" fontId="4" fillId="0" borderId="0" xfId="2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3">
    <cellStyle name="Comma 2" xfId="2"/>
    <cellStyle name="Normal" xfId="0" builtinId="0"/>
    <cellStyle name="Percent" xfId="1" builtinId="5"/>
  </cellStyles>
  <dxfs count="7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RowHeight="14.5" x14ac:dyDescent="0.35"/>
  <sheetData>
    <row r="1" spans="1:1" x14ac:dyDescent="0.35">
      <c r="A1" s="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showGridLines="0" zoomScale="70" zoomScaleNormal="70" workbookViewId="0">
      <selection sqref="A1:G2"/>
    </sheetView>
  </sheetViews>
  <sheetFormatPr defaultColWidth="9.08984375" defaultRowHeight="13" x14ac:dyDescent="0.3"/>
  <cols>
    <col min="1" max="1" width="12.36328125" style="2" customWidth="1"/>
    <col min="2" max="3" width="10.6328125" style="2" customWidth="1"/>
    <col min="4" max="4" width="10.6328125" style="13" customWidth="1"/>
    <col min="5" max="5" width="12.6328125" style="17" customWidth="1"/>
    <col min="6" max="6" width="10.6328125" style="13" customWidth="1"/>
    <col min="7" max="7" width="12.6328125" style="2" customWidth="1"/>
    <col min="8" max="11" width="9.08984375" style="2"/>
    <col min="12" max="12" width="10" style="3" bestFit="1" customWidth="1"/>
    <col min="13" max="13" width="14.54296875" style="3" bestFit="1" customWidth="1"/>
    <col min="14" max="14" width="9.08984375" style="2"/>
    <col min="15" max="15" width="11" style="2" customWidth="1"/>
    <col min="16" max="16" width="11.90625" style="2" customWidth="1"/>
    <col min="17" max="16384" width="9.08984375" style="2"/>
  </cols>
  <sheetData>
    <row r="1" spans="1:16" ht="18.5" customHeight="1" x14ac:dyDescent="0.3">
      <c r="A1" s="48" t="s">
        <v>0</v>
      </c>
      <c r="B1" s="48"/>
      <c r="C1" s="48"/>
      <c r="D1" s="48"/>
      <c r="E1" s="48"/>
      <c r="F1" s="48"/>
      <c r="G1" s="48"/>
    </row>
    <row r="2" spans="1:16" ht="15.5" customHeight="1" x14ac:dyDescent="0.3">
      <c r="A2" s="48"/>
      <c r="B2" s="48"/>
      <c r="C2" s="48"/>
      <c r="D2" s="48"/>
      <c r="E2" s="48"/>
      <c r="F2" s="48"/>
      <c r="G2" s="48"/>
    </row>
    <row r="5" spans="1:16" s="9" customFormat="1" ht="51.75" customHeight="1" x14ac:dyDescent="0.35">
      <c r="A5" s="4" t="s">
        <v>1</v>
      </c>
      <c r="B5" s="5" t="s">
        <v>2</v>
      </c>
      <c r="C5" s="5" t="s">
        <v>3</v>
      </c>
      <c r="D5" s="6" t="s">
        <v>4</v>
      </c>
      <c r="E5" s="7" t="s">
        <v>5</v>
      </c>
      <c r="F5" s="6" t="s">
        <v>6</v>
      </c>
      <c r="G5" s="8" t="s">
        <v>7</v>
      </c>
      <c r="L5" s="10"/>
      <c r="M5" s="10"/>
    </row>
    <row r="6" spans="1:16" x14ac:dyDescent="0.3">
      <c r="A6" s="2" t="s">
        <v>8</v>
      </c>
      <c r="B6" s="11">
        <v>20131</v>
      </c>
      <c r="C6" s="12">
        <v>533</v>
      </c>
      <c r="D6" s="13">
        <f>C6/'gender total'!C190</f>
        <v>1.9609285898237738E-2</v>
      </c>
      <c r="E6" s="14">
        <v>4957106.1100000003</v>
      </c>
      <c r="F6" s="13">
        <f>E6/'gender total'!E190</f>
        <v>1.7498783992568816E-2</v>
      </c>
      <c r="G6" s="15">
        <f>IFERROR(E6/C6,"-")</f>
        <v>9300.3866979362101</v>
      </c>
      <c r="N6" s="16"/>
      <c r="O6" s="16"/>
      <c r="P6" s="16"/>
    </row>
    <row r="7" spans="1:16" x14ac:dyDescent="0.3">
      <c r="A7" s="2" t="s">
        <v>8</v>
      </c>
      <c r="B7" s="11">
        <v>20132</v>
      </c>
      <c r="C7" s="12">
        <v>694</v>
      </c>
      <c r="D7" s="13">
        <f>C7/'gender total'!C191</f>
        <v>2.1089096876139541E-2</v>
      </c>
      <c r="E7" s="14">
        <v>5099518.24</v>
      </c>
      <c r="F7" s="13">
        <f>E7/'gender total'!E191</f>
        <v>1.4586166394568145E-2</v>
      </c>
      <c r="G7" s="15">
        <f t="shared" ref="G7:G72" si="0">IFERROR(E7/C7,"-")</f>
        <v>7348.0089913544671</v>
      </c>
      <c r="N7" s="16"/>
      <c r="O7" s="16"/>
      <c r="P7" s="16"/>
    </row>
    <row r="8" spans="1:16" x14ac:dyDescent="0.3">
      <c r="A8" s="2" t="s">
        <v>8</v>
      </c>
      <c r="B8" s="11">
        <v>20141</v>
      </c>
      <c r="C8" s="12">
        <v>461</v>
      </c>
      <c r="D8" s="13">
        <f>C8/'gender total'!C192</f>
        <v>1.5740234908494948E-2</v>
      </c>
      <c r="E8" s="14">
        <v>2904556.93</v>
      </c>
      <c r="F8" s="13">
        <f>E8/'gender total'!E192</f>
        <v>9.4502524295736728E-3</v>
      </c>
      <c r="G8" s="15">
        <f t="shared" si="0"/>
        <v>6300.5573318872021</v>
      </c>
      <c r="N8" s="16"/>
      <c r="O8" s="16"/>
      <c r="P8" s="16"/>
    </row>
    <row r="9" spans="1:16" x14ac:dyDescent="0.3">
      <c r="A9" s="2" t="s">
        <v>8</v>
      </c>
      <c r="B9" s="11">
        <v>20142</v>
      </c>
      <c r="C9" s="12">
        <v>698</v>
      </c>
      <c r="D9" s="13">
        <f>C9/'gender total'!C193</f>
        <v>2.2047443065163146E-2</v>
      </c>
      <c r="E9" s="14">
        <v>7285469.3600000003</v>
      </c>
      <c r="F9" s="13">
        <f>E9/'gender total'!E193</f>
        <v>2.011658950582277E-2</v>
      </c>
      <c r="G9" s="15">
        <f t="shared" si="0"/>
        <v>10437.635186246418</v>
      </c>
      <c r="N9" s="16"/>
      <c r="O9" s="16"/>
      <c r="P9" s="16"/>
    </row>
    <row r="10" spans="1:16" x14ac:dyDescent="0.3">
      <c r="A10" s="2" t="s">
        <v>8</v>
      </c>
      <c r="B10" s="11">
        <v>20151</v>
      </c>
      <c r="C10" s="12">
        <v>539</v>
      </c>
      <c r="D10" s="13">
        <f>C10/'gender total'!C194</f>
        <v>1.7137224977743865E-2</v>
      </c>
      <c r="E10" s="14">
        <v>3417131.35</v>
      </c>
      <c r="F10" s="13">
        <f>E10/'gender total'!E194</f>
        <v>1.0160268253049934E-2</v>
      </c>
      <c r="G10" s="15">
        <f t="shared" si="0"/>
        <v>6339.7613172541742</v>
      </c>
      <c r="N10" s="16"/>
      <c r="O10" s="16"/>
      <c r="P10" s="16"/>
    </row>
    <row r="11" spans="1:16" x14ac:dyDescent="0.3">
      <c r="A11" s="2" t="s">
        <v>8</v>
      </c>
      <c r="B11" s="11">
        <v>20152</v>
      </c>
      <c r="C11" s="12">
        <v>698</v>
      </c>
      <c r="D11" s="13">
        <f>C11/'gender total'!C195</f>
        <v>1.9913839833385637E-2</v>
      </c>
      <c r="E11" s="14">
        <v>5654357.8200000003</v>
      </c>
      <c r="F11" s="13">
        <f>E11/'gender total'!E195</f>
        <v>1.3589506217706765E-2</v>
      </c>
      <c r="G11" s="15">
        <f t="shared" si="0"/>
        <v>8100.7991690544413</v>
      </c>
      <c r="N11" s="16"/>
      <c r="O11" s="16"/>
      <c r="P11" s="16"/>
    </row>
    <row r="12" spans="1:16" x14ac:dyDescent="0.3">
      <c r="A12" s="2" t="s">
        <v>8</v>
      </c>
      <c r="B12" s="11">
        <v>20161</v>
      </c>
      <c r="C12" s="12">
        <v>504</v>
      </c>
      <c r="D12" s="13">
        <f>C12/'gender total'!C196</f>
        <v>1.549767842317272E-2</v>
      </c>
      <c r="E12" s="14">
        <v>3668132.25</v>
      </c>
      <c r="F12" s="13">
        <f>E12/'gender total'!E196</f>
        <v>9.8570398128662636E-3</v>
      </c>
      <c r="G12" s="15">
        <f t="shared" si="0"/>
        <v>7278.0401785714284</v>
      </c>
      <c r="N12" s="16"/>
      <c r="O12" s="16"/>
      <c r="P12" s="16"/>
    </row>
    <row r="13" spans="1:16" x14ac:dyDescent="0.3">
      <c r="A13" s="2" t="s">
        <v>8</v>
      </c>
      <c r="B13" s="11">
        <v>20162</v>
      </c>
      <c r="C13" s="12">
        <v>705</v>
      </c>
      <c r="D13" s="13">
        <f>C13/'gender total'!C197</f>
        <v>1.845984656070802E-2</v>
      </c>
      <c r="E13" s="14">
        <v>6659941.4100000001</v>
      </c>
      <c r="F13" s="13">
        <f>E13/'gender total'!E197</f>
        <v>1.6333894593027351E-2</v>
      </c>
      <c r="G13" s="15">
        <f t="shared" si="0"/>
        <v>9446.7254042553195</v>
      </c>
      <c r="N13" s="16"/>
      <c r="O13" s="16"/>
      <c r="P13" s="16"/>
    </row>
    <row r="14" spans="1:16" x14ac:dyDescent="0.3">
      <c r="A14" s="2" t="s">
        <v>8</v>
      </c>
      <c r="B14" s="11">
        <v>20171</v>
      </c>
      <c r="C14" s="12">
        <v>546</v>
      </c>
      <c r="D14" s="13">
        <f>C14/'gender total'!C198</f>
        <v>1.6246131873363486E-2</v>
      </c>
      <c r="E14" s="14">
        <v>3029984.21</v>
      </c>
      <c r="F14" s="13">
        <f>E14/'gender total'!E198</f>
        <v>9.0333280740248056E-3</v>
      </c>
      <c r="G14" s="15">
        <f t="shared" si="0"/>
        <v>5549.4216300366297</v>
      </c>
      <c r="N14" s="16"/>
      <c r="O14" s="16"/>
      <c r="P14" s="16"/>
    </row>
    <row r="15" spans="1:16" x14ac:dyDescent="0.3">
      <c r="A15" s="2" t="s">
        <v>8</v>
      </c>
      <c r="B15" s="11">
        <v>20172</v>
      </c>
      <c r="C15" s="12">
        <v>727</v>
      </c>
      <c r="D15" s="13">
        <f>C15/'gender total'!C199</f>
        <v>1.8663996713904292E-2</v>
      </c>
      <c r="E15" s="14">
        <v>4017045.31</v>
      </c>
      <c r="F15" s="13">
        <f>E15/'gender total'!E199</f>
        <v>1.0267704255682363E-2</v>
      </c>
      <c r="G15" s="15">
        <f t="shared" si="0"/>
        <v>5525.5093672627236</v>
      </c>
      <c r="N15" s="16"/>
      <c r="O15" s="16"/>
      <c r="P15" s="16"/>
    </row>
    <row r="16" spans="1:16" x14ac:dyDescent="0.3">
      <c r="A16" s="2" t="s">
        <v>8</v>
      </c>
      <c r="B16" s="11">
        <v>20181</v>
      </c>
      <c r="C16" s="12">
        <v>500</v>
      </c>
      <c r="D16" s="13">
        <f>C16/'gender total'!C200</f>
        <v>1.476145488899386E-2</v>
      </c>
      <c r="E16" s="14">
        <v>2998100.5</v>
      </c>
      <c r="F16" s="13">
        <f>E16/'gender total'!E200</f>
        <v>8.9736654663187931E-3</v>
      </c>
      <c r="G16" s="15">
        <f t="shared" si="0"/>
        <v>5996.201</v>
      </c>
      <c r="N16" s="16"/>
      <c r="O16" s="16"/>
      <c r="P16" s="16"/>
    </row>
    <row r="17" spans="1:16" x14ac:dyDescent="0.3">
      <c r="A17" s="2" t="s">
        <v>8</v>
      </c>
      <c r="B17" s="11">
        <v>20182</v>
      </c>
      <c r="C17" s="12">
        <v>590</v>
      </c>
      <c r="D17" s="13">
        <f>C17/'gender total'!C201</f>
        <v>1.5358583886502668E-2</v>
      </c>
      <c r="E17" s="14">
        <v>3604832.33</v>
      </c>
      <c r="F17" s="13">
        <f>E17/'gender total'!E201</f>
        <v>9.4354217416241105E-3</v>
      </c>
      <c r="G17" s="15">
        <f t="shared" si="0"/>
        <v>6109.8853050847456</v>
      </c>
      <c r="N17" s="16"/>
      <c r="O17" s="16"/>
      <c r="P17" s="16"/>
    </row>
    <row r="18" spans="1:16" x14ac:dyDescent="0.3">
      <c r="A18" s="2" t="s">
        <v>8</v>
      </c>
      <c r="B18" s="11">
        <v>20191</v>
      </c>
      <c r="C18" s="12">
        <v>489</v>
      </c>
      <c r="D18" s="13">
        <f>C18/'gender total'!C202</f>
        <v>1.4325472389043505E-2</v>
      </c>
      <c r="E18" s="14">
        <v>3372114.02</v>
      </c>
      <c r="F18" s="13">
        <f>E18/'gender total'!E202</f>
        <v>1.0008782257200713E-2</v>
      </c>
      <c r="G18" s="15">
        <f t="shared" si="0"/>
        <v>6895.9386912065438</v>
      </c>
      <c r="N18" s="16"/>
      <c r="O18" s="16"/>
      <c r="P18" s="16"/>
    </row>
    <row r="19" spans="1:16" x14ac:dyDescent="0.3">
      <c r="A19" s="2" t="s">
        <v>8</v>
      </c>
      <c r="B19" s="11">
        <v>20192</v>
      </c>
      <c r="C19" s="12">
        <v>634</v>
      </c>
      <c r="D19" s="13">
        <f>C19/'gender total'!C203</f>
        <v>1.6236842779214791E-2</v>
      </c>
      <c r="E19" s="14">
        <v>3512439.51</v>
      </c>
      <c r="F19" s="13">
        <f>E19/'gender total'!E203</f>
        <v>9.3505151181525244E-3</v>
      </c>
      <c r="G19" s="15">
        <f t="shared" si="0"/>
        <v>5540.1254100946371</v>
      </c>
      <c r="N19" s="16"/>
      <c r="O19" s="16"/>
      <c r="P19" s="16"/>
    </row>
    <row r="20" spans="1:16" x14ac:dyDescent="0.3">
      <c r="A20" s="2" t="s">
        <v>8</v>
      </c>
      <c r="B20" s="11">
        <v>20201</v>
      </c>
      <c r="C20" s="12">
        <v>252</v>
      </c>
      <c r="D20" s="13">
        <f>C20/'gender total'!C204</f>
        <v>1.2835532012428055E-2</v>
      </c>
      <c r="E20" s="14">
        <v>1352985.45</v>
      </c>
      <c r="F20" s="13">
        <f>E20/'gender total'!E204</f>
        <v>6.329932553378762E-3</v>
      </c>
      <c r="G20" s="15">
        <f t="shared" si="0"/>
        <v>5368.9898809523811</v>
      </c>
      <c r="N20" s="16"/>
      <c r="O20" s="16"/>
      <c r="P20" s="16"/>
    </row>
    <row r="21" spans="1:16" x14ac:dyDescent="0.3">
      <c r="A21" s="2" t="s">
        <v>8</v>
      </c>
      <c r="B21" s="11">
        <v>20202</v>
      </c>
      <c r="C21" s="12">
        <v>353</v>
      </c>
      <c r="D21" s="13">
        <f>C21/'gender total'!C205</f>
        <v>1.425111021396851E-2</v>
      </c>
      <c r="E21" s="14">
        <v>2081671.38</v>
      </c>
      <c r="F21" s="13">
        <f>E21/'gender total'!E205</f>
        <v>8.0027187258889833E-3</v>
      </c>
      <c r="G21" s="15">
        <f t="shared" si="0"/>
        <v>5897.0860623229455</v>
      </c>
      <c r="N21" s="16"/>
      <c r="O21" s="16"/>
      <c r="P21" s="16"/>
    </row>
    <row r="22" spans="1:16" x14ac:dyDescent="0.3">
      <c r="A22" s="2" t="s">
        <v>8</v>
      </c>
      <c r="B22" s="11">
        <v>20211</v>
      </c>
      <c r="C22" s="12">
        <v>241</v>
      </c>
      <c r="D22" s="13">
        <f>C22/'gender total'!C206</f>
        <v>1.3048186247969681E-2</v>
      </c>
      <c r="E22" s="14">
        <v>1049428.3999999999</v>
      </c>
      <c r="F22" s="13">
        <f>E22/'gender total'!E206</f>
        <v>5.9658918533984431E-3</v>
      </c>
      <c r="G22" s="15">
        <f t="shared" si="0"/>
        <v>4354.4746887966803</v>
      </c>
      <c r="N22" s="16"/>
      <c r="O22" s="16"/>
      <c r="P22" s="16"/>
    </row>
    <row r="23" spans="1:16" x14ac:dyDescent="0.3">
      <c r="A23" s="2" t="s">
        <v>8</v>
      </c>
      <c r="B23" s="11">
        <v>20212</v>
      </c>
      <c r="C23" s="12">
        <v>430</v>
      </c>
      <c r="D23" s="13">
        <f>C23/'gender total'!C207</f>
        <v>1.5016063696046933E-2</v>
      </c>
      <c r="E23" s="14">
        <v>2610809.2799999998</v>
      </c>
      <c r="F23" s="13">
        <f>E23/'gender total'!E207</f>
        <v>1.0202247881507191E-2</v>
      </c>
      <c r="G23" s="15">
        <f t="shared" si="0"/>
        <v>6071.6494883720925</v>
      </c>
      <c r="N23" s="16"/>
      <c r="O23" s="16"/>
      <c r="P23" s="16"/>
    </row>
    <row r="24" spans="1:16" x14ac:dyDescent="0.3">
      <c r="A24" s="2" t="s">
        <v>8</v>
      </c>
      <c r="B24" s="11">
        <v>20221</v>
      </c>
      <c r="C24" s="12">
        <v>320</v>
      </c>
      <c r="D24" s="13">
        <f>C24/'gender total'!C208</f>
        <v>1.2470771628994544E-2</v>
      </c>
      <c r="E24" s="14">
        <v>1504388.22</v>
      </c>
      <c r="F24" s="13">
        <f>E24/'gender total'!E208</f>
        <v>7.6402455338138702E-3</v>
      </c>
      <c r="G24" s="15">
        <f t="shared" si="0"/>
        <v>4701.2131874999995</v>
      </c>
      <c r="N24" s="16"/>
      <c r="O24" s="16"/>
      <c r="P24" s="16"/>
    </row>
    <row r="25" spans="1:16" x14ac:dyDescent="0.3">
      <c r="A25" s="2" t="s">
        <v>8</v>
      </c>
      <c r="B25" s="11">
        <v>20222</v>
      </c>
      <c r="C25" s="12">
        <v>473</v>
      </c>
      <c r="D25" s="13">
        <f>C25/'gender total'!C209</f>
        <v>1.5456001045649119E-2</v>
      </c>
      <c r="E25" s="14">
        <v>2145767.86</v>
      </c>
      <c r="F25" s="13">
        <f>E25/'gender total'!E209</f>
        <v>9.5991878200669435E-3</v>
      </c>
      <c r="G25" s="15">
        <f t="shared" si="0"/>
        <v>4536.50710359408</v>
      </c>
      <c r="N25" s="16"/>
      <c r="O25" s="16"/>
      <c r="P25" s="16"/>
    </row>
    <row r="26" spans="1:16" x14ac:dyDescent="0.3">
      <c r="A26" s="2" t="s">
        <v>8</v>
      </c>
      <c r="B26" s="11">
        <v>20231</v>
      </c>
      <c r="C26" s="12">
        <v>404</v>
      </c>
      <c r="D26" s="13">
        <f>C26/'gender total'!C210</f>
        <v>1.3966673580861509E-2</v>
      </c>
      <c r="E26" s="14">
        <v>1113490.1399999999</v>
      </c>
      <c r="F26" s="13">
        <f>E26/'gender total'!E210</f>
        <v>6.8296052131430569E-3</v>
      </c>
      <c r="G26" s="15">
        <f t="shared" si="0"/>
        <v>2756.1637128712869</v>
      </c>
      <c r="N26" s="16"/>
      <c r="O26" s="16"/>
      <c r="P26" s="16"/>
    </row>
    <row r="27" spans="1:16" x14ac:dyDescent="0.3">
      <c r="A27" s="2" t="s">
        <v>8</v>
      </c>
      <c r="B27" s="11">
        <v>20232</v>
      </c>
      <c r="C27" s="12">
        <v>489</v>
      </c>
      <c r="D27" s="13">
        <f>C27/'gender total'!C211</f>
        <v>1.5006905017646156E-2</v>
      </c>
      <c r="E27" s="14">
        <v>1036778.18</v>
      </c>
      <c r="F27" s="13">
        <f>E27/'gender total'!E211</f>
        <v>8.5370868672005173E-3</v>
      </c>
      <c r="G27" s="15">
        <f t="shared" si="0"/>
        <v>2120.2007770961145</v>
      </c>
      <c r="N27" s="16"/>
      <c r="O27" s="16"/>
      <c r="P27" s="16"/>
    </row>
    <row r="28" spans="1:16" x14ac:dyDescent="0.3">
      <c r="A28" s="2" t="s">
        <v>8</v>
      </c>
      <c r="B28" s="11">
        <v>20241</v>
      </c>
      <c r="C28" s="12">
        <v>187</v>
      </c>
      <c r="D28" s="13">
        <f>C28/'gender total'!C212</f>
        <v>1.1746969030718009E-2</v>
      </c>
      <c r="E28" s="14">
        <v>236387.01</v>
      </c>
      <c r="F28" s="13">
        <f>E28/'gender total'!E212</f>
        <v>9.1919966366922536E-3</v>
      </c>
      <c r="G28" s="15">
        <f t="shared" ref="G28" si="1">IFERROR(E28/C28,"-")</f>
        <v>1264.1016577540108</v>
      </c>
      <c r="N28" s="16"/>
      <c r="O28" s="16"/>
      <c r="P28" s="16"/>
    </row>
    <row r="29" spans="1:16" x14ac:dyDescent="0.3">
      <c r="A29" s="2" t="s">
        <v>9</v>
      </c>
      <c r="B29" s="11">
        <v>20131</v>
      </c>
      <c r="C29" s="12">
        <v>1905</v>
      </c>
      <c r="D29" s="13">
        <f>C29/'gender total'!C190</f>
        <v>7.0085721643795298E-2</v>
      </c>
      <c r="E29" s="14">
        <v>14618159.630000001</v>
      </c>
      <c r="F29" s="13">
        <f>E29/'gender total'!E190</f>
        <v>5.1602691582137566E-2</v>
      </c>
      <c r="G29" s="15">
        <f t="shared" si="0"/>
        <v>7673.5746089238846</v>
      </c>
      <c r="N29" s="16"/>
      <c r="O29" s="16"/>
      <c r="P29" s="16"/>
    </row>
    <row r="30" spans="1:16" x14ac:dyDescent="0.3">
      <c r="A30" s="2" t="s">
        <v>9</v>
      </c>
      <c r="B30" s="11">
        <v>20132</v>
      </c>
      <c r="C30" s="12">
        <v>2447</v>
      </c>
      <c r="D30" s="13">
        <f>C30/'gender total'!C191</f>
        <v>7.435881852437097E-2</v>
      </c>
      <c r="E30" s="14">
        <v>20145727.539999999</v>
      </c>
      <c r="F30" s="13">
        <f>E30/'gender total'!E191</f>
        <v>5.7622881262225652E-2</v>
      </c>
      <c r="G30" s="15">
        <f t="shared" si="0"/>
        <v>8232.8269472823868</v>
      </c>
      <c r="N30" s="16"/>
      <c r="O30" s="16"/>
      <c r="P30" s="16"/>
    </row>
    <row r="31" spans="1:16" x14ac:dyDescent="0.3">
      <c r="A31" s="2" t="s">
        <v>9</v>
      </c>
      <c r="B31" s="11">
        <v>20141</v>
      </c>
      <c r="C31" s="12">
        <v>1872</v>
      </c>
      <c r="D31" s="13">
        <f>C31/'gender total'!C192</f>
        <v>6.3916962578530453E-2</v>
      </c>
      <c r="E31" s="14">
        <v>14976537.960000001</v>
      </c>
      <c r="F31" s="13">
        <f>E31/'gender total'!E192</f>
        <v>4.872759173051993E-2</v>
      </c>
      <c r="G31" s="15">
        <f t="shared" si="0"/>
        <v>8000.2873717948723</v>
      </c>
      <c r="N31" s="16"/>
      <c r="O31" s="16"/>
      <c r="P31" s="16"/>
    </row>
    <row r="32" spans="1:16" x14ac:dyDescent="0.3">
      <c r="A32" s="2" t="s">
        <v>9</v>
      </c>
      <c r="B32" s="11">
        <v>20142</v>
      </c>
      <c r="C32" s="12">
        <v>2308</v>
      </c>
      <c r="D32" s="13">
        <f>C32/'gender total'!C193</f>
        <v>7.2901860450424835E-2</v>
      </c>
      <c r="E32" s="14">
        <v>22397820.460000001</v>
      </c>
      <c r="F32" s="13">
        <f>E32/'gender total'!E193</f>
        <v>6.1844712777563378E-2</v>
      </c>
      <c r="G32" s="15">
        <f t="shared" si="0"/>
        <v>9704.4282755632594</v>
      </c>
      <c r="N32" s="16"/>
      <c r="O32" s="16"/>
      <c r="P32" s="16"/>
    </row>
    <row r="33" spans="1:16" x14ac:dyDescent="0.3">
      <c r="A33" s="2" t="s">
        <v>9</v>
      </c>
      <c r="B33" s="11">
        <v>20151</v>
      </c>
      <c r="C33" s="12">
        <v>2128</v>
      </c>
      <c r="D33" s="13">
        <f>C33/'gender total'!C194</f>
        <v>6.7658654457586162E-2</v>
      </c>
      <c r="E33" s="14">
        <v>18387139.699999999</v>
      </c>
      <c r="F33" s="13">
        <f>E33/'gender total'!E194</f>
        <v>5.467108302942586E-2</v>
      </c>
      <c r="G33" s="15">
        <f t="shared" si="0"/>
        <v>8640.5731672932325</v>
      </c>
      <c r="N33" s="16"/>
      <c r="O33" s="16"/>
      <c r="P33" s="16"/>
    </row>
    <row r="34" spans="1:16" x14ac:dyDescent="0.3">
      <c r="A34" s="2" t="s">
        <v>9</v>
      </c>
      <c r="B34" s="11">
        <v>20152</v>
      </c>
      <c r="C34" s="12">
        <v>2548</v>
      </c>
      <c r="D34" s="13">
        <f>C34/'gender total'!C195</f>
        <v>7.2694074348806023E-2</v>
      </c>
      <c r="E34" s="14">
        <v>24960144.84</v>
      </c>
      <c r="F34" s="13">
        <f>E34/'gender total'!E195</f>
        <v>5.998842915428395E-2</v>
      </c>
      <c r="G34" s="15">
        <f t="shared" si="0"/>
        <v>9795.9752119309269</v>
      </c>
      <c r="N34" s="16"/>
      <c r="O34" s="16"/>
      <c r="P34" s="16"/>
    </row>
    <row r="35" spans="1:16" x14ac:dyDescent="0.3">
      <c r="A35" s="2" t="s">
        <v>9</v>
      </c>
      <c r="B35" s="11">
        <v>20161</v>
      </c>
      <c r="C35" s="12">
        <v>2303</v>
      </c>
      <c r="D35" s="13">
        <f>C35/'gender total'!C196</f>
        <v>7.0815780572553125E-2</v>
      </c>
      <c r="E35" s="14">
        <v>20142221.760000002</v>
      </c>
      <c r="F35" s="13">
        <f>E35/'gender total'!E196</f>
        <v>5.4126369573480125E-2</v>
      </c>
      <c r="G35" s="15">
        <f t="shared" si="0"/>
        <v>8746.079791576205</v>
      </c>
      <c r="N35" s="16"/>
      <c r="O35" s="16"/>
      <c r="P35" s="16"/>
    </row>
    <row r="36" spans="1:16" x14ac:dyDescent="0.3">
      <c r="A36" s="2" t="s">
        <v>9</v>
      </c>
      <c r="B36" s="11">
        <v>20162</v>
      </c>
      <c r="C36" s="12">
        <v>2790</v>
      </c>
      <c r="D36" s="13">
        <f>C36/'gender total'!C197</f>
        <v>7.3053860857270031E-2</v>
      </c>
      <c r="E36" s="14">
        <v>24621804.879999999</v>
      </c>
      <c r="F36" s="13">
        <f>E36/'gender total'!E197</f>
        <v>6.0386411957940395E-2</v>
      </c>
      <c r="G36" s="15">
        <f t="shared" si="0"/>
        <v>8825.0196702508965</v>
      </c>
      <c r="N36" s="16"/>
      <c r="O36" s="16"/>
      <c r="P36" s="16"/>
    </row>
    <row r="37" spans="1:16" x14ac:dyDescent="0.3">
      <c r="A37" s="2" t="s">
        <v>9</v>
      </c>
      <c r="B37" s="11">
        <v>20171</v>
      </c>
      <c r="C37" s="12">
        <v>2352</v>
      </c>
      <c r="D37" s="13">
        <f>C37/'gender total'!C198</f>
        <v>6.9983337300642698E-2</v>
      </c>
      <c r="E37" s="14">
        <v>17047654.41</v>
      </c>
      <c r="F37" s="13">
        <f>E37/'gender total'!E198</f>
        <v>5.0824375476902495E-2</v>
      </c>
      <c r="G37" s="15">
        <f t="shared" si="0"/>
        <v>7248.1523852040818</v>
      </c>
      <c r="N37" s="16"/>
      <c r="O37" s="16"/>
      <c r="P37" s="16"/>
    </row>
    <row r="38" spans="1:16" x14ac:dyDescent="0.3">
      <c r="A38" s="2" t="s">
        <v>9</v>
      </c>
      <c r="B38" s="11">
        <v>20172</v>
      </c>
      <c r="C38" s="12">
        <v>2814</v>
      </c>
      <c r="D38" s="13">
        <f>C38/'gender total'!C199</f>
        <v>7.2242760320394325E-2</v>
      </c>
      <c r="E38" s="14">
        <v>21716114.609999999</v>
      </c>
      <c r="F38" s="13">
        <f>E38/'gender total'!E199</f>
        <v>5.5507126554662369E-2</v>
      </c>
      <c r="G38" s="15">
        <f t="shared" si="0"/>
        <v>7717.1693710021318</v>
      </c>
      <c r="N38" s="16"/>
      <c r="O38" s="16"/>
      <c r="P38" s="16"/>
    </row>
    <row r="39" spans="1:16" x14ac:dyDescent="0.3">
      <c r="A39" s="2" t="s">
        <v>9</v>
      </c>
      <c r="B39" s="11">
        <v>20181</v>
      </c>
      <c r="C39" s="12">
        <v>2314</v>
      </c>
      <c r="D39" s="13">
        <f>C39/'gender total'!C200</f>
        <v>6.8316013226263586E-2</v>
      </c>
      <c r="E39" s="14">
        <v>16936131.25</v>
      </c>
      <c r="F39" s="13">
        <f>E39/'gender total'!E200</f>
        <v>5.0691821748859826E-2</v>
      </c>
      <c r="G39" s="15">
        <f t="shared" si="0"/>
        <v>7318.9849827139151</v>
      </c>
      <c r="N39" s="16"/>
      <c r="O39" s="16"/>
      <c r="P39" s="16"/>
    </row>
    <row r="40" spans="1:16" x14ac:dyDescent="0.3">
      <c r="A40" s="2" t="s">
        <v>9</v>
      </c>
      <c r="B40" s="11">
        <v>20182</v>
      </c>
      <c r="C40" s="12">
        <v>2891</v>
      </c>
      <c r="D40" s="13">
        <f>C40/'gender total'!C201</f>
        <v>7.525706104386308E-2</v>
      </c>
      <c r="E40" s="14">
        <v>22098034.350000001</v>
      </c>
      <c r="F40" s="13">
        <f>E40/'gender total'!E201</f>
        <v>5.7840214097598937E-2</v>
      </c>
      <c r="G40" s="15">
        <f t="shared" si="0"/>
        <v>7643.7337772397095</v>
      </c>
      <c r="N40" s="16"/>
      <c r="O40" s="16"/>
      <c r="P40" s="16"/>
    </row>
    <row r="41" spans="1:16" x14ac:dyDescent="0.3">
      <c r="A41" s="2" t="s">
        <v>9</v>
      </c>
      <c r="B41" s="11">
        <v>20191</v>
      </c>
      <c r="C41" s="12">
        <v>2263</v>
      </c>
      <c r="D41" s="13">
        <f>C41/'gender total'!C202</f>
        <v>6.6295591035593959E-2</v>
      </c>
      <c r="E41" s="14">
        <v>16271132.119999999</v>
      </c>
      <c r="F41" s="13">
        <f>E41/'gender total'!E202</f>
        <v>4.8294398558689486E-2</v>
      </c>
      <c r="G41" s="15">
        <f t="shared" si="0"/>
        <v>7190.071639416703</v>
      </c>
      <c r="N41" s="16"/>
      <c r="O41" s="16"/>
      <c r="P41" s="16"/>
    </row>
    <row r="42" spans="1:16" x14ac:dyDescent="0.3">
      <c r="A42" s="2" t="s">
        <v>9</v>
      </c>
      <c r="B42" s="11">
        <v>20192</v>
      </c>
      <c r="C42" s="12">
        <v>2835</v>
      </c>
      <c r="D42" s="13">
        <f>C42/'gender total'!C203</f>
        <v>7.2604809588444688E-2</v>
      </c>
      <c r="E42" s="14">
        <v>18342381.5</v>
      </c>
      <c r="F42" s="13">
        <f>E42/'gender total'!E203</f>
        <v>4.8829514367543139E-2</v>
      </c>
      <c r="G42" s="15">
        <f t="shared" si="0"/>
        <v>6469.9758377425042</v>
      </c>
      <c r="N42" s="16"/>
      <c r="O42" s="16"/>
      <c r="P42" s="16"/>
    </row>
    <row r="43" spans="1:16" x14ac:dyDescent="0.3">
      <c r="A43" s="2" t="s">
        <v>9</v>
      </c>
      <c r="B43" s="11">
        <v>20201</v>
      </c>
      <c r="C43" s="12">
        <v>1282</v>
      </c>
      <c r="D43" s="13">
        <f>C43/'gender total'!C204</f>
        <v>6.5298222380685583E-2</v>
      </c>
      <c r="E43" s="14">
        <v>10935373.59</v>
      </c>
      <c r="F43" s="13">
        <f>E43/'gender total'!E204</f>
        <v>5.1161065531561613E-2</v>
      </c>
      <c r="G43" s="15">
        <f t="shared" si="0"/>
        <v>8529.9325975038992</v>
      </c>
      <c r="N43" s="16"/>
      <c r="O43" s="16"/>
      <c r="P43" s="16"/>
    </row>
    <row r="44" spans="1:16" x14ac:dyDescent="0.3">
      <c r="A44" s="2" t="s">
        <v>9</v>
      </c>
      <c r="B44" s="11">
        <v>20202</v>
      </c>
      <c r="C44" s="12">
        <v>1878</v>
      </c>
      <c r="D44" s="13">
        <f>C44/'gender total'!C205</f>
        <v>7.581752119499395E-2</v>
      </c>
      <c r="E44" s="14">
        <v>14766653.189999999</v>
      </c>
      <c r="F44" s="13">
        <f>E44/'gender total'!E205</f>
        <v>5.6768504931994257E-2</v>
      </c>
      <c r="G44" s="15">
        <f t="shared" si="0"/>
        <v>7862.9676198083062</v>
      </c>
      <c r="N44" s="16"/>
      <c r="O44" s="16"/>
      <c r="P44" s="16"/>
    </row>
    <row r="45" spans="1:16" x14ac:dyDescent="0.3">
      <c r="A45" s="2" t="s">
        <v>9</v>
      </c>
      <c r="B45" s="11">
        <v>20211</v>
      </c>
      <c r="C45" s="12">
        <v>1314</v>
      </c>
      <c r="D45" s="13">
        <f>C45/'gender total'!C206</f>
        <v>7.1142393069842991E-2</v>
      </c>
      <c r="E45" s="14">
        <v>9521145.2799999993</v>
      </c>
      <c r="F45" s="13">
        <f>E45/'gender total'!E206</f>
        <v>5.4126725616511849E-2</v>
      </c>
      <c r="G45" s="15">
        <f t="shared" si="0"/>
        <v>7245.9248706240478</v>
      </c>
      <c r="N45" s="16"/>
      <c r="O45" s="16"/>
      <c r="P45" s="16"/>
    </row>
    <row r="46" spans="1:16" x14ac:dyDescent="0.3">
      <c r="A46" s="2" t="s">
        <v>9</v>
      </c>
      <c r="B46" s="11">
        <v>20212</v>
      </c>
      <c r="C46" s="12">
        <v>2151</v>
      </c>
      <c r="D46" s="13">
        <f>C46/'gender total'!C207</f>
        <v>7.5115239558597571E-2</v>
      </c>
      <c r="E46" s="14">
        <v>15530856.300000001</v>
      </c>
      <c r="F46" s="13">
        <f>E46/'gender total'!E207</f>
        <v>6.0689858504205885E-2</v>
      </c>
      <c r="G46" s="15">
        <f t="shared" si="0"/>
        <v>7220.2958158995816</v>
      </c>
      <c r="N46" s="16"/>
      <c r="O46" s="16"/>
      <c r="P46" s="16"/>
    </row>
    <row r="47" spans="1:16" x14ac:dyDescent="0.3">
      <c r="A47" s="2" t="s">
        <v>9</v>
      </c>
      <c r="B47" s="11">
        <v>20221</v>
      </c>
      <c r="C47" s="12">
        <v>1720</v>
      </c>
      <c r="D47" s="13">
        <f>C47/'gender total'!C208</f>
        <v>6.7030397505845676E-2</v>
      </c>
      <c r="E47" s="14">
        <v>10031558.48</v>
      </c>
      <c r="F47" s="13">
        <f>E47/'gender total'!E208</f>
        <v>5.0946669785816766E-2</v>
      </c>
      <c r="G47" s="15">
        <f t="shared" si="0"/>
        <v>5832.3014418604653</v>
      </c>
      <c r="N47" s="16"/>
      <c r="O47" s="16"/>
      <c r="P47" s="16"/>
    </row>
    <row r="48" spans="1:16" x14ac:dyDescent="0.3">
      <c r="A48" s="2" t="s">
        <v>9</v>
      </c>
      <c r="B48" s="11">
        <v>20222</v>
      </c>
      <c r="C48" s="12">
        <v>2087</v>
      </c>
      <c r="D48" s="13">
        <f>C48/'gender total'!C209</f>
        <v>6.8195928503741468E-2</v>
      </c>
      <c r="E48" s="14">
        <v>12558819.4</v>
      </c>
      <c r="F48" s="13">
        <f>E48/'gender total'!E209</f>
        <v>5.6182436351199919E-2</v>
      </c>
      <c r="G48" s="15">
        <f t="shared" si="0"/>
        <v>6017.6422616195496</v>
      </c>
      <c r="N48" s="16"/>
      <c r="O48" s="16"/>
      <c r="P48" s="16"/>
    </row>
    <row r="49" spans="1:16" x14ac:dyDescent="0.3">
      <c r="A49" s="2" t="s">
        <v>9</v>
      </c>
      <c r="B49" s="11">
        <v>20231</v>
      </c>
      <c r="C49" s="12">
        <v>1863</v>
      </c>
      <c r="D49" s="13">
        <f>C49/'gender total'!C210</f>
        <v>6.4405724953329191E-2</v>
      </c>
      <c r="E49" s="14">
        <v>8707096.25</v>
      </c>
      <c r="F49" s="13">
        <f>E49/'gender total'!E210</f>
        <v>5.3405079941110545E-2</v>
      </c>
      <c r="G49" s="15">
        <f t="shared" si="0"/>
        <v>4673.696323134729</v>
      </c>
      <c r="N49" s="16"/>
      <c r="O49" s="16"/>
      <c r="P49" s="16"/>
    </row>
    <row r="50" spans="1:16" x14ac:dyDescent="0.3">
      <c r="A50" s="2" t="s">
        <v>9</v>
      </c>
      <c r="B50" s="11">
        <v>20232</v>
      </c>
      <c r="C50" s="12">
        <v>2089</v>
      </c>
      <c r="D50" s="13">
        <f>C50/'gender total'!C211</f>
        <v>6.4109252723645843E-2</v>
      </c>
      <c r="E50" s="14">
        <v>6680767.3600000003</v>
      </c>
      <c r="F50" s="13">
        <f>E50/'gender total'!E211</f>
        <v>5.5011083751664087E-2</v>
      </c>
      <c r="G50" s="15">
        <f t="shared" si="0"/>
        <v>3198.0695835327911</v>
      </c>
      <c r="N50" s="16"/>
      <c r="O50" s="16"/>
      <c r="P50" s="16"/>
    </row>
    <row r="51" spans="1:16" x14ac:dyDescent="0.3">
      <c r="A51" s="2" t="s">
        <v>9</v>
      </c>
      <c r="B51" s="11">
        <v>20241</v>
      </c>
      <c r="C51" s="12">
        <v>978</v>
      </c>
      <c r="D51" s="13">
        <f>C51/'gender total'!C212</f>
        <v>6.1436019850493122E-2</v>
      </c>
      <c r="E51" s="14">
        <v>1467542.9</v>
      </c>
      <c r="F51" s="13">
        <f>E51/'gender total'!E212</f>
        <v>5.7065950455575346E-2</v>
      </c>
      <c r="G51" s="15">
        <f t="shared" si="0"/>
        <v>1500.5551124744375</v>
      </c>
      <c r="N51" s="16"/>
      <c r="O51" s="16"/>
      <c r="P51" s="16"/>
    </row>
    <row r="52" spans="1:16" x14ac:dyDescent="0.3">
      <c r="A52" s="2" t="s">
        <v>10</v>
      </c>
      <c r="B52" s="11">
        <v>20131</v>
      </c>
      <c r="C52" s="12">
        <v>4691</v>
      </c>
      <c r="D52" s="13">
        <f>C52/'gender total'!C190</f>
        <v>0.17258379014752953</v>
      </c>
      <c r="E52" s="14">
        <v>41994121.950000003</v>
      </c>
      <c r="F52" s="13">
        <f>E52/'gender total'!E190</f>
        <v>0.14824093990609427</v>
      </c>
      <c r="G52" s="15">
        <f t="shared" si="0"/>
        <v>8952.0618098486466</v>
      </c>
      <c r="N52" s="16"/>
      <c r="O52" s="16"/>
      <c r="P52" s="16"/>
    </row>
    <row r="53" spans="1:16" x14ac:dyDescent="0.3">
      <c r="A53" s="2" t="s">
        <v>10</v>
      </c>
      <c r="B53" s="11">
        <v>20132</v>
      </c>
      <c r="C53" s="12">
        <v>5597</v>
      </c>
      <c r="D53" s="13">
        <f>C53/'gender total'!C191</f>
        <v>0.17008022365382278</v>
      </c>
      <c r="E53" s="14">
        <v>48655663.759999998</v>
      </c>
      <c r="F53" s="13">
        <f>E53/'gender total'!E191</f>
        <v>0.13916993218589194</v>
      </c>
      <c r="G53" s="15">
        <f t="shared" si="0"/>
        <v>8693.1684402358405</v>
      </c>
      <c r="N53" s="16"/>
      <c r="O53" s="16"/>
      <c r="P53" s="16"/>
    </row>
    <row r="54" spans="1:16" x14ac:dyDescent="0.3">
      <c r="A54" s="2" t="s">
        <v>10</v>
      </c>
      <c r="B54" s="11">
        <v>20141</v>
      </c>
      <c r="C54" s="12">
        <v>5161</v>
      </c>
      <c r="D54" s="13">
        <f>C54/'gender total'!C192</f>
        <v>0.176215514886643</v>
      </c>
      <c r="E54" s="14">
        <v>43221667.57</v>
      </c>
      <c r="F54" s="13">
        <f>E54/'gender total'!E192</f>
        <v>0.14062580930841598</v>
      </c>
      <c r="G54" s="15">
        <f t="shared" si="0"/>
        <v>8374.6691668281346</v>
      </c>
      <c r="N54" s="16"/>
      <c r="O54" s="16"/>
      <c r="P54" s="16"/>
    </row>
    <row r="55" spans="1:16" x14ac:dyDescent="0.3">
      <c r="A55" s="2" t="s">
        <v>10</v>
      </c>
      <c r="B55" s="11">
        <v>20142</v>
      </c>
      <c r="C55" s="12">
        <v>5351</v>
      </c>
      <c r="D55" s="13">
        <f>C55/'gender total'!C193</f>
        <v>0.16901986796803437</v>
      </c>
      <c r="E55" s="14">
        <v>49239516.030000001</v>
      </c>
      <c r="F55" s="13">
        <f>E55/'gender total'!E193</f>
        <v>0.13595982393108164</v>
      </c>
      <c r="G55" s="15">
        <f t="shared" si="0"/>
        <v>9201.927869557092</v>
      </c>
      <c r="N55" s="16"/>
      <c r="O55" s="16"/>
      <c r="P55" s="16"/>
    </row>
    <row r="56" spans="1:16" x14ac:dyDescent="0.3">
      <c r="A56" s="2" t="s">
        <v>10</v>
      </c>
      <c r="B56" s="11">
        <v>20151</v>
      </c>
      <c r="C56" s="12">
        <v>5584</v>
      </c>
      <c r="D56" s="13">
        <f>C56/'gender total'!C194</f>
        <v>0.1775403789902073</v>
      </c>
      <c r="E56" s="14">
        <v>53421625.020000003</v>
      </c>
      <c r="F56" s="13">
        <f>E56/'gender total'!E194</f>
        <v>0.15884026252518624</v>
      </c>
      <c r="G56" s="15">
        <f t="shared" si="0"/>
        <v>9566.9099247851009</v>
      </c>
      <c r="N56" s="16"/>
      <c r="O56" s="16"/>
      <c r="P56" s="16"/>
    </row>
    <row r="57" spans="1:16" x14ac:dyDescent="0.3">
      <c r="A57" s="2" t="s">
        <v>10</v>
      </c>
      <c r="B57" s="11">
        <v>20152</v>
      </c>
      <c r="C57" s="12">
        <v>5857</v>
      </c>
      <c r="D57" s="13">
        <f>C57/'gender total'!C195</f>
        <v>0.16709936949017146</v>
      </c>
      <c r="E57" s="14">
        <v>60100823.799999997</v>
      </c>
      <c r="F57" s="13">
        <f>E57/'gender total'!E195</f>
        <v>0.1444444346678079</v>
      </c>
      <c r="G57" s="15">
        <f t="shared" si="0"/>
        <v>10261.366535769164</v>
      </c>
      <c r="N57" s="16"/>
      <c r="O57" s="16"/>
      <c r="P57" s="16"/>
    </row>
    <row r="58" spans="1:16" x14ac:dyDescent="0.3">
      <c r="A58" s="2" t="s">
        <v>10</v>
      </c>
      <c r="B58" s="11">
        <v>20161</v>
      </c>
      <c r="C58" s="12">
        <v>5651</v>
      </c>
      <c r="D58" s="13">
        <f>C58/'gender total'!C196</f>
        <v>0.17376464438362904</v>
      </c>
      <c r="E58" s="14">
        <v>54508863.450000003</v>
      </c>
      <c r="F58" s="13">
        <f>E58/'gender total'!E196</f>
        <v>0.14647673545051182</v>
      </c>
      <c r="G58" s="15">
        <f t="shared" si="0"/>
        <v>9645.8792160679532</v>
      </c>
      <c r="N58" s="16"/>
      <c r="O58" s="16"/>
      <c r="P58" s="16"/>
    </row>
    <row r="59" spans="1:16" x14ac:dyDescent="0.3">
      <c r="A59" s="2" t="s">
        <v>10</v>
      </c>
      <c r="B59" s="11">
        <v>20162</v>
      </c>
      <c r="C59" s="12">
        <v>6452</v>
      </c>
      <c r="D59" s="13">
        <f>C59/'gender total'!C197</f>
        <v>0.16894032625487682</v>
      </c>
      <c r="E59" s="14">
        <v>56803016.520000003</v>
      </c>
      <c r="F59" s="13">
        <f>E59/'gender total'!E197</f>
        <v>0.13931270972002008</v>
      </c>
      <c r="G59" s="15">
        <f t="shared" si="0"/>
        <v>8803.9393242405458</v>
      </c>
      <c r="N59" s="16"/>
      <c r="O59" s="16"/>
      <c r="P59" s="16"/>
    </row>
    <row r="60" spans="1:16" x14ac:dyDescent="0.3">
      <c r="A60" s="2" t="s">
        <v>10</v>
      </c>
      <c r="B60" s="11">
        <v>20171</v>
      </c>
      <c r="C60" s="12">
        <v>5887</v>
      </c>
      <c r="D60" s="13">
        <f>C60/'gender total'!C198</f>
        <v>0.17516662699357297</v>
      </c>
      <c r="E60" s="14">
        <v>50063051.100000001</v>
      </c>
      <c r="F60" s="13">
        <f>E60/'gender total'!E198</f>
        <v>0.14925357151381605</v>
      </c>
      <c r="G60" s="15">
        <f t="shared" si="0"/>
        <v>8504.0005265839991</v>
      </c>
      <c r="N60" s="16"/>
      <c r="O60" s="16"/>
      <c r="P60" s="16"/>
    </row>
    <row r="61" spans="1:16" x14ac:dyDescent="0.3">
      <c r="A61" s="2" t="s">
        <v>10</v>
      </c>
      <c r="B61" s="11">
        <v>20172</v>
      </c>
      <c r="C61" s="12">
        <v>6749</v>
      </c>
      <c r="D61" s="13">
        <f>C61/'gender total'!C199</f>
        <v>0.17326453070445677</v>
      </c>
      <c r="E61" s="14">
        <v>61241705.43</v>
      </c>
      <c r="F61" s="13">
        <f>E61/'gender total'!E199</f>
        <v>0.15653587922035578</v>
      </c>
      <c r="G61" s="15">
        <f t="shared" si="0"/>
        <v>9074.1895732701141</v>
      </c>
      <c r="N61" s="16"/>
      <c r="O61" s="16"/>
      <c r="P61" s="16"/>
    </row>
    <row r="62" spans="1:16" x14ac:dyDescent="0.3">
      <c r="A62" s="2" t="s">
        <v>10</v>
      </c>
      <c r="B62" s="11">
        <v>20181</v>
      </c>
      <c r="C62" s="12">
        <v>6114</v>
      </c>
      <c r="D62" s="13">
        <f>C62/'gender total'!C200</f>
        <v>0.1805030703826169</v>
      </c>
      <c r="E62" s="14">
        <v>54457007.68</v>
      </c>
      <c r="F62" s="13">
        <f>E62/'gender total'!E200</f>
        <v>0.16299619349553934</v>
      </c>
      <c r="G62" s="15">
        <f t="shared" si="0"/>
        <v>8906.9361596336275</v>
      </c>
      <c r="N62" s="16"/>
      <c r="O62" s="16"/>
      <c r="P62" s="16"/>
    </row>
    <row r="63" spans="1:16" x14ac:dyDescent="0.3">
      <c r="A63" s="2" t="s">
        <v>10</v>
      </c>
      <c r="B63" s="11">
        <v>20182</v>
      </c>
      <c r="C63" s="12">
        <v>6770</v>
      </c>
      <c r="D63" s="13">
        <f>C63/'gender total'!C201</f>
        <v>0.17623324222308995</v>
      </c>
      <c r="E63" s="14">
        <v>59544594.969999999</v>
      </c>
      <c r="F63" s="13">
        <f>E63/'gender total'!E201</f>
        <v>0.1558542296962088</v>
      </c>
      <c r="G63" s="15">
        <f t="shared" si="0"/>
        <v>8795.3611477104878</v>
      </c>
      <c r="N63" s="16"/>
      <c r="O63" s="16"/>
      <c r="P63" s="16"/>
    </row>
    <row r="64" spans="1:16" x14ac:dyDescent="0.3">
      <c r="A64" s="2" t="s">
        <v>10</v>
      </c>
      <c r="B64" s="11">
        <v>20191</v>
      </c>
      <c r="C64" s="12">
        <v>5924</v>
      </c>
      <c r="D64" s="13">
        <f>C64/'gender total'!C202</f>
        <v>0.17354621356379082</v>
      </c>
      <c r="E64" s="14">
        <v>53863603.990000002</v>
      </c>
      <c r="F64" s="13">
        <f>E64/'gender total'!E202</f>
        <v>0.15987273286921583</v>
      </c>
      <c r="G64" s="15">
        <f t="shared" si="0"/>
        <v>9092.4382157326127</v>
      </c>
      <c r="N64" s="16"/>
      <c r="O64" s="16"/>
      <c r="P64" s="16"/>
    </row>
    <row r="65" spans="1:16" x14ac:dyDescent="0.3">
      <c r="A65" s="2" t="s">
        <v>10</v>
      </c>
      <c r="B65" s="11">
        <v>20192</v>
      </c>
      <c r="C65" s="12">
        <v>6880</v>
      </c>
      <c r="D65" s="13">
        <f>C65/'gender total'!C203</f>
        <v>0.17619791533280404</v>
      </c>
      <c r="E65" s="14">
        <v>57704144.920000002</v>
      </c>
      <c r="F65" s="13">
        <f>E65/'gender total'!E203</f>
        <v>0.15361502395083929</v>
      </c>
      <c r="G65" s="15">
        <f t="shared" si="0"/>
        <v>8387.2303662790691</v>
      </c>
      <c r="N65" s="16"/>
      <c r="O65" s="16"/>
      <c r="P65" s="16"/>
    </row>
    <row r="66" spans="1:16" x14ac:dyDescent="0.3">
      <c r="A66" s="2" t="s">
        <v>10</v>
      </c>
      <c r="B66" s="11">
        <v>20201</v>
      </c>
      <c r="C66" s="12">
        <v>3417</v>
      </c>
      <c r="D66" s="13">
        <f>C66/'gender total'!C204</f>
        <v>0.17404370193042326</v>
      </c>
      <c r="E66" s="14">
        <v>33085444.620000001</v>
      </c>
      <c r="F66" s="13">
        <f>E66/'gender total'!E204</f>
        <v>0.15479001118833038</v>
      </c>
      <c r="G66" s="15">
        <f t="shared" si="0"/>
        <v>9682.6001229148387</v>
      </c>
      <c r="N66" s="16"/>
      <c r="O66" s="16"/>
      <c r="P66" s="16"/>
    </row>
    <row r="67" spans="1:16" x14ac:dyDescent="0.3">
      <c r="A67" s="2" t="s">
        <v>10</v>
      </c>
      <c r="B67" s="11">
        <v>20202</v>
      </c>
      <c r="C67" s="12">
        <v>4277</v>
      </c>
      <c r="D67" s="13">
        <f>C67/'gender total'!C205</f>
        <v>0.17266855066612838</v>
      </c>
      <c r="E67" s="14">
        <v>38214041.009999998</v>
      </c>
      <c r="F67" s="13">
        <f>E67/'gender total'!E205</f>
        <v>0.14690898117771911</v>
      </c>
      <c r="G67" s="15">
        <f t="shared" si="0"/>
        <v>8934.7769487958849</v>
      </c>
      <c r="N67" s="16"/>
      <c r="O67" s="16"/>
      <c r="P67" s="16"/>
    </row>
    <row r="68" spans="1:16" x14ac:dyDescent="0.3">
      <c r="A68" s="2" t="s">
        <v>10</v>
      </c>
      <c r="B68" s="11">
        <v>20211</v>
      </c>
      <c r="C68" s="12">
        <v>3318</v>
      </c>
      <c r="D68" s="13">
        <f>C68/'gender total'!C206</f>
        <v>0.17964266377910124</v>
      </c>
      <c r="E68" s="14">
        <v>29037862.030000001</v>
      </c>
      <c r="F68" s="13">
        <f>E68/'gender total'!E206</f>
        <v>0.16507724064346363</v>
      </c>
      <c r="G68" s="15">
        <f t="shared" si="0"/>
        <v>8751.6160427968662</v>
      </c>
      <c r="N68" s="16"/>
      <c r="O68" s="16"/>
      <c r="P68" s="16"/>
    </row>
    <row r="69" spans="1:16" x14ac:dyDescent="0.3">
      <c r="A69" s="2" t="s">
        <v>10</v>
      </c>
      <c r="B69" s="11">
        <v>20212</v>
      </c>
      <c r="C69" s="12">
        <v>4903</v>
      </c>
      <c r="D69" s="13">
        <f>C69/'gender total'!C207</f>
        <v>0.17121804721329795</v>
      </c>
      <c r="E69" s="14">
        <v>36832377.829999998</v>
      </c>
      <c r="F69" s="13">
        <f>E69/'gender total'!E207</f>
        <v>0.14392972001654214</v>
      </c>
      <c r="G69" s="15">
        <f t="shared" si="0"/>
        <v>7512.2124882724856</v>
      </c>
      <c r="N69" s="16"/>
      <c r="O69" s="16"/>
      <c r="P69" s="16"/>
    </row>
    <row r="70" spans="1:16" x14ac:dyDescent="0.3">
      <c r="A70" s="2" t="s">
        <v>10</v>
      </c>
      <c r="B70" s="11">
        <v>20221</v>
      </c>
      <c r="C70" s="12">
        <v>4500</v>
      </c>
      <c r="D70" s="13">
        <f>C70/'gender total'!C208</f>
        <v>0.17537022603273578</v>
      </c>
      <c r="E70" s="14">
        <v>30918865.559999999</v>
      </c>
      <c r="F70" s="13">
        <f>E70/'gender total'!E208</f>
        <v>0.15702577390919845</v>
      </c>
      <c r="G70" s="15">
        <f t="shared" si="0"/>
        <v>6870.8590133333328</v>
      </c>
      <c r="N70" s="16"/>
      <c r="O70" s="16"/>
      <c r="P70" s="16"/>
    </row>
    <row r="71" spans="1:16" x14ac:dyDescent="0.3">
      <c r="A71" s="2" t="s">
        <v>10</v>
      </c>
      <c r="B71" s="11">
        <v>20222</v>
      </c>
      <c r="C71" s="12">
        <v>5103</v>
      </c>
      <c r="D71" s="13">
        <f>C71/'gender total'!C209</f>
        <v>0.16674835800411725</v>
      </c>
      <c r="E71" s="14">
        <v>32366105.75</v>
      </c>
      <c r="F71" s="13">
        <f>E71/'gender total'!E209</f>
        <v>0.14479121152387783</v>
      </c>
      <c r="G71" s="15">
        <f t="shared" si="0"/>
        <v>6342.5643249069171</v>
      </c>
      <c r="N71" s="16"/>
      <c r="O71" s="16"/>
      <c r="P71" s="16"/>
    </row>
    <row r="72" spans="1:16" x14ac:dyDescent="0.3">
      <c r="A72" s="2" t="s">
        <v>10</v>
      </c>
      <c r="B72" s="11">
        <v>20231</v>
      </c>
      <c r="C72" s="12">
        <v>5082</v>
      </c>
      <c r="D72" s="13">
        <f>C72/'gender total'!C210</f>
        <v>0.17568969093549056</v>
      </c>
      <c r="E72" s="14">
        <v>25557907.899999999</v>
      </c>
      <c r="F72" s="13">
        <f>E72/'gender total'!E210</f>
        <v>0.15675973658003844</v>
      </c>
      <c r="G72" s="15">
        <f t="shared" si="0"/>
        <v>5029.1042699724512</v>
      </c>
      <c r="N72" s="16"/>
      <c r="O72" s="16"/>
      <c r="P72" s="16"/>
    </row>
    <row r="73" spans="1:16" x14ac:dyDescent="0.3">
      <c r="A73" s="2" t="s">
        <v>10</v>
      </c>
      <c r="B73" s="11">
        <v>20232</v>
      </c>
      <c r="C73" s="12">
        <v>5494</v>
      </c>
      <c r="D73" s="13">
        <f>C73/'gender total'!C211</f>
        <v>0.16860518643547645</v>
      </c>
      <c r="E73" s="14">
        <v>18752609.82</v>
      </c>
      <c r="F73" s="13">
        <f>E73/'gender total'!E211</f>
        <v>0.15441360756652636</v>
      </c>
      <c r="G73" s="15">
        <f t="shared" ref="G73:G139" si="2">IFERROR(E73/C73,"-")</f>
        <v>3413.2890098289045</v>
      </c>
      <c r="N73" s="16"/>
      <c r="O73" s="16"/>
      <c r="P73" s="16"/>
    </row>
    <row r="74" spans="1:16" x14ac:dyDescent="0.3">
      <c r="A74" s="2" t="s">
        <v>10</v>
      </c>
      <c r="B74" s="11">
        <v>20241</v>
      </c>
      <c r="C74" s="12">
        <v>2813</v>
      </c>
      <c r="D74" s="13">
        <f>C74/'gender total'!C212</f>
        <v>0.17670707959042653</v>
      </c>
      <c r="E74" s="14">
        <v>4258035.47</v>
      </c>
      <c r="F74" s="13">
        <f>E74/'gender total'!E212</f>
        <v>0.16557528994150869</v>
      </c>
      <c r="G74" s="15">
        <f t="shared" si="2"/>
        <v>1513.6990650551013</v>
      </c>
      <c r="N74" s="16"/>
      <c r="O74" s="16"/>
      <c r="P74" s="16"/>
    </row>
    <row r="75" spans="1:16" x14ac:dyDescent="0.3">
      <c r="A75" s="2" t="s">
        <v>11</v>
      </c>
      <c r="B75" s="11">
        <v>20131</v>
      </c>
      <c r="C75" s="12">
        <v>5077</v>
      </c>
      <c r="D75" s="13">
        <f>C75/'gender total'!C190</f>
        <v>0.18678488650160038</v>
      </c>
      <c r="E75" s="14">
        <v>51848859.409999996</v>
      </c>
      <c r="F75" s="13">
        <f>E75/'gender total'!E190</f>
        <v>0.18302855959576361</v>
      </c>
      <c r="G75" s="15">
        <f t="shared" si="2"/>
        <v>10212.499391372858</v>
      </c>
      <c r="N75" s="16"/>
      <c r="O75" s="16"/>
      <c r="P75" s="16"/>
    </row>
    <row r="76" spans="1:16" x14ac:dyDescent="0.3">
      <c r="A76" s="2" t="s">
        <v>11</v>
      </c>
      <c r="B76" s="11">
        <v>20132</v>
      </c>
      <c r="C76" s="12">
        <v>6045</v>
      </c>
      <c r="D76" s="13">
        <f>C76/'gender total'!C191</f>
        <v>0.18369393460556704</v>
      </c>
      <c r="E76" s="14">
        <v>62656804.119999997</v>
      </c>
      <c r="F76" s="13">
        <f>E76/'gender total'!E191</f>
        <v>0.17921743341900132</v>
      </c>
      <c r="G76" s="15">
        <f t="shared" si="2"/>
        <v>10365.062716294458</v>
      </c>
      <c r="N76" s="16"/>
      <c r="O76" s="16"/>
      <c r="P76" s="16"/>
    </row>
    <row r="77" spans="1:16" x14ac:dyDescent="0.3">
      <c r="A77" s="2" t="s">
        <v>11</v>
      </c>
      <c r="B77" s="11">
        <v>20141</v>
      </c>
      <c r="C77" s="12">
        <v>5491</v>
      </c>
      <c r="D77" s="13">
        <f>C77/'gender total'!C192</f>
        <v>0.18748292816170445</v>
      </c>
      <c r="E77" s="14">
        <v>57404988.530000001</v>
      </c>
      <c r="F77" s="13">
        <f>E77/'gender total'!E192</f>
        <v>0.18677259403047106</v>
      </c>
      <c r="G77" s="15">
        <f t="shared" si="2"/>
        <v>10454.377805499909</v>
      </c>
      <c r="N77" s="16"/>
      <c r="O77" s="16"/>
      <c r="P77" s="16"/>
    </row>
    <row r="78" spans="1:16" x14ac:dyDescent="0.3">
      <c r="A78" s="2" t="s">
        <v>11</v>
      </c>
      <c r="B78" s="11">
        <v>20142</v>
      </c>
      <c r="C78" s="12">
        <v>5551</v>
      </c>
      <c r="D78" s="13">
        <f>C78/'gender total'!C193</f>
        <v>0.17533718689788053</v>
      </c>
      <c r="E78" s="14">
        <v>61259662.759999998</v>
      </c>
      <c r="F78" s="13">
        <f>E78/'gender total'!E193</f>
        <v>0.16914977307763432</v>
      </c>
      <c r="G78" s="15">
        <f t="shared" si="2"/>
        <v>11035.78864348766</v>
      </c>
      <c r="N78" s="16"/>
      <c r="O78" s="16"/>
      <c r="P78" s="16"/>
    </row>
    <row r="79" spans="1:16" x14ac:dyDescent="0.3">
      <c r="A79" s="2" t="s">
        <v>11</v>
      </c>
      <c r="B79" s="11">
        <v>20151</v>
      </c>
      <c r="C79" s="12">
        <v>5653</v>
      </c>
      <c r="D79" s="13">
        <f>C79/'gender total'!C194</f>
        <v>0.17973419814320235</v>
      </c>
      <c r="E79" s="14">
        <v>63497477.539999999</v>
      </c>
      <c r="F79" s="13">
        <f>E79/'gender total'!E194</f>
        <v>0.18879912391966236</v>
      </c>
      <c r="G79" s="15">
        <f t="shared" si="2"/>
        <v>11232.527426145409</v>
      </c>
      <c r="N79" s="16"/>
      <c r="O79" s="16"/>
      <c r="P79" s="16"/>
    </row>
    <row r="80" spans="1:16" x14ac:dyDescent="0.3">
      <c r="A80" s="2" t="s">
        <v>11</v>
      </c>
      <c r="B80" s="11">
        <v>20152</v>
      </c>
      <c r="C80" s="12">
        <v>5812</v>
      </c>
      <c r="D80" s="13">
        <f>C80/'gender total'!C195</f>
        <v>0.16581552594790447</v>
      </c>
      <c r="E80" s="14">
        <v>71599574.319999993</v>
      </c>
      <c r="F80" s="13">
        <f>E80/'gender total'!E195</f>
        <v>0.17208017097276618</v>
      </c>
      <c r="G80" s="15">
        <f t="shared" si="2"/>
        <v>12319.266056434961</v>
      </c>
      <c r="N80" s="16"/>
      <c r="O80" s="16"/>
      <c r="P80" s="16"/>
    </row>
    <row r="81" spans="1:16" x14ac:dyDescent="0.3">
      <c r="A81" s="2" t="s">
        <v>11</v>
      </c>
      <c r="B81" s="11">
        <v>20161</v>
      </c>
      <c r="C81" s="12">
        <v>5569</v>
      </c>
      <c r="D81" s="13">
        <f>C81/'gender total'!C196</f>
        <v>0.17124319670366839</v>
      </c>
      <c r="E81" s="14">
        <v>66700860.359999999</v>
      </c>
      <c r="F81" s="13">
        <f>E81/'gender total'!E196</f>
        <v>0.17923918531589289</v>
      </c>
      <c r="G81" s="15">
        <f t="shared" si="2"/>
        <v>11977.170113126234</v>
      </c>
      <c r="N81" s="16"/>
      <c r="O81" s="16"/>
      <c r="P81" s="16"/>
    </row>
    <row r="82" spans="1:16" x14ac:dyDescent="0.3">
      <c r="A82" s="2" t="s">
        <v>11</v>
      </c>
      <c r="B82" s="11">
        <v>20162</v>
      </c>
      <c r="C82" s="12">
        <v>6129</v>
      </c>
      <c r="D82" s="13">
        <f>C82/'gender total'!C197</f>
        <v>0.16048283627032547</v>
      </c>
      <c r="E82" s="14">
        <v>67478217.370000005</v>
      </c>
      <c r="F82" s="13">
        <f>E82/'gender total'!E197</f>
        <v>0.16549426218555385</v>
      </c>
      <c r="G82" s="15">
        <f t="shared" si="2"/>
        <v>11009.661832272803</v>
      </c>
      <c r="N82" s="16"/>
      <c r="O82" s="16"/>
      <c r="P82" s="16"/>
    </row>
    <row r="83" spans="1:16" x14ac:dyDescent="0.3">
      <c r="A83" s="2" t="s">
        <v>11</v>
      </c>
      <c r="B83" s="11">
        <v>20171</v>
      </c>
      <c r="C83" s="12">
        <v>5529</v>
      </c>
      <c r="D83" s="13">
        <f>C83/'gender total'!C198</f>
        <v>0.16451440133301595</v>
      </c>
      <c r="E83" s="14">
        <v>60132553.280000001</v>
      </c>
      <c r="F83" s="13">
        <f>E83/'gender total'!E198</f>
        <v>0.17927389849566788</v>
      </c>
      <c r="G83" s="15">
        <f t="shared" si="2"/>
        <v>10875.846134924941</v>
      </c>
      <c r="N83" s="16"/>
      <c r="O83" s="16"/>
      <c r="P83" s="16"/>
    </row>
    <row r="84" spans="1:16" x14ac:dyDescent="0.3">
      <c r="A84" s="2" t="s">
        <v>11</v>
      </c>
      <c r="B84" s="11">
        <v>20172</v>
      </c>
      <c r="C84" s="12">
        <v>6210</v>
      </c>
      <c r="D84" s="13">
        <f>C84/'gender total'!C199</f>
        <v>0.15942698706099814</v>
      </c>
      <c r="E84" s="14">
        <v>66977674.390000001</v>
      </c>
      <c r="F84" s="13">
        <f>E84/'gender total'!E199</f>
        <v>0.17119721071055347</v>
      </c>
      <c r="G84" s="15">
        <f t="shared" si="2"/>
        <v>10785.454813204509</v>
      </c>
      <c r="N84" s="16"/>
      <c r="O84" s="16"/>
      <c r="P84" s="16"/>
    </row>
    <row r="85" spans="1:16" x14ac:dyDescent="0.3">
      <c r="A85" s="2" t="s">
        <v>11</v>
      </c>
      <c r="B85" s="11">
        <v>20181</v>
      </c>
      <c r="C85" s="12">
        <v>5468</v>
      </c>
      <c r="D85" s="13">
        <f>C85/'gender total'!C200</f>
        <v>0.16143127066603685</v>
      </c>
      <c r="E85" s="14">
        <v>56493679.670000002</v>
      </c>
      <c r="F85" s="13">
        <f>E85/'gender total'!E200</f>
        <v>0.16909219097890649</v>
      </c>
      <c r="G85" s="15">
        <f t="shared" si="2"/>
        <v>10331.689771397221</v>
      </c>
      <c r="N85" s="16"/>
      <c r="O85" s="16"/>
      <c r="P85" s="16"/>
    </row>
    <row r="86" spans="1:16" x14ac:dyDescent="0.3">
      <c r="A86" s="2" t="s">
        <v>11</v>
      </c>
      <c r="B86" s="11">
        <v>20182</v>
      </c>
      <c r="C86" s="12">
        <v>5900</v>
      </c>
      <c r="D86" s="13">
        <f>C86/'gender total'!C201</f>
        <v>0.15358583886502669</v>
      </c>
      <c r="E86" s="14">
        <v>63015213.600000001</v>
      </c>
      <c r="F86" s="13">
        <f>E86/'gender total'!E201</f>
        <v>0.16493835552526998</v>
      </c>
      <c r="G86" s="15">
        <f t="shared" si="2"/>
        <v>10680.544677966102</v>
      </c>
      <c r="N86" s="16"/>
      <c r="O86" s="16"/>
      <c r="P86" s="16"/>
    </row>
    <row r="87" spans="1:16" x14ac:dyDescent="0.3">
      <c r="A87" s="2" t="s">
        <v>11</v>
      </c>
      <c r="B87" s="11">
        <v>20191</v>
      </c>
      <c r="C87" s="12">
        <v>5414</v>
      </c>
      <c r="D87" s="13">
        <f>C87/'gender total'!C202</f>
        <v>0.15860553683902154</v>
      </c>
      <c r="E87" s="14">
        <v>58449123.189999998</v>
      </c>
      <c r="F87" s="13">
        <f>E87/'gender total'!E202</f>
        <v>0.17348302686781947</v>
      </c>
      <c r="G87" s="15">
        <f t="shared" si="2"/>
        <v>10795.922273734761</v>
      </c>
      <c r="N87" s="16"/>
      <c r="O87" s="16"/>
      <c r="P87" s="16"/>
    </row>
    <row r="88" spans="1:16" x14ac:dyDescent="0.3">
      <c r="A88" s="2" t="s">
        <v>11</v>
      </c>
      <c r="B88" s="11">
        <v>20192</v>
      </c>
      <c r="C88" s="12">
        <v>6142</v>
      </c>
      <c r="D88" s="13">
        <f>C88/'gender total'!C203</f>
        <v>0.15729761569390735</v>
      </c>
      <c r="E88" s="14">
        <v>63885640.420000002</v>
      </c>
      <c r="F88" s="13">
        <f>E88/'gender total'!E203</f>
        <v>0.17007087093723816</v>
      </c>
      <c r="G88" s="15">
        <f t="shared" si="2"/>
        <v>10401.439338977532</v>
      </c>
      <c r="N88" s="16"/>
      <c r="O88" s="16"/>
      <c r="P88" s="16"/>
    </row>
    <row r="89" spans="1:16" x14ac:dyDescent="0.3">
      <c r="A89" s="2" t="s">
        <v>11</v>
      </c>
      <c r="B89" s="11">
        <v>20201</v>
      </c>
      <c r="C89" s="12">
        <v>2890</v>
      </c>
      <c r="D89" s="13">
        <f>C89/'gender total'!C204</f>
        <v>0.14720114093617889</v>
      </c>
      <c r="E89" s="14">
        <v>32015237.5</v>
      </c>
      <c r="F89" s="13">
        <f>E89/'gender total'!E204</f>
        <v>0.14978305498806546</v>
      </c>
      <c r="G89" s="15">
        <f t="shared" si="2"/>
        <v>11077.936851211072</v>
      </c>
      <c r="N89" s="16"/>
      <c r="O89" s="16"/>
      <c r="P89" s="16"/>
    </row>
    <row r="90" spans="1:16" x14ac:dyDescent="0.3">
      <c r="A90" s="2" t="s">
        <v>11</v>
      </c>
      <c r="B90" s="11">
        <v>20202</v>
      </c>
      <c r="C90" s="12">
        <v>3478</v>
      </c>
      <c r="D90" s="13">
        <f>C90/'gender total'!C205</f>
        <v>0.14041178845377472</v>
      </c>
      <c r="E90" s="14">
        <v>39607928.340000004</v>
      </c>
      <c r="F90" s="13">
        <f>E90/'gender total'!E205</f>
        <v>0.15226760230531056</v>
      </c>
      <c r="G90" s="15">
        <f t="shared" si="2"/>
        <v>11388.133507763083</v>
      </c>
      <c r="N90" s="16"/>
      <c r="O90" s="16"/>
      <c r="P90" s="16"/>
    </row>
    <row r="91" spans="1:16" x14ac:dyDescent="0.3">
      <c r="A91" s="2" t="s">
        <v>11</v>
      </c>
      <c r="B91" s="11">
        <v>20211</v>
      </c>
      <c r="C91" s="12">
        <v>2482</v>
      </c>
      <c r="D91" s="13">
        <f>C91/'gender total'!C206</f>
        <v>0.13438007579859232</v>
      </c>
      <c r="E91" s="14">
        <v>26572097.440000001</v>
      </c>
      <c r="F91" s="13">
        <f>E91/'gender total'!E206</f>
        <v>0.15105962412014545</v>
      </c>
      <c r="G91" s="15">
        <f t="shared" si="2"/>
        <v>10705.921611603546</v>
      </c>
      <c r="N91" s="16"/>
      <c r="O91" s="16"/>
      <c r="P91" s="16"/>
    </row>
    <row r="92" spans="1:16" x14ac:dyDescent="0.3">
      <c r="A92" s="2" t="s">
        <v>11</v>
      </c>
      <c r="B92" s="11">
        <v>20212</v>
      </c>
      <c r="C92" s="12">
        <v>4102</v>
      </c>
      <c r="D92" s="13">
        <f>C92/'gender total'!C207</f>
        <v>0.14324626344461516</v>
      </c>
      <c r="E92" s="14">
        <v>39854267.909999996</v>
      </c>
      <c r="F92" s="13">
        <f>E92/'gender total'!E207</f>
        <v>0.15573834652289023</v>
      </c>
      <c r="G92" s="15">
        <f t="shared" si="2"/>
        <v>9715.8137274500241</v>
      </c>
      <c r="N92" s="16"/>
      <c r="O92" s="16"/>
      <c r="P92" s="16"/>
    </row>
    <row r="93" spans="1:16" x14ac:dyDescent="0.3">
      <c r="A93" s="2" t="s">
        <v>11</v>
      </c>
      <c r="B93" s="11">
        <v>20221</v>
      </c>
      <c r="C93" s="12">
        <v>3781</v>
      </c>
      <c r="D93" s="13">
        <f>C93/'gender total'!C208</f>
        <v>0.14734996102883866</v>
      </c>
      <c r="E93" s="14">
        <v>30695592.41</v>
      </c>
      <c r="F93" s="13">
        <f>E93/'gender total'!E208</f>
        <v>0.15589185005601375</v>
      </c>
      <c r="G93" s="15">
        <f t="shared" si="2"/>
        <v>8118.3793731816977</v>
      </c>
      <c r="N93" s="16"/>
      <c r="O93" s="16"/>
      <c r="P93" s="16"/>
    </row>
    <row r="94" spans="1:16" x14ac:dyDescent="0.3">
      <c r="A94" s="2" t="s">
        <v>11</v>
      </c>
      <c r="B94" s="11">
        <v>20222</v>
      </c>
      <c r="C94" s="12">
        <v>4375</v>
      </c>
      <c r="D94" s="13">
        <f>C94/'gender total'!C209</f>
        <v>0.1429598405385093</v>
      </c>
      <c r="E94" s="14">
        <v>31881281.629999999</v>
      </c>
      <c r="F94" s="13">
        <f>E94/'gender total'!E209</f>
        <v>0.14262232929093271</v>
      </c>
      <c r="G94" s="15">
        <f t="shared" si="2"/>
        <v>7287.1500868571429</v>
      </c>
      <c r="N94" s="16"/>
      <c r="O94" s="16"/>
      <c r="P94" s="16"/>
    </row>
    <row r="95" spans="1:16" x14ac:dyDescent="0.3">
      <c r="A95" s="2" t="s">
        <v>11</v>
      </c>
      <c r="B95" s="11">
        <v>20231</v>
      </c>
      <c r="C95" s="12">
        <v>4253</v>
      </c>
      <c r="D95" s="13">
        <f>C95/'gender total'!C210</f>
        <v>0.14703035331535644</v>
      </c>
      <c r="E95" s="14">
        <v>23647967</v>
      </c>
      <c r="F95" s="13">
        <f>E95/'gender total'!E210</f>
        <v>0.14504509101754148</v>
      </c>
      <c r="G95" s="15">
        <f t="shared" si="2"/>
        <v>5560.302609922408</v>
      </c>
      <c r="N95" s="16"/>
      <c r="O95" s="16"/>
      <c r="P95" s="16"/>
    </row>
    <row r="96" spans="1:16" x14ac:dyDescent="0.3">
      <c r="A96" s="2" t="s">
        <v>11</v>
      </c>
      <c r="B96" s="11">
        <v>20232</v>
      </c>
      <c r="C96" s="12">
        <v>4620</v>
      </c>
      <c r="D96" s="13">
        <f>C96/'gender total'!C211</f>
        <v>0.14178302900107412</v>
      </c>
      <c r="E96" s="14">
        <v>16147738.9</v>
      </c>
      <c r="F96" s="13">
        <f>E96/'gender total'!E211</f>
        <v>0.1329644588953183</v>
      </c>
      <c r="G96" s="15">
        <f t="shared" si="2"/>
        <v>3495.1815800865802</v>
      </c>
      <c r="N96" s="16"/>
      <c r="O96" s="16"/>
      <c r="P96" s="16"/>
    </row>
    <row r="97" spans="1:16" x14ac:dyDescent="0.3">
      <c r="A97" s="2" t="s">
        <v>11</v>
      </c>
      <c r="B97" s="11">
        <v>20241</v>
      </c>
      <c r="C97" s="12">
        <v>2201</v>
      </c>
      <c r="D97" s="13">
        <f>C97/'gender total'!C212</f>
        <v>0.13826245367171305</v>
      </c>
      <c r="E97" s="14">
        <v>3426386.02</v>
      </c>
      <c r="F97" s="13">
        <f>E97/'gender total'!E212</f>
        <v>0.13323629234892964</v>
      </c>
      <c r="G97" s="15">
        <f t="shared" si="2"/>
        <v>1556.7405815538391</v>
      </c>
      <c r="N97" s="16"/>
      <c r="O97" s="16"/>
      <c r="P97" s="16"/>
    </row>
    <row r="98" spans="1:16" x14ac:dyDescent="0.3">
      <c r="A98" s="2" t="s">
        <v>12</v>
      </c>
      <c r="B98" s="11">
        <v>20131</v>
      </c>
      <c r="C98" s="12">
        <v>2141</v>
      </c>
      <c r="D98" s="13">
        <f>C98/'gender total'!C190</f>
        <v>7.876825723851219E-2</v>
      </c>
      <c r="E98" s="14">
        <v>21274093.649999999</v>
      </c>
      <c r="F98" s="13">
        <f>E98/'gender total'!E190</f>
        <v>7.5098406440815502E-2</v>
      </c>
      <c r="G98" s="15">
        <f t="shared" si="2"/>
        <v>9936.522022419429</v>
      </c>
      <c r="N98" s="16"/>
      <c r="O98" s="16"/>
      <c r="P98" s="16"/>
    </row>
    <row r="99" spans="1:16" x14ac:dyDescent="0.3">
      <c r="A99" s="2" t="s">
        <v>12</v>
      </c>
      <c r="B99" s="11">
        <v>20132</v>
      </c>
      <c r="C99" s="12">
        <v>2542</v>
      </c>
      <c r="D99" s="13">
        <f>C99/'gender total'!C191</f>
        <v>7.7245654552084597E-2</v>
      </c>
      <c r="E99" s="14">
        <v>27463699.98</v>
      </c>
      <c r="F99" s="13">
        <f>E99/'gender total'!E191</f>
        <v>7.8554498457638192E-2</v>
      </c>
      <c r="G99" s="15">
        <f t="shared" si="2"/>
        <v>10803.973241542093</v>
      </c>
      <c r="N99" s="16"/>
      <c r="O99" s="16"/>
      <c r="P99" s="16"/>
    </row>
    <row r="100" spans="1:16" x14ac:dyDescent="0.3">
      <c r="A100" s="2" t="s">
        <v>12</v>
      </c>
      <c r="B100" s="11">
        <v>20141</v>
      </c>
      <c r="C100" s="12">
        <v>2303</v>
      </c>
      <c r="D100" s="13">
        <f>C100/'gender total'!C192</f>
        <v>7.8632887189292539E-2</v>
      </c>
      <c r="E100" s="14">
        <v>24704532.440000001</v>
      </c>
      <c r="F100" s="13">
        <f>E100/'gender total'!E192</f>
        <v>8.0378547688714649E-2</v>
      </c>
      <c r="G100" s="15">
        <f t="shared" si="2"/>
        <v>10727.109179331308</v>
      </c>
      <c r="N100" s="16"/>
      <c r="O100" s="16"/>
      <c r="P100" s="16"/>
    </row>
    <row r="101" spans="1:16" x14ac:dyDescent="0.3">
      <c r="A101" s="2" t="s">
        <v>12</v>
      </c>
      <c r="B101" s="11">
        <v>20142</v>
      </c>
      <c r="C101" s="12">
        <v>2413</v>
      </c>
      <c r="D101" s="13">
        <f>C101/'gender total'!C193</f>
        <v>7.6218452888594079E-2</v>
      </c>
      <c r="E101" s="14">
        <v>24362840.289999999</v>
      </c>
      <c r="F101" s="13">
        <f>E101/'gender total'!E193</f>
        <v>6.7270512453277281E-2</v>
      </c>
      <c r="G101" s="15">
        <f t="shared" si="2"/>
        <v>10096.494111065063</v>
      </c>
      <c r="N101" s="16"/>
      <c r="O101" s="16"/>
      <c r="P101" s="16"/>
    </row>
    <row r="102" spans="1:16" x14ac:dyDescent="0.3">
      <c r="A102" s="2" t="s">
        <v>12</v>
      </c>
      <c r="B102" s="11">
        <v>20151</v>
      </c>
      <c r="C102" s="12">
        <v>2507</v>
      </c>
      <c r="D102" s="13">
        <f>C102/'gender total'!C194</f>
        <v>7.9708762558819785E-2</v>
      </c>
      <c r="E102" s="14">
        <v>26276899.309999999</v>
      </c>
      <c r="F102" s="13">
        <f>E102/'gender total'!E194</f>
        <v>7.812996297259181E-2</v>
      </c>
      <c r="G102" s="15">
        <f t="shared" si="2"/>
        <v>10481.411771041085</v>
      </c>
      <c r="N102" s="16"/>
      <c r="O102" s="16"/>
      <c r="P102" s="16"/>
    </row>
    <row r="103" spans="1:16" x14ac:dyDescent="0.3">
      <c r="A103" s="2" t="s">
        <v>12</v>
      </c>
      <c r="B103" s="11">
        <v>20152</v>
      </c>
      <c r="C103" s="12">
        <v>2621</v>
      </c>
      <c r="D103" s="13">
        <f>C103/'gender total'!C195</f>
        <v>7.4776753872928023E-2</v>
      </c>
      <c r="E103" s="14">
        <v>29990720.399999999</v>
      </c>
      <c r="F103" s="13">
        <f>E103/'gender total'!E195</f>
        <v>7.2078756655217319E-2</v>
      </c>
      <c r="G103" s="15">
        <f t="shared" si="2"/>
        <v>11442.47249141549</v>
      </c>
      <c r="N103" s="16"/>
      <c r="O103" s="16"/>
      <c r="P103" s="16"/>
    </row>
    <row r="104" spans="1:16" x14ac:dyDescent="0.3">
      <c r="A104" s="2" t="s">
        <v>12</v>
      </c>
      <c r="B104" s="11">
        <v>20161</v>
      </c>
      <c r="C104" s="12">
        <v>2655</v>
      </c>
      <c r="D104" s="13">
        <f>C104/'gender total'!C196</f>
        <v>8.1639555979213435E-2</v>
      </c>
      <c r="E104" s="14">
        <v>31999902.16</v>
      </c>
      <c r="F104" s="13">
        <f>E104/'gender total'!E196</f>
        <v>8.5990440938694387E-2</v>
      </c>
      <c r="G104" s="15">
        <f t="shared" si="2"/>
        <v>12052.693845574388</v>
      </c>
      <c r="N104" s="16"/>
      <c r="O104" s="16"/>
      <c r="P104" s="16"/>
    </row>
    <row r="105" spans="1:16" x14ac:dyDescent="0.3">
      <c r="A105" s="2" t="s">
        <v>12</v>
      </c>
      <c r="B105" s="11">
        <v>20162</v>
      </c>
      <c r="C105" s="12">
        <v>3054</v>
      </c>
      <c r="D105" s="13">
        <f>C105/'gender total'!C197</f>
        <v>7.9966484250216019E-2</v>
      </c>
      <c r="E105" s="14">
        <v>32236357.510000002</v>
      </c>
      <c r="F105" s="13">
        <f>E105/'gender total'!E197</f>
        <v>7.9061546223345172E-2</v>
      </c>
      <c r="G105" s="15">
        <f t="shared" si="2"/>
        <v>10555.454325474788</v>
      </c>
      <c r="N105" s="16"/>
      <c r="O105" s="16"/>
      <c r="P105" s="16"/>
    </row>
    <row r="106" spans="1:16" x14ac:dyDescent="0.3">
      <c r="A106" s="2" t="s">
        <v>12</v>
      </c>
      <c r="B106" s="11">
        <v>20171</v>
      </c>
      <c r="C106" s="12">
        <v>2703</v>
      </c>
      <c r="D106" s="13">
        <f>C106/'gender total'!C198</f>
        <v>8.0427279219233511E-2</v>
      </c>
      <c r="E106" s="14">
        <v>30004738.600000001</v>
      </c>
      <c r="F106" s="13">
        <f>E106/'gender total'!E198</f>
        <v>8.9453485155012002E-2</v>
      </c>
      <c r="G106" s="15">
        <f t="shared" si="2"/>
        <v>11100.532223455421</v>
      </c>
      <c r="N106" s="16"/>
      <c r="O106" s="16"/>
      <c r="P106" s="16"/>
    </row>
    <row r="107" spans="1:16" x14ac:dyDescent="0.3">
      <c r="A107" s="2" t="s">
        <v>12</v>
      </c>
      <c r="B107" s="11">
        <v>20172</v>
      </c>
      <c r="C107" s="12">
        <v>3098</v>
      </c>
      <c r="D107" s="13">
        <f>C107/'gender total'!C199</f>
        <v>7.9533785171493121E-2</v>
      </c>
      <c r="E107" s="14">
        <v>34395777.829999998</v>
      </c>
      <c r="F107" s="13">
        <f>E107/'gender total'!E199</f>
        <v>8.7916776423563922E-2</v>
      </c>
      <c r="G107" s="15">
        <f t="shared" si="2"/>
        <v>11102.57515493867</v>
      </c>
      <c r="N107" s="16"/>
      <c r="O107" s="16"/>
      <c r="P107" s="16"/>
    </row>
    <row r="108" spans="1:16" x14ac:dyDescent="0.3">
      <c r="A108" s="2" t="s">
        <v>12</v>
      </c>
      <c r="B108" s="11">
        <v>20181</v>
      </c>
      <c r="C108" s="12">
        <v>2788</v>
      </c>
      <c r="D108" s="13">
        <f>C108/'gender total'!C200</f>
        <v>8.2309872461029762E-2</v>
      </c>
      <c r="E108" s="14">
        <v>30359847.579999998</v>
      </c>
      <c r="F108" s="13">
        <f>E108/'gender total'!E200</f>
        <v>9.0870574816070429E-2</v>
      </c>
      <c r="G108" s="15">
        <f t="shared" si="2"/>
        <v>10889.471872309899</v>
      </c>
      <c r="N108" s="16"/>
      <c r="O108" s="16"/>
      <c r="P108" s="16"/>
    </row>
    <row r="109" spans="1:16" x14ac:dyDescent="0.3">
      <c r="A109" s="2" t="s">
        <v>12</v>
      </c>
      <c r="B109" s="11">
        <v>20182</v>
      </c>
      <c r="C109" s="12">
        <v>3033</v>
      </c>
      <c r="D109" s="13">
        <f>C109/'gender total'!C201</f>
        <v>7.8953533775868806E-2</v>
      </c>
      <c r="E109" s="14">
        <v>32772533.109999999</v>
      </c>
      <c r="F109" s="13">
        <f>E109/'gender total'!E201</f>
        <v>8.5780042766701994E-2</v>
      </c>
      <c r="G109" s="15">
        <f t="shared" si="2"/>
        <v>10805.319192218925</v>
      </c>
      <c r="N109" s="16"/>
      <c r="O109" s="16"/>
      <c r="P109" s="16"/>
    </row>
    <row r="110" spans="1:16" x14ac:dyDescent="0.3">
      <c r="A110" s="2" t="s">
        <v>12</v>
      </c>
      <c r="B110" s="11">
        <v>20191</v>
      </c>
      <c r="C110" s="12">
        <v>2884</v>
      </c>
      <c r="D110" s="13">
        <f>C110/'gender total'!C202</f>
        <v>8.4488062106342465E-2</v>
      </c>
      <c r="E110" s="14">
        <v>31425338.620000001</v>
      </c>
      <c r="F110" s="13">
        <f>E110/'gender total'!E202</f>
        <v>9.3273646662274001E-2</v>
      </c>
      <c r="G110" s="15">
        <f t="shared" si="2"/>
        <v>10896.441962552011</v>
      </c>
      <c r="N110" s="16"/>
      <c r="O110" s="16"/>
      <c r="P110" s="16"/>
    </row>
    <row r="111" spans="1:16" x14ac:dyDescent="0.3">
      <c r="A111" s="2" t="s">
        <v>12</v>
      </c>
      <c r="B111" s="11">
        <v>20192</v>
      </c>
      <c r="C111" s="12">
        <v>3242</v>
      </c>
      <c r="D111" s="13">
        <f>C111/'gender total'!C203</f>
        <v>8.3028145568161446E-2</v>
      </c>
      <c r="E111" s="14">
        <v>35227649.07</v>
      </c>
      <c r="F111" s="13">
        <f>E111/'gender total'!E203</f>
        <v>9.3780025041913601E-2</v>
      </c>
      <c r="G111" s="15">
        <f t="shared" si="2"/>
        <v>10866.02377236274</v>
      </c>
      <c r="N111" s="16"/>
      <c r="O111" s="16"/>
      <c r="P111" s="16"/>
    </row>
    <row r="112" spans="1:16" x14ac:dyDescent="0.3">
      <c r="A112" s="2" t="s">
        <v>12</v>
      </c>
      <c r="B112" s="11">
        <v>20201</v>
      </c>
      <c r="C112" s="12">
        <v>1603</v>
      </c>
      <c r="D112" s="13">
        <f>C112/'gender total'!C204</f>
        <v>8.1648245301278455E-2</v>
      </c>
      <c r="E112" s="14">
        <v>18616165.73</v>
      </c>
      <c r="F112" s="13">
        <f>E112/'gender total'!E204</f>
        <v>8.7095595502095835E-2</v>
      </c>
      <c r="G112" s="15">
        <f t="shared" si="2"/>
        <v>11613.328590143481</v>
      </c>
      <c r="N112" s="16"/>
      <c r="O112" s="16"/>
      <c r="P112" s="16"/>
    </row>
    <row r="113" spans="1:16" x14ac:dyDescent="0.3">
      <c r="A113" s="2" t="s">
        <v>12</v>
      </c>
      <c r="B113" s="11">
        <v>20202</v>
      </c>
      <c r="C113" s="12">
        <v>1896</v>
      </c>
      <c r="D113" s="13">
        <f>C113/'gender total'!C205</f>
        <v>7.6544206701655224E-2</v>
      </c>
      <c r="E113" s="14">
        <v>20555863.690000001</v>
      </c>
      <c r="F113" s="13">
        <f>E113/'gender total'!E205</f>
        <v>7.902438245501768E-2</v>
      </c>
      <c r="G113" s="15">
        <f t="shared" si="2"/>
        <v>10841.700258438819</v>
      </c>
      <c r="N113" s="16"/>
      <c r="O113" s="16"/>
      <c r="P113" s="16"/>
    </row>
    <row r="114" spans="1:16" x14ac:dyDescent="0.3">
      <c r="A114" s="2" t="s">
        <v>12</v>
      </c>
      <c r="B114" s="11">
        <v>20211</v>
      </c>
      <c r="C114" s="12">
        <v>1423</v>
      </c>
      <c r="D114" s="13">
        <f>C114/'gender total'!C206</f>
        <v>7.7043854899837574E-2</v>
      </c>
      <c r="E114" s="14">
        <v>14784432.27</v>
      </c>
      <c r="F114" s="13">
        <f>E114/'gender total'!E206</f>
        <v>8.404796748088203E-2</v>
      </c>
      <c r="G114" s="15">
        <f t="shared" si="2"/>
        <v>10389.622115249473</v>
      </c>
      <c r="N114" s="16"/>
      <c r="O114" s="16"/>
      <c r="P114" s="16"/>
    </row>
    <row r="115" spans="1:16" x14ac:dyDescent="0.3">
      <c r="A115" s="2" t="s">
        <v>12</v>
      </c>
      <c r="B115" s="11">
        <v>20212</v>
      </c>
      <c r="C115" s="12">
        <v>2224</v>
      </c>
      <c r="D115" s="13">
        <f>C115/'gender total'!C207</f>
        <v>7.7664478279089261E-2</v>
      </c>
      <c r="E115" s="14">
        <v>21847034.859999999</v>
      </c>
      <c r="F115" s="13">
        <f>E115/'gender total'!E207</f>
        <v>8.5371561540354551E-2</v>
      </c>
      <c r="G115" s="15">
        <f t="shared" si="2"/>
        <v>9823.3070413669066</v>
      </c>
      <c r="N115" s="16"/>
      <c r="O115" s="16"/>
      <c r="P115" s="16"/>
    </row>
    <row r="116" spans="1:16" x14ac:dyDescent="0.3">
      <c r="A116" s="2" t="s">
        <v>12</v>
      </c>
      <c r="B116" s="11">
        <v>20221</v>
      </c>
      <c r="C116" s="12">
        <v>2027</v>
      </c>
      <c r="D116" s="13">
        <f>C116/'gender total'!C208</f>
        <v>7.8994544037412309E-2</v>
      </c>
      <c r="E116" s="14">
        <v>16893762.170000002</v>
      </c>
      <c r="F116" s="13">
        <f>E116/'gender total'!E208</f>
        <v>8.5797328942562603E-2</v>
      </c>
      <c r="G116" s="15">
        <f t="shared" si="2"/>
        <v>8334.367128761718</v>
      </c>
      <c r="N116" s="16"/>
      <c r="O116" s="16"/>
      <c r="P116" s="16"/>
    </row>
    <row r="117" spans="1:16" x14ac:dyDescent="0.3">
      <c r="A117" s="2" t="s">
        <v>12</v>
      </c>
      <c r="B117" s="11">
        <v>20222</v>
      </c>
      <c r="C117" s="12">
        <v>2376</v>
      </c>
      <c r="D117" s="13">
        <f>C117/'gender total'!C209</f>
        <v>7.7639447113028129E-2</v>
      </c>
      <c r="E117" s="14">
        <v>19330633.969999999</v>
      </c>
      <c r="F117" s="13">
        <f>E117/'gender total'!E209</f>
        <v>8.647644958154807E-2</v>
      </c>
      <c r="G117" s="15">
        <f t="shared" si="2"/>
        <v>8135.7887079124575</v>
      </c>
      <c r="N117" s="16"/>
      <c r="O117" s="16"/>
      <c r="P117" s="16"/>
    </row>
    <row r="118" spans="1:16" x14ac:dyDescent="0.3">
      <c r="A118" s="2" t="s">
        <v>12</v>
      </c>
      <c r="B118" s="11">
        <v>20231</v>
      </c>
      <c r="C118" s="12">
        <v>2225</v>
      </c>
      <c r="D118" s="13">
        <f>C118/'gender total'!C210</f>
        <v>7.6920417617368453E-2</v>
      </c>
      <c r="E118" s="14">
        <v>13332338.16</v>
      </c>
      <c r="F118" s="13">
        <f>E118/'gender total'!E210</f>
        <v>8.1774057021216304E-2</v>
      </c>
      <c r="G118" s="15">
        <f t="shared" si="2"/>
        <v>5992.0620943820222</v>
      </c>
      <c r="N118" s="16"/>
      <c r="O118" s="16"/>
      <c r="P118" s="16"/>
    </row>
    <row r="119" spans="1:16" x14ac:dyDescent="0.3">
      <c r="A119" s="2" t="s">
        <v>12</v>
      </c>
      <c r="B119" s="11">
        <v>20232</v>
      </c>
      <c r="C119" s="12">
        <v>2404</v>
      </c>
      <c r="D119" s="13">
        <f>C119/'gender total'!C211</f>
        <v>7.3776277428264536E-2</v>
      </c>
      <c r="E119" s="14">
        <v>9458500.7200000007</v>
      </c>
      <c r="F119" s="13">
        <f>E119/'gender total'!E211</f>
        <v>7.7883624325618656E-2</v>
      </c>
      <c r="G119" s="15">
        <f t="shared" si="2"/>
        <v>3934.4844925124794</v>
      </c>
      <c r="N119" s="16"/>
      <c r="O119" s="16"/>
      <c r="P119" s="16"/>
    </row>
    <row r="120" spans="1:16" x14ac:dyDescent="0.3">
      <c r="A120" s="2" t="s">
        <v>12</v>
      </c>
      <c r="B120" s="11">
        <v>20241</v>
      </c>
      <c r="C120" s="12">
        <v>1292</v>
      </c>
      <c r="D120" s="13">
        <f>C120/'gender total'!C212</f>
        <v>8.1160876939506243E-2</v>
      </c>
      <c r="E120" s="14">
        <v>2103154.0299999998</v>
      </c>
      <c r="F120" s="13">
        <f>E120/'gender total'!E212</f>
        <v>8.1781925200567304E-2</v>
      </c>
      <c r="G120" s="15">
        <f t="shared" si="2"/>
        <v>1627.828196594427</v>
      </c>
      <c r="N120" s="16"/>
      <c r="O120" s="16"/>
      <c r="P120" s="16"/>
    </row>
    <row r="121" spans="1:16" x14ac:dyDescent="0.3">
      <c r="A121" s="2" t="s">
        <v>13</v>
      </c>
      <c r="B121" s="11">
        <v>20131</v>
      </c>
      <c r="C121" s="12">
        <v>1307</v>
      </c>
      <c r="D121" s="13">
        <f>C121/'gender total'!C190</f>
        <v>4.8085059416504178E-2</v>
      </c>
      <c r="E121" s="14">
        <v>13346765.699999999</v>
      </c>
      <c r="F121" s="13">
        <f>E121/'gender total'!E190</f>
        <v>4.7114619861087968E-2</v>
      </c>
      <c r="G121" s="15">
        <f t="shared" si="2"/>
        <v>10211.756465187451</v>
      </c>
      <c r="N121" s="16"/>
      <c r="O121" s="16"/>
      <c r="P121" s="16"/>
    </row>
    <row r="122" spans="1:16" x14ac:dyDescent="0.3">
      <c r="A122" s="2" t="s">
        <v>13</v>
      </c>
      <c r="B122" s="11">
        <v>20132</v>
      </c>
      <c r="C122" s="12">
        <v>1465</v>
      </c>
      <c r="D122" s="13">
        <f>C122/'gender total'!C191</f>
        <v>4.4518050322110127E-2</v>
      </c>
      <c r="E122" s="14">
        <v>14885010.859999999</v>
      </c>
      <c r="F122" s="13">
        <f>E122/'gender total'!E191</f>
        <v>4.2575638515397064E-2</v>
      </c>
      <c r="G122" s="15">
        <f t="shared" si="2"/>
        <v>10160.416969283277</v>
      </c>
      <c r="N122" s="16"/>
      <c r="O122" s="16"/>
      <c r="P122" s="16"/>
    </row>
    <row r="123" spans="1:16" x14ac:dyDescent="0.3">
      <c r="A123" s="2" t="s">
        <v>13</v>
      </c>
      <c r="B123" s="11">
        <v>20141</v>
      </c>
      <c r="C123" s="12">
        <v>1366</v>
      </c>
      <c r="D123" s="13">
        <f>C123/'gender total'!C192</f>
        <v>4.6640262223436223E-2</v>
      </c>
      <c r="E123" s="14">
        <v>14010392.970000001</v>
      </c>
      <c r="F123" s="13">
        <f>E123/'gender total'!E192</f>
        <v>4.5584147047179557E-2</v>
      </c>
      <c r="G123" s="15">
        <f t="shared" si="2"/>
        <v>10256.51022693997</v>
      </c>
      <c r="N123" s="16"/>
      <c r="O123" s="16"/>
      <c r="P123" s="16"/>
    </row>
    <row r="124" spans="1:16" x14ac:dyDescent="0.3">
      <c r="A124" s="2" t="s">
        <v>13</v>
      </c>
      <c r="B124" s="11">
        <v>20142</v>
      </c>
      <c r="C124" s="12">
        <v>1436</v>
      </c>
      <c r="D124" s="13">
        <f>C124/'gender total'!C193</f>
        <v>4.5358349916295525E-2</v>
      </c>
      <c r="E124" s="14">
        <v>17814326.690000001</v>
      </c>
      <c r="F124" s="13">
        <f>E124/'gender total'!E193</f>
        <v>4.9188800286897712E-2</v>
      </c>
      <c r="G124" s="15">
        <f t="shared" si="2"/>
        <v>12405.519979108636</v>
      </c>
      <c r="N124" s="16"/>
      <c r="O124" s="16"/>
      <c r="P124" s="16"/>
    </row>
    <row r="125" spans="1:16" x14ac:dyDescent="0.3">
      <c r="A125" s="2" t="s">
        <v>13</v>
      </c>
      <c r="B125" s="11">
        <v>20151</v>
      </c>
      <c r="C125" s="12">
        <v>1437</v>
      </c>
      <c r="D125" s="13">
        <f>C125/'gender total'!C194</f>
        <v>4.5688668447157577E-2</v>
      </c>
      <c r="E125" s="14">
        <v>14851926.710000001</v>
      </c>
      <c r="F125" s="13">
        <f>E125/'gender total'!E194</f>
        <v>4.4159718779390011E-2</v>
      </c>
      <c r="G125" s="15">
        <f t="shared" si="2"/>
        <v>10335.370013917885</v>
      </c>
      <c r="N125" s="16"/>
      <c r="O125" s="16"/>
      <c r="P125" s="16"/>
    </row>
    <row r="126" spans="1:16" x14ac:dyDescent="0.3">
      <c r="A126" s="2" t="s">
        <v>13</v>
      </c>
      <c r="B126" s="11">
        <v>20152</v>
      </c>
      <c r="C126" s="12">
        <v>1708</v>
      </c>
      <c r="D126" s="13">
        <f>C126/'gender total'!C195</f>
        <v>4.8728994893155686E-2</v>
      </c>
      <c r="E126" s="14">
        <v>16904962.789999999</v>
      </c>
      <c r="F126" s="13">
        <f>E126/'gender total'!E195</f>
        <v>4.0628857291667916E-2</v>
      </c>
      <c r="G126" s="15">
        <f t="shared" si="2"/>
        <v>9897.5191978922703</v>
      </c>
      <c r="N126" s="16"/>
      <c r="O126" s="16"/>
      <c r="P126" s="16"/>
    </row>
    <row r="127" spans="1:16" x14ac:dyDescent="0.3">
      <c r="A127" s="2" t="s">
        <v>13</v>
      </c>
      <c r="B127" s="11">
        <v>20161</v>
      </c>
      <c r="C127" s="12">
        <v>1640</v>
      </c>
      <c r="D127" s="13">
        <f>C127/'gender total'!C196</f>
        <v>5.0428953599212817E-2</v>
      </c>
      <c r="E127" s="14">
        <v>17461458.539999999</v>
      </c>
      <c r="F127" s="13">
        <f>E127/'gender total'!E196</f>
        <v>4.6922597193569997E-2</v>
      </c>
      <c r="G127" s="15">
        <f t="shared" si="2"/>
        <v>10647.23081707317</v>
      </c>
      <c r="N127" s="16"/>
      <c r="O127" s="16"/>
      <c r="P127" s="16"/>
    </row>
    <row r="128" spans="1:16" x14ac:dyDescent="0.3">
      <c r="A128" s="2" t="s">
        <v>13</v>
      </c>
      <c r="B128" s="11">
        <v>20162</v>
      </c>
      <c r="C128" s="12">
        <v>1804</v>
      </c>
      <c r="D128" s="13">
        <f>C128/'gender total'!C197</f>
        <v>4.7236259851797545E-2</v>
      </c>
      <c r="E128" s="14">
        <v>19728742.129999999</v>
      </c>
      <c r="F128" s="13">
        <f>E128/'gender total'!E197</f>
        <v>4.8385890290352847E-2</v>
      </c>
      <c r="G128" s="15">
        <f t="shared" si="2"/>
        <v>10936.109828159644</v>
      </c>
      <c r="N128" s="16"/>
      <c r="O128" s="16"/>
      <c r="P128" s="16"/>
    </row>
    <row r="129" spans="1:16" x14ac:dyDescent="0.3">
      <c r="A129" s="2" t="s">
        <v>13</v>
      </c>
      <c r="B129" s="11">
        <v>20171</v>
      </c>
      <c r="C129" s="12">
        <v>1689</v>
      </c>
      <c r="D129" s="13">
        <f>C129/'gender total'!C198</f>
        <v>5.0255891454415613E-2</v>
      </c>
      <c r="E129" s="14">
        <v>15506374.869999999</v>
      </c>
      <c r="F129" s="13">
        <f>E129/'gender total'!E198</f>
        <v>4.6229340396306468E-2</v>
      </c>
      <c r="G129" s="15">
        <f t="shared" si="2"/>
        <v>9180.8021728833628</v>
      </c>
      <c r="N129" s="16"/>
      <c r="O129" s="16"/>
      <c r="P129" s="16"/>
    </row>
    <row r="130" spans="1:16" x14ac:dyDescent="0.3">
      <c r="A130" s="2" t="s">
        <v>13</v>
      </c>
      <c r="B130" s="11">
        <v>20172</v>
      </c>
      <c r="C130" s="12">
        <v>1956</v>
      </c>
      <c r="D130" s="13">
        <f>C130/'gender total'!C199</f>
        <v>5.0215650030807149E-2</v>
      </c>
      <c r="E130" s="14">
        <v>18753007.82</v>
      </c>
      <c r="F130" s="13">
        <f>E130/'gender total'!E199</f>
        <v>4.7933324954270586E-2</v>
      </c>
      <c r="G130" s="15">
        <f t="shared" si="2"/>
        <v>9587.4273108384459</v>
      </c>
      <c r="N130" s="16"/>
      <c r="O130" s="16"/>
      <c r="P130" s="16"/>
    </row>
    <row r="131" spans="1:16" x14ac:dyDescent="0.3">
      <c r="A131" s="2" t="s">
        <v>13</v>
      </c>
      <c r="B131" s="11">
        <v>20181</v>
      </c>
      <c r="C131" s="12">
        <v>1680</v>
      </c>
      <c r="D131" s="13">
        <f>C131/'gender total'!C200</f>
        <v>4.9598488427019367E-2</v>
      </c>
      <c r="E131" s="14">
        <v>15332365.689999999</v>
      </c>
      <c r="F131" s="13">
        <f>E131/'gender total'!E200</f>
        <v>4.5891563844949197E-2</v>
      </c>
      <c r="G131" s="15">
        <f t="shared" si="2"/>
        <v>9126.4081488095235</v>
      </c>
      <c r="N131" s="16"/>
      <c r="O131" s="16"/>
      <c r="P131" s="16"/>
    </row>
    <row r="132" spans="1:16" x14ac:dyDescent="0.3">
      <c r="A132" s="2" t="s">
        <v>13</v>
      </c>
      <c r="B132" s="11">
        <v>20182</v>
      </c>
      <c r="C132" s="12">
        <v>1976</v>
      </c>
      <c r="D132" s="13">
        <f>C132/'gender total'!C201</f>
        <v>5.1438240270727582E-2</v>
      </c>
      <c r="E132" s="14">
        <v>19931183.699999999</v>
      </c>
      <c r="F132" s="13">
        <f>E132/'gender total'!E201</f>
        <v>5.2168618899199694E-2</v>
      </c>
      <c r="G132" s="15">
        <f t="shared" si="2"/>
        <v>10086.631427125505</v>
      </c>
      <c r="N132" s="16"/>
      <c r="O132" s="16"/>
      <c r="P132" s="16"/>
    </row>
    <row r="133" spans="1:16" x14ac:dyDescent="0.3">
      <c r="A133" s="2" t="s">
        <v>13</v>
      </c>
      <c r="B133" s="11">
        <v>20191</v>
      </c>
      <c r="C133" s="12">
        <v>1695</v>
      </c>
      <c r="D133" s="13">
        <f>C133/'gender total'!C202</f>
        <v>4.965577852643914E-2</v>
      </c>
      <c r="E133" s="14">
        <v>16709048.4</v>
      </c>
      <c r="F133" s="13">
        <f>E133/'gender total'!E202</f>
        <v>4.9594179250388441E-2</v>
      </c>
      <c r="G133" s="15">
        <f t="shared" si="2"/>
        <v>9857.8456637168147</v>
      </c>
      <c r="N133" s="16"/>
      <c r="O133" s="16"/>
      <c r="P133" s="16"/>
    </row>
    <row r="134" spans="1:16" x14ac:dyDescent="0.3">
      <c r="A134" s="2" t="s">
        <v>13</v>
      </c>
      <c r="B134" s="11">
        <v>20192</v>
      </c>
      <c r="C134" s="12">
        <v>2047</v>
      </c>
      <c r="D134" s="13">
        <f>C134/'gender total'!C203</f>
        <v>5.2424001843931672E-2</v>
      </c>
      <c r="E134" s="14">
        <v>19658684.109999999</v>
      </c>
      <c r="F134" s="13">
        <f>E134/'gender total'!E203</f>
        <v>5.2333662245343499E-2</v>
      </c>
      <c r="G134" s="15">
        <f t="shared" si="2"/>
        <v>9603.6561358085</v>
      </c>
      <c r="N134" s="16"/>
      <c r="O134" s="16"/>
      <c r="P134" s="16"/>
    </row>
    <row r="135" spans="1:16" x14ac:dyDescent="0.3">
      <c r="A135" s="2" t="s">
        <v>13</v>
      </c>
      <c r="B135" s="11">
        <v>20201</v>
      </c>
      <c r="C135" s="12">
        <v>941</v>
      </c>
      <c r="D135" s="13">
        <f>C135/'gender total'!C204</f>
        <v>4.7929506443233329E-2</v>
      </c>
      <c r="E135" s="14">
        <v>10281424.6</v>
      </c>
      <c r="F135" s="13">
        <f>E135/'gender total'!E204</f>
        <v>4.8101569954539583E-2</v>
      </c>
      <c r="G135" s="15">
        <f t="shared" si="2"/>
        <v>10926.062274176407</v>
      </c>
      <c r="N135" s="16"/>
      <c r="O135" s="16"/>
      <c r="P135" s="16"/>
    </row>
    <row r="136" spans="1:16" x14ac:dyDescent="0.3">
      <c r="A136" s="2" t="s">
        <v>13</v>
      </c>
      <c r="B136" s="11">
        <v>20202</v>
      </c>
      <c r="C136" s="12">
        <v>1254</v>
      </c>
      <c r="D136" s="13">
        <f>C136/'gender total'!C205</f>
        <v>5.0625756964069436E-2</v>
      </c>
      <c r="E136" s="14">
        <v>13417934.82</v>
      </c>
      <c r="F136" s="13">
        <f>E136/'gender total'!E205</f>
        <v>5.1583530079935977E-2</v>
      </c>
      <c r="G136" s="15">
        <f t="shared" si="2"/>
        <v>10700.107511961724</v>
      </c>
      <c r="N136" s="16"/>
      <c r="O136" s="16"/>
      <c r="P136" s="16"/>
    </row>
    <row r="137" spans="1:16" x14ac:dyDescent="0.3">
      <c r="A137" s="2" t="s">
        <v>13</v>
      </c>
      <c r="B137" s="11">
        <v>20211</v>
      </c>
      <c r="C137" s="12">
        <v>885</v>
      </c>
      <c r="D137" s="13">
        <f>C137/'gender total'!C206</f>
        <v>4.7915538711423927E-2</v>
      </c>
      <c r="E137" s="14">
        <v>9166731.1999999993</v>
      </c>
      <c r="F137" s="13">
        <f>E137/'gender total'!E206</f>
        <v>5.2111918248422984E-2</v>
      </c>
      <c r="G137" s="15">
        <f t="shared" si="2"/>
        <v>10357.88836158192</v>
      </c>
      <c r="N137" s="16"/>
      <c r="O137" s="16"/>
      <c r="P137" s="16"/>
    </row>
    <row r="138" spans="1:16" x14ac:dyDescent="0.3">
      <c r="A138" s="2" t="s">
        <v>13</v>
      </c>
      <c r="B138" s="11">
        <v>20212</v>
      </c>
      <c r="C138" s="12">
        <v>1421</v>
      </c>
      <c r="D138" s="13">
        <f>C138/'gender total'!C207</f>
        <v>4.9622852353680684E-2</v>
      </c>
      <c r="E138" s="14">
        <v>12352292.02</v>
      </c>
      <c r="F138" s="13">
        <f>E138/'gender total'!E207</f>
        <v>4.8268996919148072E-2</v>
      </c>
      <c r="G138" s="15">
        <f t="shared" si="2"/>
        <v>8692.6755946516532</v>
      </c>
      <c r="N138" s="16"/>
      <c r="O138" s="16"/>
      <c r="P138" s="16"/>
    </row>
    <row r="139" spans="1:16" x14ac:dyDescent="0.3">
      <c r="A139" s="2" t="s">
        <v>13</v>
      </c>
      <c r="B139" s="11">
        <v>20221</v>
      </c>
      <c r="C139" s="12">
        <v>1374</v>
      </c>
      <c r="D139" s="13">
        <f>C139/'gender total'!C208</f>
        <v>5.3546375681995322E-2</v>
      </c>
      <c r="E139" s="14">
        <v>11007479.57</v>
      </c>
      <c r="F139" s="13">
        <f>E139/'gender total'!E208</f>
        <v>5.5903021244901749E-2</v>
      </c>
      <c r="G139" s="15">
        <f t="shared" si="2"/>
        <v>8011.2660625909757</v>
      </c>
      <c r="N139" s="16"/>
      <c r="O139" s="16"/>
      <c r="P139" s="16"/>
    </row>
    <row r="140" spans="1:16" x14ac:dyDescent="0.3">
      <c r="A140" s="2" t="s">
        <v>13</v>
      </c>
      <c r="B140" s="11">
        <v>20222</v>
      </c>
      <c r="C140" s="12">
        <v>1698</v>
      </c>
      <c r="D140" s="13">
        <f>C140/'gender total'!C209</f>
        <v>5.5484756396431724E-2</v>
      </c>
      <c r="E140" s="14">
        <v>12557004.27</v>
      </c>
      <c r="F140" s="13">
        <f>E140/'gender total'!E209</f>
        <v>5.6174316286530926E-2</v>
      </c>
      <c r="G140" s="15">
        <f t="shared" ref="G140:G189" si="3">IFERROR(E140/C140,"-")</f>
        <v>7395.1733038869252</v>
      </c>
      <c r="N140" s="16"/>
      <c r="O140" s="16"/>
      <c r="P140" s="16"/>
    </row>
    <row r="141" spans="1:16" x14ac:dyDescent="0.3">
      <c r="A141" s="2" t="s">
        <v>13</v>
      </c>
      <c r="B141" s="11">
        <v>20231</v>
      </c>
      <c r="C141" s="12">
        <v>1610</v>
      </c>
      <c r="D141" s="13">
        <f>C141/'gender total'!C210</f>
        <v>5.5659268478185718E-2</v>
      </c>
      <c r="E141" s="14">
        <v>10617597.869999999</v>
      </c>
      <c r="F141" s="13">
        <f>E141/'gender total'!E210</f>
        <v>6.5123164686495219E-2</v>
      </c>
      <c r="G141" s="15">
        <f t="shared" si="3"/>
        <v>6594.7812857142853</v>
      </c>
      <c r="N141" s="16"/>
      <c r="O141" s="16"/>
      <c r="P141" s="16"/>
    </row>
    <row r="142" spans="1:16" x14ac:dyDescent="0.3">
      <c r="A142" s="2" t="s">
        <v>13</v>
      </c>
      <c r="B142" s="11">
        <v>20232</v>
      </c>
      <c r="C142" s="12">
        <v>1844</v>
      </c>
      <c r="D142" s="13">
        <f>C142/'gender total'!C211</f>
        <v>5.6590455731164648E-2</v>
      </c>
      <c r="E142" s="14">
        <v>7636050.0199999996</v>
      </c>
      <c r="F142" s="13">
        <f>E142/'gender total'!E211</f>
        <v>6.2877116436833413E-2</v>
      </c>
      <c r="G142" s="15">
        <f t="shared" si="3"/>
        <v>4141.0249566160519</v>
      </c>
      <c r="N142" s="16"/>
      <c r="O142" s="16"/>
      <c r="P142" s="16"/>
    </row>
    <row r="143" spans="1:16" x14ac:dyDescent="0.3">
      <c r="A143" s="2" t="s">
        <v>13</v>
      </c>
      <c r="B143" s="11">
        <v>20241</v>
      </c>
      <c r="C143" s="12">
        <v>834</v>
      </c>
      <c r="D143" s="13">
        <f>C143/'gender total'!C212</f>
        <v>5.2390225516678185E-2</v>
      </c>
      <c r="E143" s="14">
        <v>1563781.16</v>
      </c>
      <c r="F143" s="13">
        <f>E143/'gender total'!E212</f>
        <v>6.080821092175373E-2</v>
      </c>
      <c r="G143" s="15">
        <f t="shared" si="3"/>
        <v>1875.0373621103117</v>
      </c>
      <c r="N143" s="16"/>
      <c r="O143" s="16"/>
      <c r="P143" s="16"/>
    </row>
    <row r="144" spans="1:16" x14ac:dyDescent="0.3">
      <c r="A144" s="2" t="s">
        <v>14</v>
      </c>
      <c r="B144" s="11">
        <v>20131</v>
      </c>
      <c r="C144" s="12">
        <v>231</v>
      </c>
      <c r="D144" s="13">
        <f>C144/'gender total'!C190</f>
        <v>8.4985835694051E-3</v>
      </c>
      <c r="E144" s="14">
        <v>2267908.5299999998</v>
      </c>
      <c r="F144" s="13">
        <f>E144/'gender total'!E190</f>
        <v>8.0058083488098401E-3</v>
      </c>
      <c r="G144" s="15">
        <f t="shared" si="3"/>
        <v>9817.7858441558437</v>
      </c>
      <c r="N144" s="16"/>
      <c r="O144" s="16"/>
      <c r="P144" s="16"/>
    </row>
    <row r="145" spans="1:16" x14ac:dyDescent="0.3">
      <c r="A145" s="2" t="s">
        <v>14</v>
      </c>
      <c r="B145" s="11">
        <v>20132</v>
      </c>
      <c r="C145" s="12">
        <v>308</v>
      </c>
      <c r="D145" s="13">
        <f>C145/'gender total'!C191</f>
        <v>9.3594262793241772E-3</v>
      </c>
      <c r="E145" s="14">
        <v>3474191.99</v>
      </c>
      <c r="F145" s="13">
        <f>E145/'gender total'!E191</f>
        <v>9.9372411408054553E-3</v>
      </c>
      <c r="G145" s="15">
        <f t="shared" si="3"/>
        <v>11279.844123376624</v>
      </c>
      <c r="N145" s="16"/>
      <c r="O145" s="16"/>
      <c r="P145" s="16"/>
    </row>
    <row r="146" spans="1:16" x14ac:dyDescent="0.3">
      <c r="A146" s="2" t="s">
        <v>14</v>
      </c>
      <c r="B146" s="11">
        <v>20141</v>
      </c>
      <c r="C146" s="12">
        <v>260</v>
      </c>
      <c r="D146" s="13">
        <f>C146/'gender total'!C192</f>
        <v>8.8773559136847858E-3</v>
      </c>
      <c r="E146" s="14">
        <v>2998261.49</v>
      </c>
      <c r="F146" s="13">
        <f>E146/'gender total'!E192</f>
        <v>9.7551291344011234E-3</v>
      </c>
      <c r="G146" s="15">
        <f t="shared" si="3"/>
        <v>11531.774961538462</v>
      </c>
      <c r="N146" s="16"/>
      <c r="O146" s="16"/>
      <c r="P146" s="16"/>
    </row>
    <row r="147" spans="1:16" x14ac:dyDescent="0.3">
      <c r="A147" s="2" t="s">
        <v>14</v>
      </c>
      <c r="B147" s="11">
        <v>20142</v>
      </c>
      <c r="C147" s="12">
        <v>289</v>
      </c>
      <c r="D147" s="13">
        <f>C147/'gender total'!C193</f>
        <v>9.1285258536277208E-3</v>
      </c>
      <c r="E147" s="14">
        <v>4935132.72</v>
      </c>
      <c r="F147" s="13">
        <f>E147/'gender total'!E193</f>
        <v>1.3626855618948696E-2</v>
      </c>
      <c r="G147" s="15">
        <f t="shared" si="3"/>
        <v>17076.583806228373</v>
      </c>
      <c r="N147" s="16"/>
      <c r="O147" s="16"/>
      <c r="P147" s="16"/>
    </row>
    <row r="148" spans="1:16" x14ac:dyDescent="0.3">
      <c r="A148" s="2" t="s">
        <v>14</v>
      </c>
      <c r="B148" s="11">
        <v>20151</v>
      </c>
      <c r="C148" s="12">
        <v>251</v>
      </c>
      <c r="D148" s="13">
        <f>C148/'gender total'!C194</f>
        <v>7.9804146000254355E-3</v>
      </c>
      <c r="E148" s="14">
        <v>2977914.92</v>
      </c>
      <c r="F148" s="13">
        <f>E148/'gender total'!E194</f>
        <v>8.8543316960759295E-3</v>
      </c>
      <c r="G148" s="15">
        <f t="shared" si="3"/>
        <v>11864.202868525896</v>
      </c>
      <c r="N148" s="16"/>
      <c r="O148" s="16"/>
      <c r="P148" s="16"/>
    </row>
    <row r="149" spans="1:16" x14ac:dyDescent="0.3">
      <c r="A149" s="2" t="s">
        <v>14</v>
      </c>
      <c r="B149" s="11">
        <v>20152</v>
      </c>
      <c r="C149" s="12">
        <v>304</v>
      </c>
      <c r="D149" s="13">
        <f>C149/'gender total'!C195</f>
        <v>8.6730763744258359E-3</v>
      </c>
      <c r="E149" s="14">
        <v>3823022.52</v>
      </c>
      <c r="F149" s="13">
        <f>E149/'gender total'!E195</f>
        <v>9.1881324033315226E-3</v>
      </c>
      <c r="G149" s="15">
        <f t="shared" si="3"/>
        <v>12575.731973684211</v>
      </c>
      <c r="N149" s="16"/>
      <c r="O149" s="16"/>
      <c r="P149" s="16"/>
    </row>
    <row r="150" spans="1:16" x14ac:dyDescent="0.3">
      <c r="A150" s="2" t="s">
        <v>14</v>
      </c>
      <c r="B150" s="11">
        <v>20161</v>
      </c>
      <c r="C150" s="12">
        <v>275</v>
      </c>
      <c r="D150" s="13">
        <f>C150/'gender total'!C196</f>
        <v>8.4560745364533688E-3</v>
      </c>
      <c r="E150" s="14">
        <v>3639305.22</v>
      </c>
      <c r="F150" s="13">
        <f>E150/'gender total'!E196</f>
        <v>9.7795755441238575E-3</v>
      </c>
      <c r="G150" s="15">
        <f t="shared" si="3"/>
        <v>13233.837163636364</v>
      </c>
      <c r="N150" s="16"/>
      <c r="O150" s="16"/>
      <c r="P150" s="16"/>
    </row>
    <row r="151" spans="1:16" x14ac:dyDescent="0.3">
      <c r="A151" s="2" t="s">
        <v>14</v>
      </c>
      <c r="B151" s="11">
        <v>20162</v>
      </c>
      <c r="C151" s="12">
        <v>332</v>
      </c>
      <c r="D151" s="13">
        <f>C151/'gender total'!C197</f>
        <v>8.6931476002199467E-3</v>
      </c>
      <c r="E151" s="14">
        <v>3084715.37</v>
      </c>
      <c r="F151" s="13">
        <f>E151/'gender total'!E197</f>
        <v>7.5654442886564921E-3</v>
      </c>
      <c r="G151" s="15">
        <f t="shared" si="3"/>
        <v>9291.311355421687</v>
      </c>
      <c r="N151" s="16"/>
      <c r="O151" s="16"/>
      <c r="P151" s="16"/>
    </row>
    <row r="152" spans="1:16" x14ac:dyDescent="0.3">
      <c r="A152" s="2" t="s">
        <v>14</v>
      </c>
      <c r="B152" s="11">
        <v>20171</v>
      </c>
      <c r="C152" s="12">
        <v>324</v>
      </c>
      <c r="D152" s="13">
        <f>C152/'gender total'!C198</f>
        <v>9.640561771006903E-3</v>
      </c>
      <c r="E152" s="14">
        <v>3668630.12</v>
      </c>
      <c r="F152" s="13">
        <f>E152/'gender total'!E198</f>
        <v>1.0937330744772758E-2</v>
      </c>
      <c r="G152" s="15">
        <f t="shared" si="3"/>
        <v>11322.932469135803</v>
      </c>
      <c r="N152" s="16"/>
      <c r="O152" s="16"/>
      <c r="P152" s="16"/>
    </row>
    <row r="153" spans="1:16" x14ac:dyDescent="0.3">
      <c r="A153" s="2" t="s">
        <v>14</v>
      </c>
      <c r="B153" s="11">
        <v>20172</v>
      </c>
      <c r="C153" s="12">
        <v>361</v>
      </c>
      <c r="D153" s="13">
        <f>C153/'gender total'!C199</f>
        <v>9.2678168001643045E-3</v>
      </c>
      <c r="E153" s="14">
        <v>4122214.71</v>
      </c>
      <c r="F153" s="13">
        <f>E153/'gender total'!E199</f>
        <v>1.0536520814275663E-2</v>
      </c>
      <c r="G153" s="15">
        <f t="shared" si="3"/>
        <v>11418.877313019391</v>
      </c>
      <c r="N153" s="16"/>
      <c r="O153" s="16"/>
      <c r="P153" s="16"/>
    </row>
    <row r="154" spans="1:16" x14ac:dyDescent="0.3">
      <c r="A154" s="2" t="s">
        <v>14</v>
      </c>
      <c r="B154" s="11">
        <v>20181</v>
      </c>
      <c r="C154" s="12">
        <v>312</v>
      </c>
      <c r="D154" s="13">
        <f>C154/'gender total'!C200</f>
        <v>9.2111478507321681E-3</v>
      </c>
      <c r="E154" s="14">
        <v>3235899.7</v>
      </c>
      <c r="F154" s="13">
        <f>E154/'gender total'!E200</f>
        <v>9.685426285863781E-3</v>
      </c>
      <c r="G154" s="15">
        <f t="shared" si="3"/>
        <v>10371.473397435899</v>
      </c>
      <c r="N154" s="16"/>
      <c r="O154" s="16"/>
      <c r="P154" s="16"/>
    </row>
    <row r="155" spans="1:16" x14ac:dyDescent="0.3">
      <c r="A155" s="2" t="s">
        <v>14</v>
      </c>
      <c r="B155" s="11">
        <v>20182</v>
      </c>
      <c r="C155" s="12">
        <v>364</v>
      </c>
      <c r="D155" s="13">
        <f>C155/'gender total'!C201</f>
        <v>9.475465313028765E-3</v>
      </c>
      <c r="E155" s="14">
        <v>5655195.3700000001</v>
      </c>
      <c r="F155" s="13">
        <f>E155/'gender total'!E201</f>
        <v>1.4802117952384765E-2</v>
      </c>
      <c r="G155" s="15">
        <f t="shared" si="3"/>
        <v>15536.251016483517</v>
      </c>
      <c r="N155" s="16"/>
      <c r="O155" s="16"/>
      <c r="P155" s="16"/>
    </row>
    <row r="156" spans="1:16" x14ac:dyDescent="0.3">
      <c r="A156" s="2" t="s">
        <v>14</v>
      </c>
      <c r="B156" s="11">
        <v>20191</v>
      </c>
      <c r="C156" s="12">
        <v>307</v>
      </c>
      <c r="D156" s="13">
        <f>C156/'gender total'!C202</f>
        <v>8.9937014794199497E-3</v>
      </c>
      <c r="E156" s="14">
        <v>2875272.5</v>
      </c>
      <c r="F156" s="13">
        <f>E156/'gender total'!E202</f>
        <v>8.5341053748286769E-3</v>
      </c>
      <c r="G156" s="15">
        <f t="shared" si="3"/>
        <v>9365.7084690553747</v>
      </c>
      <c r="N156" s="16"/>
      <c r="O156" s="16"/>
      <c r="P156" s="16"/>
    </row>
    <row r="157" spans="1:16" x14ac:dyDescent="0.3">
      <c r="A157" s="2" t="s">
        <v>14</v>
      </c>
      <c r="B157" s="11">
        <v>20192</v>
      </c>
      <c r="C157" s="12">
        <v>328</v>
      </c>
      <c r="D157" s="13">
        <f>C157/'gender total'!C203</f>
        <v>8.4001331728429836E-3</v>
      </c>
      <c r="E157" s="14">
        <v>3192333.33</v>
      </c>
      <c r="F157" s="13">
        <f>E157/'gender total'!E203</f>
        <v>8.4983559088672236E-3</v>
      </c>
      <c r="G157" s="15">
        <f t="shared" si="3"/>
        <v>9732.7235670731716</v>
      </c>
      <c r="N157" s="16"/>
      <c r="O157" s="16"/>
      <c r="P157" s="16"/>
    </row>
    <row r="158" spans="1:16" x14ac:dyDescent="0.3">
      <c r="A158" s="2" t="s">
        <v>14</v>
      </c>
      <c r="B158" s="11">
        <v>20201</v>
      </c>
      <c r="C158" s="12">
        <v>176</v>
      </c>
      <c r="D158" s="13">
        <f>C158/'gender total'!C204</f>
        <v>8.9644985483624505E-3</v>
      </c>
      <c r="E158" s="14">
        <v>1815704.09</v>
      </c>
      <c r="F158" s="13">
        <f>E158/'gender total'!E204</f>
        <v>8.4947583335755472E-3</v>
      </c>
      <c r="G158" s="15">
        <f t="shared" si="3"/>
        <v>10316.500511363636</v>
      </c>
      <c r="N158" s="16"/>
      <c r="O158" s="16"/>
      <c r="P158" s="16"/>
    </row>
    <row r="159" spans="1:16" x14ac:dyDescent="0.3">
      <c r="A159" s="2" t="s">
        <v>14</v>
      </c>
      <c r="B159" s="11">
        <v>20202</v>
      </c>
      <c r="C159" s="12">
        <v>214</v>
      </c>
      <c r="D159" s="13">
        <f>C159/'gender total'!C205</f>
        <v>8.6394832458619297E-3</v>
      </c>
      <c r="E159" s="14">
        <v>2613264.7200000002</v>
      </c>
      <c r="F159" s="13">
        <f>E159/'gender total'!E205</f>
        <v>1.0046361165060084E-2</v>
      </c>
      <c r="G159" s="15">
        <f t="shared" si="3"/>
        <v>12211.517383177572</v>
      </c>
      <c r="N159" s="16"/>
      <c r="O159" s="16"/>
      <c r="P159" s="16"/>
    </row>
    <row r="160" spans="1:16" x14ac:dyDescent="0.3">
      <c r="A160" s="2" t="s">
        <v>14</v>
      </c>
      <c r="B160" s="11">
        <v>20211</v>
      </c>
      <c r="C160" s="12">
        <v>139</v>
      </c>
      <c r="D160" s="13">
        <f>C160/'gender total'!C206</f>
        <v>7.52571737953438E-3</v>
      </c>
      <c r="E160" s="14">
        <v>1243944.3500000001</v>
      </c>
      <c r="F160" s="13">
        <f>E160/'gender total'!E206</f>
        <v>7.0716948995720175E-3</v>
      </c>
      <c r="G160" s="15">
        <f t="shared" si="3"/>
        <v>8949.2399280575555</v>
      </c>
      <c r="N160" s="16"/>
      <c r="O160" s="16"/>
      <c r="P160" s="16"/>
    </row>
    <row r="161" spans="1:16" x14ac:dyDescent="0.3">
      <c r="A161" s="2" t="s">
        <v>14</v>
      </c>
      <c r="B161" s="11">
        <v>20212</v>
      </c>
      <c r="C161" s="12">
        <v>238</v>
      </c>
      <c r="D161" s="13">
        <f>C161/'gender total'!C207</f>
        <v>8.3112166503701637E-3</v>
      </c>
      <c r="E161" s="14">
        <v>2249356.44</v>
      </c>
      <c r="F161" s="13">
        <f>E161/'gender total'!E207</f>
        <v>8.7898002165614168E-3</v>
      </c>
      <c r="G161" s="15">
        <f t="shared" si="3"/>
        <v>9451.0774789915959</v>
      </c>
      <c r="N161" s="16"/>
      <c r="O161" s="16"/>
      <c r="P161" s="16"/>
    </row>
    <row r="162" spans="1:16" x14ac:dyDescent="0.3">
      <c r="A162" s="2" t="s">
        <v>14</v>
      </c>
      <c r="B162" s="11">
        <v>20221</v>
      </c>
      <c r="C162" s="12">
        <v>220</v>
      </c>
      <c r="D162" s="13">
        <f>C162/'gender total'!C208</f>
        <v>8.5736554949337497E-3</v>
      </c>
      <c r="E162" s="14">
        <v>1672029.65</v>
      </c>
      <c r="F162" s="13">
        <f>E162/'gender total'!E208</f>
        <v>8.4916359327892564E-3</v>
      </c>
      <c r="G162" s="15">
        <f t="shared" si="3"/>
        <v>7600.1347727272723</v>
      </c>
      <c r="N162" s="16"/>
      <c r="O162" s="16"/>
      <c r="P162" s="16"/>
    </row>
    <row r="163" spans="1:16" x14ac:dyDescent="0.3">
      <c r="A163" s="2" t="s">
        <v>14</v>
      </c>
      <c r="B163" s="11">
        <v>20222</v>
      </c>
      <c r="C163" s="12">
        <v>293</v>
      </c>
      <c r="D163" s="13">
        <f>C163/'gender total'!C209</f>
        <v>9.5742247492075945E-3</v>
      </c>
      <c r="E163" s="14">
        <v>2448946.73</v>
      </c>
      <c r="F163" s="13">
        <f>E163/'gender total'!E209</f>
        <v>1.0955471959864647E-2</v>
      </c>
      <c r="G163" s="15">
        <f t="shared" si="3"/>
        <v>8358.1799658703076</v>
      </c>
      <c r="N163" s="16"/>
      <c r="O163" s="16"/>
      <c r="P163" s="16"/>
    </row>
    <row r="164" spans="1:16" x14ac:dyDescent="0.3">
      <c r="A164" s="2" t="s">
        <v>14</v>
      </c>
      <c r="B164" s="11">
        <v>20231</v>
      </c>
      <c r="C164" s="12">
        <v>300</v>
      </c>
      <c r="D164" s="13">
        <f>C164/'gender total'!C210</f>
        <v>1.0371292263015973E-2</v>
      </c>
      <c r="E164" s="14">
        <v>1955913.19</v>
      </c>
      <c r="F164" s="13">
        <f>E164/'gender total'!E210</f>
        <v>1.1996617158082125E-2</v>
      </c>
      <c r="G164" s="15">
        <f t="shared" si="3"/>
        <v>6519.7106333333331</v>
      </c>
      <c r="N164" s="16"/>
      <c r="O164" s="16"/>
      <c r="P164" s="16"/>
    </row>
    <row r="165" spans="1:16" x14ac:dyDescent="0.3">
      <c r="A165" s="2" t="s">
        <v>14</v>
      </c>
      <c r="B165" s="11">
        <v>20232</v>
      </c>
      <c r="C165" s="12">
        <v>326</v>
      </c>
      <c r="D165" s="13">
        <f>C165/'gender total'!C211</f>
        <v>1.0004603345097438E-2</v>
      </c>
      <c r="E165" s="14">
        <v>1500957.85</v>
      </c>
      <c r="F165" s="13">
        <f>E165/'gender total'!E211</f>
        <v>1.2359256586067931E-2</v>
      </c>
      <c r="G165" s="15">
        <f t="shared" si="3"/>
        <v>4604.1651840490804</v>
      </c>
      <c r="N165" s="16"/>
      <c r="O165" s="16"/>
      <c r="P165" s="16"/>
    </row>
    <row r="166" spans="1:16" x14ac:dyDescent="0.3">
      <c r="A166" s="2" t="s">
        <v>14</v>
      </c>
      <c r="B166" s="11">
        <v>20241</v>
      </c>
      <c r="C166" s="12">
        <v>170</v>
      </c>
      <c r="D166" s="13">
        <f>C166/'gender total'!C212</f>
        <v>1.067906275519819E-2</v>
      </c>
      <c r="E166" s="14">
        <v>296405.37</v>
      </c>
      <c r="F166" s="13">
        <f>E166/'gender total'!E212</f>
        <v>1.152583284562685E-2</v>
      </c>
      <c r="G166" s="15">
        <f t="shared" si="3"/>
        <v>1743.5609999999999</v>
      </c>
      <c r="N166" s="16"/>
      <c r="O166" s="16"/>
      <c r="P166" s="16"/>
    </row>
    <row r="167" spans="1:16" x14ac:dyDescent="0.3">
      <c r="A167" s="2" t="s">
        <v>15</v>
      </c>
      <c r="B167" s="11">
        <v>20131</v>
      </c>
      <c r="C167" s="12">
        <v>13</v>
      </c>
      <c r="D167" s="13">
        <f>C167/'gender total'!C190</f>
        <v>4.7827526581067659E-4</v>
      </c>
      <c r="E167" s="14">
        <v>195091.38</v>
      </c>
      <c r="F167" s="13">
        <f>E167/'gender total'!E190</f>
        <v>6.8868041992188871E-4</v>
      </c>
      <c r="G167" s="15">
        <f t="shared" si="3"/>
        <v>15007.029230769231</v>
      </c>
      <c r="N167" s="16"/>
      <c r="O167" s="16"/>
      <c r="P167" s="16"/>
    </row>
    <row r="168" spans="1:16" x14ac:dyDescent="0.3">
      <c r="A168" s="2" t="s">
        <v>15</v>
      </c>
      <c r="B168" s="11">
        <v>20132</v>
      </c>
      <c r="C168" s="12">
        <v>19</v>
      </c>
      <c r="D168" s="13">
        <f>C168/'gender total'!C191</f>
        <v>5.7736720554272516E-4</v>
      </c>
      <c r="E168" s="14">
        <v>43824.160000000003</v>
      </c>
      <c r="F168" s="13">
        <f>E168/'gender total'!E191</f>
        <v>1.2535036836385107E-4</v>
      </c>
      <c r="G168" s="15">
        <f t="shared" si="3"/>
        <v>2306.5347368421053</v>
      </c>
      <c r="N168" s="16"/>
      <c r="O168" s="16"/>
      <c r="P168" s="16"/>
    </row>
    <row r="169" spans="1:16" x14ac:dyDescent="0.3">
      <c r="A169" s="2" t="s">
        <v>15</v>
      </c>
      <c r="B169" s="11">
        <v>20141</v>
      </c>
      <c r="C169" s="12">
        <v>19</v>
      </c>
      <c r="D169" s="13">
        <f>C169/'gender total'!C192</f>
        <v>6.4872985523081121E-4</v>
      </c>
      <c r="E169" s="14">
        <v>77613.13</v>
      </c>
      <c r="F169" s="13">
        <f>E169/'gender total'!E192</f>
        <v>2.5252170572856268E-4</v>
      </c>
      <c r="G169" s="15">
        <f t="shared" si="3"/>
        <v>4084.9015789473688</v>
      </c>
      <c r="O169" s="16"/>
      <c r="P169" s="16"/>
    </row>
    <row r="170" spans="1:16" x14ac:dyDescent="0.3">
      <c r="A170" s="2" t="s">
        <v>15</v>
      </c>
      <c r="B170" s="11">
        <v>20142</v>
      </c>
      <c r="C170" s="12">
        <v>25</v>
      </c>
      <c r="D170" s="13">
        <f>C170/'gender total'!C193</f>
        <v>7.8966486623077161E-4</v>
      </c>
      <c r="E170" s="14">
        <v>551572.32999999996</v>
      </c>
      <c r="F170" s="13">
        <f>E170/'gender total'!E193</f>
        <v>1.522997846411945E-3</v>
      </c>
      <c r="G170" s="15">
        <f t="shared" si="3"/>
        <v>22062.893199999999</v>
      </c>
      <c r="O170" s="16"/>
      <c r="P170" s="16"/>
    </row>
    <row r="171" spans="1:16" x14ac:dyDescent="0.3">
      <c r="A171" s="2" t="s">
        <v>15</v>
      </c>
      <c r="B171" s="11">
        <v>20151</v>
      </c>
      <c r="C171" s="12">
        <v>16</v>
      </c>
      <c r="D171" s="13">
        <f>C171/'gender total'!C194</f>
        <v>5.0871168765102381E-4</v>
      </c>
      <c r="E171" s="14">
        <v>40882.559999999998</v>
      </c>
      <c r="F171" s="13">
        <f>E171/'gender total'!E194</f>
        <v>1.2155745095119304E-4</v>
      </c>
      <c r="G171" s="15">
        <f t="shared" si="3"/>
        <v>2555.16</v>
      </c>
      <c r="O171" s="16"/>
      <c r="P171" s="16"/>
    </row>
    <row r="172" spans="1:16" x14ac:dyDescent="0.3">
      <c r="A172" s="2" t="s">
        <v>15</v>
      </c>
      <c r="B172" s="11">
        <v>20152</v>
      </c>
      <c r="C172" s="12">
        <v>23</v>
      </c>
      <c r="D172" s="13">
        <f>C172/'gender total'!C195</f>
        <v>6.5618669938090216E-4</v>
      </c>
      <c r="E172" s="14">
        <v>113383.78</v>
      </c>
      <c r="F172" s="13">
        <f>E172/'gender total'!E195</f>
        <v>2.7250302020983451E-4</v>
      </c>
      <c r="G172" s="15">
        <f t="shared" si="3"/>
        <v>4929.7295652173916</v>
      </c>
      <c r="O172" s="16"/>
      <c r="P172" s="16"/>
    </row>
    <row r="173" spans="1:16" x14ac:dyDescent="0.3">
      <c r="A173" s="2" t="s">
        <v>15</v>
      </c>
      <c r="B173" s="11">
        <v>20161</v>
      </c>
      <c r="C173" s="12">
        <v>22</v>
      </c>
      <c r="D173" s="13">
        <f>C173/'gender total'!C196</f>
        <v>6.7648596291626951E-4</v>
      </c>
      <c r="E173" s="14">
        <v>56657.22</v>
      </c>
      <c r="F173" s="13">
        <f>E173/'gender total'!E196</f>
        <v>1.5224981957134254E-4</v>
      </c>
      <c r="G173" s="15">
        <f t="shared" si="3"/>
        <v>2575.3281818181817</v>
      </c>
      <c r="O173" s="16"/>
      <c r="P173" s="16"/>
    </row>
    <row r="174" spans="1:16" x14ac:dyDescent="0.3">
      <c r="A174" s="2" t="s">
        <v>15</v>
      </c>
      <c r="B174" s="11">
        <v>20162</v>
      </c>
      <c r="C174" s="12">
        <v>28</v>
      </c>
      <c r="D174" s="13">
        <f>C174/'gender total'!C197</f>
        <v>7.3315702652457389E-4</v>
      </c>
      <c r="E174" s="14">
        <v>83595.56</v>
      </c>
      <c r="F174" s="13">
        <f>E174/'gender total'!E197</f>
        <v>2.0502298465191652E-4</v>
      </c>
      <c r="G174" s="15">
        <f t="shared" si="3"/>
        <v>2985.5557142857142</v>
      </c>
      <c r="O174" s="16"/>
      <c r="P174" s="16"/>
    </row>
    <row r="175" spans="1:16" x14ac:dyDescent="0.3">
      <c r="A175" s="2" t="s">
        <v>15</v>
      </c>
      <c r="B175" s="11">
        <v>20171</v>
      </c>
      <c r="C175" s="12">
        <v>16</v>
      </c>
      <c r="D175" s="13">
        <f>C175/'gender total'!C198</f>
        <v>4.7607712449416806E-4</v>
      </c>
      <c r="E175" s="14">
        <v>67834.5</v>
      </c>
      <c r="F175" s="13">
        <f>E175/'gender total'!E198</f>
        <v>2.0223580413887229E-4</v>
      </c>
      <c r="G175" s="15">
        <f t="shared" si="3"/>
        <v>4239.65625</v>
      </c>
      <c r="O175" s="16"/>
      <c r="P175" s="16"/>
    </row>
    <row r="176" spans="1:16" x14ac:dyDescent="0.3">
      <c r="A176" s="2" t="s">
        <v>15</v>
      </c>
      <c r="B176" s="11">
        <v>20172</v>
      </c>
      <c r="C176" s="12">
        <v>29</v>
      </c>
      <c r="D176" s="13">
        <f>C176/'gender total'!C199</f>
        <v>7.4450605873896077E-4</v>
      </c>
      <c r="E176" s="14">
        <v>75354.820000000007</v>
      </c>
      <c r="F176" s="13">
        <f>E176/'gender total'!E199</f>
        <v>1.9260947942859486E-4</v>
      </c>
      <c r="G176" s="15">
        <f t="shared" si="3"/>
        <v>2598.4420689655176</v>
      </c>
      <c r="O176" s="16"/>
      <c r="P176" s="16"/>
    </row>
    <row r="177" spans="1:16" x14ac:dyDescent="0.3">
      <c r="A177" s="2" t="s">
        <v>15</v>
      </c>
      <c r="B177" s="11">
        <v>20181</v>
      </c>
      <c r="C177" s="12">
        <v>27</v>
      </c>
      <c r="D177" s="13">
        <f>C177/'gender total'!C200</f>
        <v>7.9711856400566843E-4</v>
      </c>
      <c r="E177" s="14">
        <v>56661.51</v>
      </c>
      <c r="F177" s="13">
        <f>E177/'gender total'!E200</f>
        <v>1.6959452678670276E-4</v>
      </c>
      <c r="G177" s="15">
        <f t="shared" si="3"/>
        <v>2098.5744444444445</v>
      </c>
      <c r="O177" s="16"/>
      <c r="P177" s="16"/>
    </row>
    <row r="178" spans="1:16" x14ac:dyDescent="0.3">
      <c r="A178" s="2" t="s">
        <v>15</v>
      </c>
      <c r="B178" s="11">
        <v>20182</v>
      </c>
      <c r="C178" s="12">
        <v>35</v>
      </c>
      <c r="D178" s="13">
        <f>C178/'gender total'!C201</f>
        <v>9.1110243394507357E-4</v>
      </c>
      <c r="E178" s="14">
        <v>76653.759999999995</v>
      </c>
      <c r="F178" s="13">
        <f>E178/'gender total'!E201</f>
        <v>2.0063639233984469E-4</v>
      </c>
      <c r="G178" s="15">
        <f t="shared" si="3"/>
        <v>2190.1074285714285</v>
      </c>
      <c r="O178" s="16"/>
      <c r="P178" s="16"/>
    </row>
    <row r="179" spans="1:16" x14ac:dyDescent="0.3">
      <c r="A179" s="2" t="s">
        <v>15</v>
      </c>
      <c r="B179" s="11">
        <v>20191</v>
      </c>
      <c r="C179" s="12">
        <v>13</v>
      </c>
      <c r="D179" s="13">
        <f>C179/'gender total'!C202</f>
        <v>3.8084077925882524E-4</v>
      </c>
      <c r="E179" s="14">
        <v>25282.77</v>
      </c>
      <c r="F179" s="13">
        <f>E179/'gender total'!E202</f>
        <v>7.5041869369792683E-5</v>
      </c>
      <c r="G179" s="15">
        <f t="shared" si="3"/>
        <v>1944.8284615384616</v>
      </c>
      <c r="O179" s="16"/>
      <c r="P179" s="16"/>
    </row>
    <row r="180" spans="1:16" x14ac:dyDescent="0.3">
      <c r="A180" s="2" t="s">
        <v>15</v>
      </c>
      <c r="B180" s="11">
        <v>20192</v>
      </c>
      <c r="C180" s="12">
        <v>9</v>
      </c>
      <c r="D180" s="13">
        <f>C180/'gender total'!C203</f>
        <v>2.3049145901093553E-4</v>
      </c>
      <c r="E180" s="14">
        <v>15524.09</v>
      </c>
      <c r="F180" s="13">
        <f>E180/'gender total'!E203</f>
        <v>4.1326900528049358E-5</v>
      </c>
      <c r="G180" s="15">
        <f t="shared" si="3"/>
        <v>1724.8988888888889</v>
      </c>
      <c r="O180" s="16"/>
      <c r="P180" s="16"/>
    </row>
    <row r="181" spans="1:16" x14ac:dyDescent="0.3">
      <c r="A181" s="2" t="s">
        <v>15</v>
      </c>
      <c r="B181" s="11">
        <v>20201</v>
      </c>
      <c r="C181" s="12">
        <v>0</v>
      </c>
      <c r="D181" s="13">
        <f>C181/'gender total'!C204</f>
        <v>0</v>
      </c>
      <c r="E181" s="14">
        <v>0</v>
      </c>
      <c r="F181" s="13">
        <f>E181/'gender total'!E204</f>
        <v>0</v>
      </c>
      <c r="G181" s="15" t="str">
        <f t="shared" si="3"/>
        <v>-</v>
      </c>
      <c r="O181" s="16"/>
      <c r="P181" s="16"/>
    </row>
    <row r="182" spans="1:16" x14ac:dyDescent="0.3">
      <c r="A182" s="2" t="s">
        <v>15</v>
      </c>
      <c r="B182" s="11">
        <v>20202</v>
      </c>
      <c r="C182" s="12">
        <v>0</v>
      </c>
      <c r="D182" s="13">
        <f>C182/'gender total'!C205</f>
        <v>0</v>
      </c>
      <c r="E182" s="14">
        <v>0</v>
      </c>
      <c r="F182" s="13">
        <f>E182/'gender total'!E205</f>
        <v>0</v>
      </c>
      <c r="G182" s="15" t="str">
        <f t="shared" si="3"/>
        <v>-</v>
      </c>
      <c r="O182" s="16"/>
      <c r="P182" s="16"/>
    </row>
    <row r="183" spans="1:16" x14ac:dyDescent="0.3">
      <c r="A183" s="2" t="s">
        <v>15</v>
      </c>
      <c r="B183" s="11">
        <v>20211</v>
      </c>
      <c r="C183" s="12">
        <v>1</v>
      </c>
      <c r="D183" s="13">
        <f>C183/'gender total'!C206</f>
        <v>5.4141851651326476E-5</v>
      </c>
      <c r="E183" s="14">
        <v>1877.9</v>
      </c>
      <c r="F183" s="13">
        <f>E183/'gender total'!E206</f>
        <v>1.0675667164617365E-5</v>
      </c>
      <c r="G183" s="15">
        <f t="shared" si="3"/>
        <v>1877.9</v>
      </c>
      <c r="O183" s="16"/>
      <c r="P183" s="16"/>
    </row>
    <row r="184" spans="1:16" x14ac:dyDescent="0.3">
      <c r="A184" s="2" t="s">
        <v>15</v>
      </c>
      <c r="B184" s="11">
        <v>20212</v>
      </c>
      <c r="C184" s="12">
        <v>0</v>
      </c>
      <c r="D184" s="13">
        <f>C184/'gender total'!C207</f>
        <v>0</v>
      </c>
      <c r="E184" s="14">
        <v>0</v>
      </c>
      <c r="F184" s="13">
        <f>E184/'gender total'!E207</f>
        <v>0</v>
      </c>
      <c r="G184" s="15" t="str">
        <f t="shared" si="3"/>
        <v>-</v>
      </c>
      <c r="O184" s="16"/>
      <c r="P184" s="16"/>
    </row>
    <row r="185" spans="1:16" x14ac:dyDescent="0.3">
      <c r="A185" s="2" t="s">
        <v>15</v>
      </c>
      <c r="B185" s="11">
        <v>20221</v>
      </c>
      <c r="C185" s="12">
        <v>0</v>
      </c>
      <c r="D185" s="13">
        <f>C185/'gender total'!C208</f>
        <v>0</v>
      </c>
      <c r="E185" s="14">
        <v>0</v>
      </c>
      <c r="F185" s="13">
        <f>E185/'gender total'!E208</f>
        <v>0</v>
      </c>
      <c r="G185" s="15" t="str">
        <f t="shared" si="3"/>
        <v>-</v>
      </c>
      <c r="O185" s="16"/>
      <c r="P185" s="16"/>
    </row>
    <row r="186" spans="1:16" x14ac:dyDescent="0.3">
      <c r="A186" s="2" t="s">
        <v>15</v>
      </c>
      <c r="B186" s="11">
        <v>20222</v>
      </c>
      <c r="C186" s="12">
        <v>2</v>
      </c>
      <c r="D186" s="13">
        <f>C186/'gender total'!C209</f>
        <v>6.5353069960461397E-5</v>
      </c>
      <c r="E186" s="14">
        <v>28144.21</v>
      </c>
      <c r="F186" s="13">
        <f>E186/'gender total'!E209</f>
        <v>1.25904373382406E-4</v>
      </c>
      <c r="G186" s="15">
        <f t="shared" si="3"/>
        <v>14072.105</v>
      </c>
      <c r="O186" s="16"/>
      <c r="P186" s="16"/>
    </row>
    <row r="187" spans="1:16" x14ac:dyDescent="0.3">
      <c r="A187" s="2" t="s">
        <v>15</v>
      </c>
      <c r="B187" s="11">
        <v>20231</v>
      </c>
      <c r="C187" s="12">
        <v>0</v>
      </c>
      <c r="D187" s="13">
        <f>C187/'gender total'!C210</f>
        <v>0</v>
      </c>
      <c r="E187" s="14">
        <v>0</v>
      </c>
      <c r="F187" s="13">
        <f>E187/'gender total'!E210</f>
        <v>0</v>
      </c>
      <c r="G187" s="15" t="str">
        <f t="shared" si="3"/>
        <v>-</v>
      </c>
      <c r="O187" s="16"/>
      <c r="P187" s="16"/>
    </row>
    <row r="188" spans="1:16" x14ac:dyDescent="0.3">
      <c r="A188" s="2" t="s">
        <v>15</v>
      </c>
      <c r="B188" s="11">
        <v>20232</v>
      </c>
      <c r="C188" s="12">
        <v>0</v>
      </c>
      <c r="D188" s="13">
        <f>C188/'gender total'!C211</f>
        <v>0</v>
      </c>
      <c r="E188" s="14">
        <v>0</v>
      </c>
      <c r="F188" s="13">
        <f>E188/'gender total'!E211</f>
        <v>0</v>
      </c>
      <c r="G188" s="15" t="str">
        <f t="shared" si="3"/>
        <v>-</v>
      </c>
      <c r="O188" s="16"/>
      <c r="P188" s="16"/>
    </row>
    <row r="189" spans="1:16" x14ac:dyDescent="0.3">
      <c r="A189" s="2" t="s">
        <v>15</v>
      </c>
      <c r="B189" s="11">
        <v>20241</v>
      </c>
      <c r="C189" s="12">
        <v>0</v>
      </c>
      <c r="D189" s="13">
        <f>C189/'gender total'!C212</f>
        <v>0</v>
      </c>
      <c r="E189" s="14">
        <v>0</v>
      </c>
      <c r="F189" s="13">
        <f>E189/'gender total'!E212</f>
        <v>0</v>
      </c>
      <c r="G189" s="15" t="str">
        <f t="shared" si="3"/>
        <v>-</v>
      </c>
      <c r="O189" s="16"/>
      <c r="P189" s="16"/>
    </row>
    <row r="190" spans="1:16" x14ac:dyDescent="0.3">
      <c r="A190" s="2" t="s">
        <v>16</v>
      </c>
      <c r="B190" s="11">
        <v>20131</v>
      </c>
      <c r="C190" s="12">
        <f t="shared" ref="C190:E212" si="4">C6+C29+C52+C75+C98+C121+C144+C167</f>
        <v>15898</v>
      </c>
      <c r="D190" s="13">
        <f t="shared" si="4"/>
        <v>0.58489385968139518</v>
      </c>
      <c r="E190" s="14">
        <f t="shared" si="4"/>
        <v>150502106.35999998</v>
      </c>
      <c r="F190" s="13">
        <f>E190/'gender total'!E190</f>
        <v>0.53127849014719941</v>
      </c>
      <c r="G190" s="15">
        <f t="shared" ref="G190:G209" si="5">IFERROR(E190/C190,"-")</f>
        <v>9466.7320644106167</v>
      </c>
      <c r="J190" s="16"/>
      <c r="O190" s="16"/>
      <c r="P190" s="16"/>
    </row>
    <row r="191" spans="1:16" x14ac:dyDescent="0.3">
      <c r="A191" s="2" t="s">
        <v>16</v>
      </c>
      <c r="B191" s="11">
        <v>20132</v>
      </c>
      <c r="C191" s="12">
        <f t="shared" si="4"/>
        <v>19117</v>
      </c>
      <c r="D191" s="13">
        <f t="shared" si="4"/>
        <v>0.58092257201896191</v>
      </c>
      <c r="E191" s="14">
        <f t="shared" si="4"/>
        <v>182424440.65000001</v>
      </c>
      <c r="F191" s="13">
        <f>E191/'gender total'!E191</f>
        <v>0.52178914174389168</v>
      </c>
      <c r="G191" s="15">
        <f t="shared" si="5"/>
        <v>9542.5244886750024</v>
      </c>
      <c r="J191" s="16"/>
      <c r="O191" s="16"/>
      <c r="P191" s="16"/>
    </row>
    <row r="192" spans="1:16" x14ac:dyDescent="0.3">
      <c r="A192" s="2" t="s">
        <v>16</v>
      </c>
      <c r="B192" s="11">
        <v>20141</v>
      </c>
      <c r="C192" s="12">
        <f t="shared" si="4"/>
        <v>16933</v>
      </c>
      <c r="D192" s="13">
        <f t="shared" si="4"/>
        <v>0.57815487571701707</v>
      </c>
      <c r="E192" s="14">
        <f t="shared" si="4"/>
        <v>160298551.02000001</v>
      </c>
      <c r="F192" s="13">
        <f>E192/'gender total'!E192</f>
        <v>0.52154659307500451</v>
      </c>
      <c r="G192" s="15">
        <f t="shared" si="5"/>
        <v>9466.6362144924115</v>
      </c>
      <c r="J192" s="16"/>
      <c r="O192" s="16"/>
      <c r="P192" s="16"/>
    </row>
    <row r="193" spans="1:16" x14ac:dyDescent="0.3">
      <c r="A193" s="2" t="s">
        <v>16</v>
      </c>
      <c r="B193" s="11">
        <v>20142</v>
      </c>
      <c r="C193" s="12">
        <f t="shared" si="4"/>
        <v>18071</v>
      </c>
      <c r="D193" s="13">
        <f t="shared" si="4"/>
        <v>0.57080135190625092</v>
      </c>
      <c r="E193" s="14">
        <f t="shared" si="4"/>
        <v>187846340.63999999</v>
      </c>
      <c r="F193" s="13">
        <f>E193/'gender total'!E193</f>
        <v>0.51868006549763768</v>
      </c>
      <c r="G193" s="15">
        <f t="shared" si="5"/>
        <v>10394.905685352222</v>
      </c>
      <c r="J193" s="16"/>
      <c r="O193" s="16"/>
      <c r="P193" s="16"/>
    </row>
    <row r="194" spans="1:16" x14ac:dyDescent="0.3">
      <c r="A194" s="2" t="s">
        <v>16</v>
      </c>
      <c r="B194" s="11">
        <v>20151</v>
      </c>
      <c r="C194" s="12">
        <f t="shared" si="4"/>
        <v>18115</v>
      </c>
      <c r="D194" s="13">
        <f t="shared" si="4"/>
        <v>0.5759570138623934</v>
      </c>
      <c r="E194" s="14">
        <f t="shared" si="4"/>
        <v>182870997.11000001</v>
      </c>
      <c r="F194" s="13">
        <f>E194/'gender total'!E194</f>
        <v>0.54373630862633338</v>
      </c>
      <c r="G194" s="15">
        <f t="shared" si="5"/>
        <v>10095.003980678996</v>
      </c>
      <c r="J194" s="16"/>
      <c r="O194" s="16"/>
      <c r="P194" s="16"/>
    </row>
    <row r="195" spans="1:16" x14ac:dyDescent="0.3">
      <c r="A195" s="2" t="s">
        <v>16</v>
      </c>
      <c r="B195" s="11">
        <v>20152</v>
      </c>
      <c r="C195" s="12">
        <f t="shared" si="4"/>
        <v>19571</v>
      </c>
      <c r="D195" s="13">
        <f t="shared" si="4"/>
        <v>0.558357821460158</v>
      </c>
      <c r="E195" s="14">
        <f t="shared" si="4"/>
        <v>213146990.26999998</v>
      </c>
      <c r="F195" s="13">
        <f>E195/'gender total'!E195</f>
        <v>0.51227079038299139</v>
      </c>
      <c r="G195" s="15">
        <f t="shared" si="5"/>
        <v>10890.960618772673</v>
      </c>
      <c r="J195" s="16"/>
      <c r="O195" s="16"/>
      <c r="P195" s="16"/>
    </row>
    <row r="196" spans="1:16" x14ac:dyDescent="0.3">
      <c r="A196" s="2" t="s">
        <v>16</v>
      </c>
      <c r="B196" s="11">
        <v>20161</v>
      </c>
      <c r="C196" s="12">
        <f t="shared" si="4"/>
        <v>18619</v>
      </c>
      <c r="D196" s="13">
        <f t="shared" si="4"/>
        <v>0.57252237016081919</v>
      </c>
      <c r="E196" s="14">
        <f t="shared" si="4"/>
        <v>198177400.95999998</v>
      </c>
      <c r="F196" s="13">
        <f>E196/'gender total'!E196</f>
        <v>0.53254419364871064</v>
      </c>
      <c r="G196" s="15">
        <f t="shared" si="5"/>
        <v>10643.826250604221</v>
      </c>
      <c r="J196" s="16"/>
      <c r="O196" s="16"/>
      <c r="P196" s="16"/>
    </row>
    <row r="197" spans="1:16" x14ac:dyDescent="0.3">
      <c r="A197" s="2" t="s">
        <v>16</v>
      </c>
      <c r="B197" s="11">
        <v>20162</v>
      </c>
      <c r="C197" s="12">
        <f t="shared" si="4"/>
        <v>21294</v>
      </c>
      <c r="D197" s="13">
        <f t="shared" si="4"/>
        <v>0.5575659186719385</v>
      </c>
      <c r="E197" s="14">
        <f t="shared" si="4"/>
        <v>210696390.75</v>
      </c>
      <c r="F197" s="13">
        <f>E197/'gender total'!E197</f>
        <v>0.51674518224354815</v>
      </c>
      <c r="G197" s="15">
        <f t="shared" si="5"/>
        <v>9894.6365525500132</v>
      </c>
      <c r="J197" s="16"/>
      <c r="O197" s="16"/>
      <c r="P197" s="16"/>
    </row>
    <row r="198" spans="1:16" x14ac:dyDescent="0.3">
      <c r="A198" s="2" t="s">
        <v>16</v>
      </c>
      <c r="B198" s="11">
        <v>20171</v>
      </c>
      <c r="C198" s="12">
        <f t="shared" si="4"/>
        <v>19046</v>
      </c>
      <c r="D198" s="13">
        <f t="shared" si="4"/>
        <v>0.56671030706974534</v>
      </c>
      <c r="E198" s="14">
        <f t="shared" si="4"/>
        <v>179520821.09</v>
      </c>
      <c r="F198" s="13">
        <f>E198/'gender total'!E198</f>
        <v>0.53520756566064132</v>
      </c>
      <c r="G198" s="15">
        <f t="shared" si="5"/>
        <v>9425.6442869893945</v>
      </c>
      <c r="J198" s="16"/>
      <c r="O198" s="16"/>
      <c r="P198" s="16"/>
    </row>
    <row r="199" spans="1:16" x14ac:dyDescent="0.3">
      <c r="A199" s="2" t="s">
        <v>16</v>
      </c>
      <c r="B199" s="11">
        <v>20172</v>
      </c>
      <c r="C199" s="12">
        <f t="shared" si="4"/>
        <v>21944</v>
      </c>
      <c r="D199" s="13">
        <f t="shared" si="4"/>
        <v>0.56336003286095715</v>
      </c>
      <c r="E199" s="14">
        <f t="shared" si="4"/>
        <v>211298894.91999999</v>
      </c>
      <c r="F199" s="13">
        <f>E199/'gender total'!E199</f>
        <v>0.5400871524127927</v>
      </c>
      <c r="G199" s="15">
        <f t="shared" si="5"/>
        <v>9629.005419248997</v>
      </c>
      <c r="J199" s="16"/>
    </row>
    <row r="200" spans="1:16" x14ac:dyDescent="0.3">
      <c r="A200" s="2" t="s">
        <v>16</v>
      </c>
      <c r="B200" s="11">
        <v>20181</v>
      </c>
      <c r="C200" s="12">
        <f t="shared" si="4"/>
        <v>19203</v>
      </c>
      <c r="D200" s="13">
        <f t="shared" si="4"/>
        <v>0.56692843646669822</v>
      </c>
      <c r="E200" s="14">
        <f t="shared" si="4"/>
        <v>179869693.57999998</v>
      </c>
      <c r="F200" s="13">
        <f>E200/'gender total'!E200</f>
        <v>0.53837103116329454</v>
      </c>
      <c r="G200" s="15">
        <f t="shared" si="5"/>
        <v>9366.7496526584382</v>
      </c>
    </row>
    <row r="201" spans="1:16" x14ac:dyDescent="0.3">
      <c r="A201" s="2" t="s">
        <v>16</v>
      </c>
      <c r="B201" s="11">
        <v>20182</v>
      </c>
      <c r="C201" s="12">
        <f t="shared" si="4"/>
        <v>21559</v>
      </c>
      <c r="D201" s="13">
        <f t="shared" si="4"/>
        <v>0.56121306781205271</v>
      </c>
      <c r="E201" s="14">
        <f t="shared" si="4"/>
        <v>206698241.19</v>
      </c>
      <c r="F201" s="13">
        <f>E201/'gender total'!E201</f>
        <v>0.54101963707132805</v>
      </c>
      <c r="G201" s="15">
        <f t="shared" si="5"/>
        <v>9587.5616304095729</v>
      </c>
    </row>
    <row r="202" spans="1:16" x14ac:dyDescent="0.3">
      <c r="A202" s="2" t="s">
        <v>16</v>
      </c>
      <c r="B202" s="11">
        <v>20191</v>
      </c>
      <c r="C202" s="12">
        <f t="shared" si="4"/>
        <v>18989</v>
      </c>
      <c r="D202" s="13">
        <f t="shared" si="4"/>
        <v>0.55629119671891014</v>
      </c>
      <c r="E202" s="14">
        <f t="shared" si="4"/>
        <v>182990915.61000001</v>
      </c>
      <c r="F202" s="13">
        <f>E202/'gender total'!E202</f>
        <v>0.54313591370978642</v>
      </c>
      <c r="G202" s="15">
        <f t="shared" si="5"/>
        <v>9636.6799520775185</v>
      </c>
    </row>
    <row r="203" spans="1:16" x14ac:dyDescent="0.3">
      <c r="A203" s="2" t="s">
        <v>16</v>
      </c>
      <c r="B203" s="11">
        <v>20192</v>
      </c>
      <c r="C203" s="12">
        <f t="shared" si="4"/>
        <v>22117</v>
      </c>
      <c r="D203" s="13">
        <f t="shared" si="4"/>
        <v>0.5664199554383178</v>
      </c>
      <c r="E203" s="14">
        <f t="shared" si="4"/>
        <v>201538796.95000005</v>
      </c>
      <c r="F203" s="13">
        <f>E203/'gender total'!E203</f>
        <v>0.53651929447042557</v>
      </c>
      <c r="G203" s="15">
        <f t="shared" si="5"/>
        <v>9112.3930438124535</v>
      </c>
    </row>
    <row r="204" spans="1:16" x14ac:dyDescent="0.3">
      <c r="A204" s="2" t="s">
        <v>16</v>
      </c>
      <c r="B204" s="11">
        <v>20201</v>
      </c>
      <c r="C204" s="12">
        <f t="shared" si="4"/>
        <v>10561</v>
      </c>
      <c r="D204" s="13">
        <f t="shared" si="4"/>
        <v>0.53792084755259006</v>
      </c>
      <c r="E204" s="14">
        <f t="shared" si="4"/>
        <v>108102335.58</v>
      </c>
      <c r="F204" s="13">
        <f>E204/'gender total'!E204</f>
        <v>0.5057559880515472</v>
      </c>
      <c r="G204" s="15">
        <f t="shared" si="5"/>
        <v>10235.994278950857</v>
      </c>
    </row>
    <row r="205" spans="1:16" x14ac:dyDescent="0.3">
      <c r="A205" s="2" t="s">
        <v>16</v>
      </c>
      <c r="B205" s="11">
        <v>20202</v>
      </c>
      <c r="C205" s="12">
        <f t="shared" si="4"/>
        <v>13350</v>
      </c>
      <c r="D205" s="13">
        <f t="shared" si="4"/>
        <v>0.53895841744045214</v>
      </c>
      <c r="E205" s="14">
        <f t="shared" si="4"/>
        <v>131257357.15000001</v>
      </c>
      <c r="F205" s="13">
        <f>E205/'gender total'!E205</f>
        <v>0.50460208084092661</v>
      </c>
      <c r="G205" s="15">
        <f t="shared" si="5"/>
        <v>9832.0117715355809</v>
      </c>
    </row>
    <row r="206" spans="1:16" x14ac:dyDescent="0.3">
      <c r="A206" s="2" t="s">
        <v>16</v>
      </c>
      <c r="B206" s="11">
        <v>20211</v>
      </c>
      <c r="C206" s="12">
        <f t="shared" si="4"/>
        <v>9803</v>
      </c>
      <c r="D206" s="13">
        <f t="shared" si="4"/>
        <v>0.53075257173795343</v>
      </c>
      <c r="E206" s="14">
        <f t="shared" si="4"/>
        <v>91377518.870000005</v>
      </c>
      <c r="F206" s="13">
        <f>E206/'gender total'!E206</f>
        <v>0.51947173852956108</v>
      </c>
      <c r="G206" s="15">
        <f t="shared" si="5"/>
        <v>9321.3831347546675</v>
      </c>
    </row>
    <row r="207" spans="1:16" x14ac:dyDescent="0.3">
      <c r="A207" s="2" t="s">
        <v>16</v>
      </c>
      <c r="B207" s="11">
        <v>20212</v>
      </c>
      <c r="C207" s="12">
        <f t="shared" si="4"/>
        <v>15469</v>
      </c>
      <c r="D207" s="13">
        <f t="shared" si="4"/>
        <v>0.54019416119569774</v>
      </c>
      <c r="E207" s="14">
        <f t="shared" si="4"/>
        <v>131276994.63999999</v>
      </c>
      <c r="F207" s="13">
        <f>E207/'gender total'!E207</f>
        <v>0.51299053160120944</v>
      </c>
      <c r="G207" s="15">
        <f t="shared" si="5"/>
        <v>8486.4564380373649</v>
      </c>
    </row>
    <row r="208" spans="1:16" x14ac:dyDescent="0.3">
      <c r="A208" s="2" t="s">
        <v>16</v>
      </c>
      <c r="B208" s="11">
        <v>20221</v>
      </c>
      <c r="C208" s="12">
        <f t="shared" si="4"/>
        <v>13942</v>
      </c>
      <c r="D208" s="13">
        <f t="shared" si="4"/>
        <v>0.54333593141075598</v>
      </c>
      <c r="E208" s="14">
        <f t="shared" si="4"/>
        <v>102723676.06</v>
      </c>
      <c r="F208" s="13">
        <f>E208/'gender total'!E208</f>
        <v>0.52169652540509648</v>
      </c>
      <c r="G208" s="15">
        <f t="shared" si="5"/>
        <v>7367.9297130971172</v>
      </c>
    </row>
    <row r="209" spans="1:7" x14ac:dyDescent="0.3">
      <c r="A209" s="2" t="s">
        <v>16</v>
      </c>
      <c r="B209" s="11">
        <v>20222</v>
      </c>
      <c r="C209" s="12">
        <f t="shared" si="4"/>
        <v>16407</v>
      </c>
      <c r="D209" s="13">
        <f t="shared" si="4"/>
        <v>0.53612390942064503</v>
      </c>
      <c r="E209" s="14">
        <f t="shared" si="4"/>
        <v>113316703.81999999</v>
      </c>
      <c r="F209" s="13">
        <f>E209/'gender total'!E209</f>
        <v>0.50692730718740342</v>
      </c>
      <c r="G209" s="15">
        <f t="shared" si="5"/>
        <v>6906.6071688913262</v>
      </c>
    </row>
    <row r="210" spans="1:7" x14ac:dyDescent="0.3">
      <c r="A210" s="2" t="s">
        <v>16</v>
      </c>
      <c r="B210" s="11">
        <v>20231</v>
      </c>
      <c r="C210" s="12">
        <f t="shared" si="4"/>
        <v>15737</v>
      </c>
      <c r="D210" s="13">
        <f t="shared" si="4"/>
        <v>0.54404342114360771</v>
      </c>
      <c r="E210" s="14">
        <f t="shared" si="4"/>
        <v>84932310.510000005</v>
      </c>
      <c r="F210" s="13">
        <f>E210/'gender total'!E210</f>
        <v>0.52093335161762722</v>
      </c>
      <c r="G210" s="15">
        <f t="shared" ref="G210:G211" si="6">IFERROR(E210/C210,"-")</f>
        <v>5396.982303488594</v>
      </c>
    </row>
    <row r="211" spans="1:7" x14ac:dyDescent="0.3">
      <c r="A211" s="2" t="s">
        <v>16</v>
      </c>
      <c r="B211" s="11">
        <v>20232</v>
      </c>
      <c r="C211" s="12">
        <f t="shared" si="4"/>
        <v>17266</v>
      </c>
      <c r="D211" s="13">
        <f t="shared" si="4"/>
        <v>0.52987570968236919</v>
      </c>
      <c r="E211" s="14">
        <f t="shared" si="4"/>
        <v>61213402.850000001</v>
      </c>
      <c r="F211" s="13">
        <f>E211/'gender total'!E211</f>
        <v>0.50404623442922925</v>
      </c>
      <c r="G211" s="15">
        <f t="shared" si="6"/>
        <v>3545.3146559712732</v>
      </c>
    </row>
    <row r="212" spans="1:7" x14ac:dyDescent="0.3">
      <c r="A212" s="2" t="s">
        <v>16</v>
      </c>
      <c r="B212" s="2">
        <v>20241</v>
      </c>
      <c r="C212" s="12">
        <f t="shared" si="4"/>
        <v>8475</v>
      </c>
      <c r="D212" s="13">
        <f t="shared" si="4"/>
        <v>0.53238268735473326</v>
      </c>
      <c r="E212" s="14">
        <f t="shared" si="4"/>
        <v>13351691.959999999</v>
      </c>
      <c r="F212" s="13">
        <f>E212/'gender total'!E212</f>
        <v>0.51918549835065375</v>
      </c>
      <c r="G212" s="15">
        <f t="shared" ref="G212" si="7">IFERROR(E212/C212,"-")</f>
        <v>1575.4208802359881</v>
      </c>
    </row>
  </sheetData>
  <autoFilter ref="A5:G194"/>
  <mergeCells count="1">
    <mergeCell ref="A1:G2"/>
  </mergeCells>
  <conditionalFormatting sqref="A190:A209 A6:B189">
    <cfRule type="expression" dxfId="69" priority="14">
      <formula>MOD(ROW(),2)=1</formula>
    </cfRule>
  </conditionalFormatting>
  <conditionalFormatting sqref="E191:F209 D191:D210 D212 D6:F190">
    <cfRule type="expression" dxfId="68" priority="13">
      <formula>MOD(ROW(),2)=1</formula>
    </cfRule>
  </conditionalFormatting>
  <conditionalFormatting sqref="G6:G209">
    <cfRule type="expression" dxfId="67" priority="12">
      <formula>MOD(ROW(),2)=1</formula>
    </cfRule>
  </conditionalFormatting>
  <conditionalFormatting sqref="C6:C209">
    <cfRule type="expression" dxfId="66" priority="11">
      <formula>MOD(ROW(),2)=1</formula>
    </cfRule>
  </conditionalFormatting>
  <conditionalFormatting sqref="A210">
    <cfRule type="expression" dxfId="65" priority="10">
      <formula>MOD(ROW(),2)=1</formula>
    </cfRule>
  </conditionalFormatting>
  <conditionalFormatting sqref="E210:F210 E212:F212">
    <cfRule type="expression" dxfId="64" priority="9">
      <formula>MOD(ROW(),2)=1</formula>
    </cfRule>
  </conditionalFormatting>
  <conditionalFormatting sqref="G210 G212">
    <cfRule type="expression" dxfId="63" priority="8">
      <formula>MOD(ROW(),2)=1</formula>
    </cfRule>
  </conditionalFormatting>
  <conditionalFormatting sqref="C210">
    <cfRule type="expression" dxfId="62" priority="7">
      <formula>MOD(ROW(),2)=1</formula>
    </cfRule>
  </conditionalFormatting>
  <conditionalFormatting sqref="B190:B210">
    <cfRule type="expression" dxfId="61" priority="6">
      <formula>MOD(ROW(),2)=1</formula>
    </cfRule>
  </conditionalFormatting>
  <conditionalFormatting sqref="A211:A212">
    <cfRule type="expression" dxfId="60" priority="5">
      <formula>MOD(ROW(),2)=1</formula>
    </cfRule>
  </conditionalFormatting>
  <conditionalFormatting sqref="D211:F211">
    <cfRule type="expression" dxfId="59" priority="4">
      <formula>MOD(ROW(),2)=1</formula>
    </cfRule>
  </conditionalFormatting>
  <conditionalFormatting sqref="G211">
    <cfRule type="expression" dxfId="58" priority="3">
      <formula>MOD(ROW(),2)=1</formula>
    </cfRule>
  </conditionalFormatting>
  <conditionalFormatting sqref="C211:C212">
    <cfRule type="expression" dxfId="57" priority="2">
      <formula>MOD(ROW(),2)=1</formula>
    </cfRule>
  </conditionalFormatting>
  <conditionalFormatting sqref="B211">
    <cfRule type="expression" dxfId="56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16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showGridLines="0" zoomScale="70" zoomScaleNormal="70" workbookViewId="0">
      <selection sqref="A1:G2"/>
    </sheetView>
  </sheetViews>
  <sheetFormatPr defaultColWidth="9.08984375" defaultRowHeight="13" x14ac:dyDescent="0.3"/>
  <cols>
    <col min="1" max="1" width="11.54296875" style="2" customWidth="1"/>
    <col min="2" max="2" width="10.6328125" style="11" customWidth="1"/>
    <col min="3" max="3" width="10.6328125" style="3" customWidth="1"/>
    <col min="4" max="4" width="10.6328125" style="18" customWidth="1"/>
    <col min="5" max="5" width="12.6328125" style="2" customWidth="1"/>
    <col min="6" max="6" width="10.6328125" style="18" customWidth="1"/>
    <col min="7" max="7" width="12.6328125" style="2" customWidth="1"/>
    <col min="8" max="11" width="9.08984375" style="2"/>
    <col min="12" max="12" width="10" style="3" bestFit="1" customWidth="1"/>
    <col min="13" max="13" width="14.54296875" style="3" bestFit="1" customWidth="1"/>
    <col min="14" max="14" width="9.08984375" style="2"/>
    <col min="15" max="15" width="14.54296875" style="2" customWidth="1"/>
    <col min="16" max="16" width="12.08984375" style="2" customWidth="1"/>
    <col min="17" max="16384" width="9.08984375" style="2"/>
  </cols>
  <sheetData>
    <row r="1" spans="1:16" ht="18.5" customHeight="1" x14ac:dyDescent="0.3">
      <c r="A1" s="48" t="s">
        <v>0</v>
      </c>
      <c r="B1" s="48"/>
      <c r="C1" s="48"/>
      <c r="D1" s="48"/>
      <c r="E1" s="48"/>
      <c r="F1" s="48"/>
      <c r="G1" s="48"/>
    </row>
    <row r="2" spans="1:16" ht="15.5" customHeight="1" x14ac:dyDescent="0.3">
      <c r="A2" s="48"/>
      <c r="B2" s="48"/>
      <c r="C2" s="48"/>
      <c r="D2" s="48"/>
      <c r="E2" s="48"/>
      <c r="F2" s="48"/>
      <c r="G2" s="48"/>
    </row>
    <row r="5" spans="1:16" s="9" customFormat="1" ht="50.25" customHeight="1" x14ac:dyDescent="0.35">
      <c r="A5" s="4" t="s">
        <v>1</v>
      </c>
      <c r="B5" s="5" t="s">
        <v>2</v>
      </c>
      <c r="C5" s="7" t="s">
        <v>3</v>
      </c>
      <c r="D5" s="6" t="s">
        <v>4</v>
      </c>
      <c r="E5" s="5" t="s">
        <v>5</v>
      </c>
      <c r="F5" s="6" t="s">
        <v>6</v>
      </c>
      <c r="G5" s="8" t="s">
        <v>7</v>
      </c>
      <c r="L5" s="10"/>
      <c r="M5" s="10"/>
    </row>
    <row r="6" spans="1:16" x14ac:dyDescent="0.3">
      <c r="A6" s="2" t="s">
        <v>8</v>
      </c>
      <c r="B6" s="11">
        <v>20131</v>
      </c>
      <c r="C6" s="12">
        <v>444</v>
      </c>
      <c r="D6" s="13">
        <f>C6/'gender total'!C190</f>
        <v>1.6334939847687722E-2</v>
      </c>
      <c r="E6" s="14">
        <v>4751307.3600000003</v>
      </c>
      <c r="F6" s="13">
        <f>E6/'gender total'!E190</f>
        <v>1.6772306125789671E-2</v>
      </c>
      <c r="G6" s="15">
        <f>IFERROR(E6/C6,"-")</f>
        <v>10701.142702702704</v>
      </c>
      <c r="N6" s="16"/>
      <c r="O6" s="16"/>
      <c r="P6" s="16"/>
    </row>
    <row r="7" spans="1:16" x14ac:dyDescent="0.3">
      <c r="A7" s="2" t="s">
        <v>8</v>
      </c>
      <c r="B7" s="11">
        <v>20132</v>
      </c>
      <c r="C7" s="12">
        <v>548</v>
      </c>
      <c r="D7" s="13">
        <f>C7/'gender total'!C191</f>
        <v>1.6652485717758601E-2</v>
      </c>
      <c r="E7" s="14">
        <v>4530211.9800000004</v>
      </c>
      <c r="F7" s="13">
        <f>E7/'gender total'!E191</f>
        <v>1.2957778094533497E-2</v>
      </c>
      <c r="G7" s="15">
        <f t="shared" ref="G7:G72" si="0">IFERROR(E7/C7,"-")</f>
        <v>8266.8101824817531</v>
      </c>
      <c r="N7" s="16"/>
      <c r="O7" s="16"/>
      <c r="P7" s="16"/>
    </row>
    <row r="8" spans="1:16" x14ac:dyDescent="0.3">
      <c r="A8" s="2" t="s">
        <v>8</v>
      </c>
      <c r="B8" s="11">
        <v>20141</v>
      </c>
      <c r="C8" s="12">
        <v>428</v>
      </c>
      <c r="D8" s="13">
        <f>C8/'gender total'!C192</f>
        <v>1.46134935809888E-2</v>
      </c>
      <c r="E8" s="14">
        <v>4527476.57</v>
      </c>
      <c r="F8" s="13">
        <f>E8/'gender total'!E192</f>
        <v>1.4730575948972837E-2</v>
      </c>
      <c r="G8" s="15">
        <f t="shared" si="0"/>
        <v>10578.21628504673</v>
      </c>
      <c r="N8" s="16"/>
      <c r="O8" s="16"/>
      <c r="P8" s="16"/>
    </row>
    <row r="9" spans="1:16" x14ac:dyDescent="0.3">
      <c r="A9" s="2" t="s">
        <v>8</v>
      </c>
      <c r="B9" s="11">
        <v>20142</v>
      </c>
      <c r="C9" s="12">
        <v>640</v>
      </c>
      <c r="D9" s="13">
        <f>C9/'gender total'!C193</f>
        <v>2.0215420575507754E-2</v>
      </c>
      <c r="E9" s="14">
        <v>6795868.5300000003</v>
      </c>
      <c r="F9" s="13">
        <f>E9/'gender total'!E193</f>
        <v>1.8764706952737662E-2</v>
      </c>
      <c r="G9" s="15">
        <f t="shared" si="0"/>
        <v>10618.544578125</v>
      </c>
      <c r="N9" s="16"/>
      <c r="O9" s="16"/>
      <c r="P9" s="16"/>
    </row>
    <row r="10" spans="1:16" x14ac:dyDescent="0.3">
      <c r="A10" s="2" t="s">
        <v>8</v>
      </c>
      <c r="B10" s="11">
        <v>20151</v>
      </c>
      <c r="C10" s="12">
        <v>440</v>
      </c>
      <c r="D10" s="13">
        <f>C10/'gender total'!C194</f>
        <v>1.3989571410403153E-2</v>
      </c>
      <c r="E10" s="14">
        <v>2036793.22</v>
      </c>
      <c r="F10" s="13">
        <f>E10/'gender total'!E194</f>
        <v>6.056063806617603E-3</v>
      </c>
      <c r="G10" s="15">
        <f t="shared" si="0"/>
        <v>4629.0754999999999</v>
      </c>
      <c r="N10" s="16"/>
      <c r="O10" s="16"/>
      <c r="P10" s="16"/>
    </row>
    <row r="11" spans="1:16" x14ac:dyDescent="0.3">
      <c r="A11" s="2" t="s">
        <v>8</v>
      </c>
      <c r="B11" s="11">
        <v>20152</v>
      </c>
      <c r="C11" s="12">
        <v>568</v>
      </c>
      <c r="D11" s="13">
        <f>C11/'gender total'!C195</f>
        <v>1.6204958489058799E-2</v>
      </c>
      <c r="E11" s="14">
        <v>5527641.0599999996</v>
      </c>
      <c r="F11" s="13">
        <f>E11/'gender total'!E195</f>
        <v>1.3284959131596169E-2</v>
      </c>
      <c r="G11" s="15">
        <f t="shared" si="0"/>
        <v>9731.762429577464</v>
      </c>
      <c r="N11" s="16"/>
      <c r="O11" s="16"/>
      <c r="P11" s="16"/>
    </row>
    <row r="12" spans="1:16" x14ac:dyDescent="0.3">
      <c r="A12" s="2" t="s">
        <v>8</v>
      </c>
      <c r="B12" s="11">
        <v>20161</v>
      </c>
      <c r="C12" s="12">
        <v>432</v>
      </c>
      <c r="D12" s="13">
        <f>C12/'gender total'!C196</f>
        <v>1.3283724362719473E-2</v>
      </c>
      <c r="E12" s="14">
        <v>3214031.28</v>
      </c>
      <c r="F12" s="13">
        <f>E12/'gender total'!E196</f>
        <v>8.6367753743768413E-3</v>
      </c>
      <c r="G12" s="15">
        <f t="shared" si="0"/>
        <v>7439.8872222222217</v>
      </c>
      <c r="N12" s="16"/>
      <c r="O12" s="16"/>
      <c r="P12" s="16"/>
    </row>
    <row r="13" spans="1:16" x14ac:dyDescent="0.3">
      <c r="A13" s="2" t="s">
        <v>8</v>
      </c>
      <c r="B13" s="11">
        <v>20162</v>
      </c>
      <c r="C13" s="12">
        <v>553</v>
      </c>
      <c r="D13" s="13">
        <f>C13/'gender total'!C197</f>
        <v>1.4479851273860334E-2</v>
      </c>
      <c r="E13" s="14">
        <v>4603842.1100000003</v>
      </c>
      <c r="F13" s="13">
        <f>E13/'gender total'!E197</f>
        <v>1.1291191185971805E-2</v>
      </c>
      <c r="G13" s="15">
        <f t="shared" si="0"/>
        <v>8325.2117721518989</v>
      </c>
      <c r="N13" s="16"/>
      <c r="O13" s="16"/>
      <c r="P13" s="16"/>
    </row>
    <row r="14" spans="1:16" x14ac:dyDescent="0.3">
      <c r="A14" s="2" t="s">
        <v>8</v>
      </c>
      <c r="B14" s="11">
        <v>20171</v>
      </c>
      <c r="C14" s="12">
        <v>490</v>
      </c>
      <c r="D14" s="13">
        <f>C14/'gender total'!C198</f>
        <v>1.4579861937633897E-2</v>
      </c>
      <c r="E14" s="14">
        <v>4560068.67</v>
      </c>
      <c r="F14" s="13">
        <f>E14/'gender total'!E198</f>
        <v>1.3594987129055686E-2</v>
      </c>
      <c r="G14" s="15">
        <f t="shared" si="0"/>
        <v>9306.2625918367339</v>
      </c>
      <c r="N14" s="16"/>
      <c r="O14" s="16"/>
      <c r="P14" s="16"/>
    </row>
    <row r="15" spans="1:16" x14ac:dyDescent="0.3">
      <c r="A15" s="2" t="s">
        <v>8</v>
      </c>
      <c r="B15" s="11">
        <v>20172</v>
      </c>
      <c r="C15" s="12">
        <v>528</v>
      </c>
      <c r="D15" s="13">
        <f>C15/'gender total'!C199</f>
        <v>1.3555144793592114E-2</v>
      </c>
      <c r="E15" s="14">
        <v>4817424.91</v>
      </c>
      <c r="F15" s="13">
        <f>E15/'gender total'!E199</f>
        <v>1.2313501699047857E-2</v>
      </c>
      <c r="G15" s="15">
        <f t="shared" si="0"/>
        <v>9123.9108143939393</v>
      </c>
      <c r="N15" s="16"/>
      <c r="O15" s="16"/>
      <c r="P15" s="16"/>
    </row>
    <row r="16" spans="1:16" x14ac:dyDescent="0.3">
      <c r="A16" s="2" t="s">
        <v>8</v>
      </c>
      <c r="B16" s="11">
        <v>20181</v>
      </c>
      <c r="C16" s="12">
        <v>416</v>
      </c>
      <c r="D16" s="13">
        <f>C16/'gender total'!C200</f>
        <v>1.228153046764289E-2</v>
      </c>
      <c r="E16" s="14">
        <v>3363131.82</v>
      </c>
      <c r="F16" s="13">
        <f>E16/'gender total'!E200</f>
        <v>1.006624690260112E-2</v>
      </c>
      <c r="G16" s="15">
        <f t="shared" si="0"/>
        <v>8084.4514903846148</v>
      </c>
      <c r="N16" s="16"/>
      <c r="O16" s="16"/>
      <c r="P16" s="16"/>
    </row>
    <row r="17" spans="1:16" x14ac:dyDescent="0.3">
      <c r="A17" s="2" t="s">
        <v>8</v>
      </c>
      <c r="B17" s="11">
        <v>20182</v>
      </c>
      <c r="C17" s="12">
        <v>565</v>
      </c>
      <c r="D17" s="13">
        <f>C17/'gender total'!C201</f>
        <v>1.4707796433684759E-2</v>
      </c>
      <c r="E17" s="14">
        <v>4869469.76</v>
      </c>
      <c r="F17" s="13">
        <f>E17/'gender total'!E201</f>
        <v>1.2745530620472751E-2</v>
      </c>
      <c r="G17" s="15">
        <f t="shared" si="0"/>
        <v>8618.5305486725665</v>
      </c>
      <c r="N17" s="16"/>
      <c r="O17" s="16"/>
      <c r="P17" s="16"/>
    </row>
    <row r="18" spans="1:16" x14ac:dyDescent="0.3">
      <c r="A18" s="2" t="s">
        <v>8</v>
      </c>
      <c r="B18" s="11">
        <v>20191</v>
      </c>
      <c r="C18" s="12">
        <v>444</v>
      </c>
      <c r="D18" s="13">
        <f>C18/'gender total'!C202</f>
        <v>1.3007177383916801E-2</v>
      </c>
      <c r="E18" s="14">
        <v>3754935.91</v>
      </c>
      <c r="F18" s="13">
        <f>E18/'gender total'!E202</f>
        <v>1.1145037116192712E-2</v>
      </c>
      <c r="G18" s="15">
        <f t="shared" si="0"/>
        <v>8457.06286036036</v>
      </c>
      <c r="N18" s="16"/>
      <c r="O18" s="16"/>
      <c r="P18" s="16"/>
    </row>
    <row r="19" spans="1:16" x14ac:dyDescent="0.3">
      <c r="A19" s="2" t="s">
        <v>8</v>
      </c>
      <c r="B19" s="11">
        <v>20192</v>
      </c>
      <c r="C19" s="12">
        <v>536</v>
      </c>
      <c r="D19" s="13">
        <f>C19/'gender total'!C203</f>
        <v>1.3727046892206827E-2</v>
      </c>
      <c r="E19" s="14">
        <v>4214848.8600000003</v>
      </c>
      <c r="F19" s="13">
        <f>E19/'gender total'!E203</f>
        <v>1.1220409027387902E-2</v>
      </c>
      <c r="G19" s="15">
        <f t="shared" si="0"/>
        <v>7863.5239925373144</v>
      </c>
      <c r="N19" s="16"/>
      <c r="O19" s="16"/>
      <c r="P19" s="16"/>
    </row>
    <row r="20" spans="1:16" x14ac:dyDescent="0.3">
      <c r="A20" s="2" t="s">
        <v>8</v>
      </c>
      <c r="B20" s="11">
        <v>20201</v>
      </c>
      <c r="C20" s="12">
        <v>208</v>
      </c>
      <c r="D20" s="13">
        <f>C20/'gender total'!C204</f>
        <v>1.0594407375337442E-2</v>
      </c>
      <c r="E20" s="14">
        <v>3111670.8</v>
      </c>
      <c r="F20" s="13">
        <f>E20/'gender total'!E204</f>
        <v>1.4557929128002177E-2</v>
      </c>
      <c r="G20" s="15">
        <f t="shared" si="0"/>
        <v>14959.955769230768</v>
      </c>
      <c r="N20" s="16"/>
      <c r="O20" s="16"/>
      <c r="P20" s="16"/>
    </row>
    <row r="21" spans="1:16" x14ac:dyDescent="0.3">
      <c r="A21" s="2" t="s">
        <v>8</v>
      </c>
      <c r="B21" s="11">
        <v>20202</v>
      </c>
      <c r="C21" s="12">
        <v>292</v>
      </c>
      <c r="D21" s="13">
        <f>C21/'gender total'!C205</f>
        <v>1.1788453774727493E-2</v>
      </c>
      <c r="E21" s="14">
        <v>2505602.2799999998</v>
      </c>
      <c r="F21" s="13">
        <f>E21/'gender total'!E205</f>
        <v>9.6324667180590871E-3</v>
      </c>
      <c r="G21" s="15">
        <f t="shared" si="0"/>
        <v>8580.8297260273957</v>
      </c>
      <c r="N21" s="16"/>
      <c r="O21" s="16"/>
      <c r="P21" s="16"/>
    </row>
    <row r="22" spans="1:16" x14ac:dyDescent="0.3">
      <c r="A22" s="2" t="s">
        <v>8</v>
      </c>
      <c r="B22" s="11">
        <v>20211</v>
      </c>
      <c r="C22" s="12">
        <v>174</v>
      </c>
      <c r="D22" s="13">
        <f>C22/'gender total'!C206</f>
        <v>9.4206821873308068E-3</v>
      </c>
      <c r="E22" s="14">
        <v>857800.43</v>
      </c>
      <c r="F22" s="13">
        <f>E22/'gender total'!E206</f>
        <v>4.876506674660875E-3</v>
      </c>
      <c r="G22" s="15">
        <f t="shared" si="0"/>
        <v>4929.8875287356323</v>
      </c>
      <c r="N22" s="16"/>
      <c r="O22" s="16"/>
      <c r="P22" s="16"/>
    </row>
    <row r="23" spans="1:16" x14ac:dyDescent="0.3">
      <c r="A23" s="2" t="s">
        <v>8</v>
      </c>
      <c r="B23" s="11">
        <v>20212</v>
      </c>
      <c r="C23" s="12">
        <v>393</v>
      </c>
      <c r="D23" s="13">
        <f>C23/'gender total'!C207</f>
        <v>1.372398379661964E-2</v>
      </c>
      <c r="E23" s="14">
        <v>2622603.02</v>
      </c>
      <c r="F23" s="13">
        <f>E23/'gender total'!E207</f>
        <v>1.024833422716705E-2</v>
      </c>
      <c r="G23" s="15">
        <f t="shared" si="0"/>
        <v>6673.2901272264635</v>
      </c>
      <c r="N23" s="16"/>
      <c r="O23" s="16"/>
      <c r="P23" s="16"/>
    </row>
    <row r="24" spans="1:16" x14ac:dyDescent="0.3">
      <c r="A24" s="2" t="s">
        <v>8</v>
      </c>
      <c r="B24" s="11">
        <v>20221</v>
      </c>
      <c r="C24" s="12">
        <v>280</v>
      </c>
      <c r="D24" s="13">
        <f>C24/'gender total'!C208</f>
        <v>1.0911925175370226E-2</v>
      </c>
      <c r="E24" s="14">
        <v>1330994.25</v>
      </c>
      <c r="F24" s="13">
        <f>E24/'gender total'!E208</f>
        <v>6.7596400576005857E-3</v>
      </c>
      <c r="G24" s="15">
        <f t="shared" si="0"/>
        <v>4753.5508928571426</v>
      </c>
      <c r="N24" s="16"/>
      <c r="O24" s="16"/>
      <c r="P24" s="16"/>
    </row>
    <row r="25" spans="1:16" x14ac:dyDescent="0.3">
      <c r="A25" s="2" t="s">
        <v>8</v>
      </c>
      <c r="B25" s="11">
        <v>20222</v>
      </c>
      <c r="C25" s="12">
        <v>409</v>
      </c>
      <c r="D25" s="13">
        <f>C25/'gender total'!C209</f>
        <v>1.3364702806914356E-2</v>
      </c>
      <c r="E25" s="14">
        <v>2250178.2200000002</v>
      </c>
      <c r="F25" s="13">
        <f>E25/'gender total'!E209</f>
        <v>1.0066272202624901E-2</v>
      </c>
      <c r="G25" s="15">
        <f t="shared" si="0"/>
        <v>5501.6582396088024</v>
      </c>
      <c r="N25" s="16"/>
      <c r="O25" s="16"/>
      <c r="P25" s="16"/>
    </row>
    <row r="26" spans="1:16" x14ac:dyDescent="0.3">
      <c r="A26" s="2" t="s">
        <v>8</v>
      </c>
      <c r="B26" s="11">
        <v>20231</v>
      </c>
      <c r="C26" s="12">
        <v>327</v>
      </c>
      <c r="D26" s="13">
        <f>C26/'gender total'!C210</f>
        <v>1.1304708566687409E-2</v>
      </c>
      <c r="E26" s="14">
        <v>1386767.55</v>
      </c>
      <c r="F26" s="13">
        <f>E26/'gender total'!E210</f>
        <v>8.5057555057448699E-3</v>
      </c>
      <c r="G26" s="15">
        <f t="shared" si="0"/>
        <v>4240.8793577981651</v>
      </c>
      <c r="N26" s="16"/>
      <c r="O26" s="16"/>
      <c r="P26" s="16"/>
    </row>
    <row r="27" spans="1:16" x14ac:dyDescent="0.3">
      <c r="A27" s="2" t="s">
        <v>8</v>
      </c>
      <c r="B27" s="11">
        <v>20232</v>
      </c>
      <c r="C27" s="12">
        <v>420</v>
      </c>
      <c r="D27" s="13">
        <f>C27/'gender total'!C211</f>
        <v>1.288936627282492E-2</v>
      </c>
      <c r="E27" s="14">
        <v>1395597.3</v>
      </c>
      <c r="F27" s="13">
        <f>E27/'gender total'!E211</f>
        <v>1.149169186964419E-2</v>
      </c>
      <c r="G27" s="15">
        <f t="shared" si="0"/>
        <v>3322.8507142857143</v>
      </c>
      <c r="N27" s="16"/>
      <c r="O27" s="16"/>
      <c r="P27" s="16"/>
    </row>
    <row r="28" spans="1:16" x14ac:dyDescent="0.3">
      <c r="A28" s="2" t="s">
        <v>8</v>
      </c>
      <c r="B28" s="11">
        <v>20241</v>
      </c>
      <c r="C28" s="12">
        <v>149</v>
      </c>
      <c r="D28" s="13">
        <f>C28/'gender total'!C212</f>
        <v>9.3598844148501791E-3</v>
      </c>
      <c r="E28" s="14">
        <v>187087.98</v>
      </c>
      <c r="F28" s="13">
        <f>E28/'gender total'!E212</f>
        <v>7.2749855540943115E-3</v>
      </c>
      <c r="G28" s="15">
        <f t="shared" si="0"/>
        <v>1255.6240268456377</v>
      </c>
      <c r="N28" s="16"/>
      <c r="O28" s="16"/>
      <c r="P28" s="16"/>
    </row>
    <row r="29" spans="1:16" x14ac:dyDescent="0.3">
      <c r="A29" s="2" t="s">
        <v>9</v>
      </c>
      <c r="B29" s="11">
        <v>20131</v>
      </c>
      <c r="C29" s="12">
        <v>1324</v>
      </c>
      <c r="D29" s="13">
        <f>C29/'gender total'!C190</f>
        <v>4.8710496302564292E-2</v>
      </c>
      <c r="E29" s="14">
        <v>16632058.07</v>
      </c>
      <c r="F29" s="13">
        <f>E29/'gender total'!E190</f>
        <v>5.8711834094427123E-2</v>
      </c>
      <c r="G29" s="15">
        <f t="shared" si="0"/>
        <v>12561.977394259819</v>
      </c>
      <c r="N29" s="16"/>
      <c r="O29" s="16"/>
      <c r="P29" s="16"/>
    </row>
    <row r="30" spans="1:16" x14ac:dyDescent="0.3">
      <c r="A30" s="2" t="s">
        <v>9</v>
      </c>
      <c r="B30" s="11">
        <v>20132</v>
      </c>
      <c r="C30" s="12">
        <v>1637</v>
      </c>
      <c r="D30" s="13">
        <f>C30/'gender total'!C191</f>
        <v>4.9744742919654798E-2</v>
      </c>
      <c r="E30" s="14">
        <v>20278584.600000001</v>
      </c>
      <c r="F30" s="13">
        <f>E30/'gender total'!E191</f>
        <v>5.8002892685393569E-2</v>
      </c>
      <c r="G30" s="15">
        <f t="shared" si="0"/>
        <v>12387.650946854003</v>
      </c>
      <c r="N30" s="16"/>
      <c r="O30" s="16"/>
      <c r="P30" s="16"/>
    </row>
    <row r="31" spans="1:16" x14ac:dyDescent="0.3">
      <c r="A31" s="2" t="s">
        <v>9</v>
      </c>
      <c r="B31" s="11">
        <v>20141</v>
      </c>
      <c r="C31" s="12">
        <v>1382</v>
      </c>
      <c r="D31" s="13">
        <f>C31/'gender total'!C192</f>
        <v>4.7186561048893745E-2</v>
      </c>
      <c r="E31" s="14">
        <v>17789589.34</v>
      </c>
      <c r="F31" s="13">
        <f>E31/'gender total'!E192</f>
        <v>5.7880122143604502E-2</v>
      </c>
      <c r="G31" s="15">
        <f t="shared" si="0"/>
        <v>12872.351186685963</v>
      </c>
      <c r="N31" s="16"/>
      <c r="O31" s="16"/>
      <c r="P31" s="16"/>
    </row>
    <row r="32" spans="1:16" x14ac:dyDescent="0.3">
      <c r="A32" s="2" t="s">
        <v>9</v>
      </c>
      <c r="B32" s="11">
        <v>20142</v>
      </c>
      <c r="C32" s="12">
        <v>1747</v>
      </c>
      <c r="D32" s="13">
        <f>C32/'gender total'!C193</f>
        <v>5.5181780852206326E-2</v>
      </c>
      <c r="E32" s="14">
        <v>21957316.66</v>
      </c>
      <c r="F32" s="13">
        <f>E32/'gender total'!E193</f>
        <v>6.062839661693168E-2</v>
      </c>
      <c r="G32" s="15">
        <f t="shared" si="0"/>
        <v>12568.584235832857</v>
      </c>
      <c r="N32" s="16"/>
      <c r="O32" s="16"/>
      <c r="P32" s="16"/>
    </row>
    <row r="33" spans="1:16" x14ac:dyDescent="0.3">
      <c r="A33" s="2" t="s">
        <v>9</v>
      </c>
      <c r="B33" s="11">
        <v>20151</v>
      </c>
      <c r="C33" s="12">
        <v>1560</v>
      </c>
      <c r="D33" s="13">
        <f>C33/'gender total'!C194</f>
        <v>4.9599389545974822E-2</v>
      </c>
      <c r="E33" s="14">
        <v>18616266.039999999</v>
      </c>
      <c r="F33" s="13">
        <f>E33/'gender total'!E194</f>
        <v>5.535235185985566E-2</v>
      </c>
      <c r="G33" s="15">
        <f t="shared" si="0"/>
        <v>11933.503871794872</v>
      </c>
      <c r="N33" s="16"/>
      <c r="O33" s="16"/>
      <c r="P33" s="16"/>
    </row>
    <row r="34" spans="1:16" x14ac:dyDescent="0.3">
      <c r="A34" s="2" t="s">
        <v>9</v>
      </c>
      <c r="B34" s="11">
        <v>20152</v>
      </c>
      <c r="C34" s="12">
        <v>2047</v>
      </c>
      <c r="D34" s="13">
        <f>C34/'gender total'!C195</f>
        <v>5.840061624490029E-2</v>
      </c>
      <c r="E34" s="14">
        <v>25724556.550000001</v>
      </c>
      <c r="F34" s="13">
        <f>E34/'gender total'!E195</f>
        <v>6.1825592279898249E-2</v>
      </c>
      <c r="G34" s="15">
        <f t="shared" si="0"/>
        <v>12566.954836345873</v>
      </c>
      <c r="N34" s="16"/>
      <c r="O34" s="16"/>
      <c r="P34" s="16"/>
    </row>
    <row r="35" spans="1:16" x14ac:dyDescent="0.3">
      <c r="A35" s="2" t="s">
        <v>9</v>
      </c>
      <c r="B35" s="11">
        <v>20161</v>
      </c>
      <c r="C35" s="12">
        <v>1777</v>
      </c>
      <c r="D35" s="13">
        <f>C35/'gender total'!C196</f>
        <v>5.4641616186464133E-2</v>
      </c>
      <c r="E35" s="14">
        <v>22372043.73</v>
      </c>
      <c r="F35" s="13">
        <f>E35/'gender total'!E196</f>
        <v>6.0118368344487867E-2</v>
      </c>
      <c r="G35" s="15">
        <f t="shared" si="0"/>
        <v>12589.782628024761</v>
      </c>
      <c r="N35" s="16"/>
      <c r="O35" s="16"/>
      <c r="P35" s="16"/>
    </row>
    <row r="36" spans="1:16" x14ac:dyDescent="0.3">
      <c r="A36" s="2" t="s">
        <v>9</v>
      </c>
      <c r="B36" s="11">
        <v>20162</v>
      </c>
      <c r="C36" s="12">
        <v>2320</v>
      </c>
      <c r="D36" s="13">
        <f>C36/'gender total'!C197</f>
        <v>6.0747296483464691E-2</v>
      </c>
      <c r="E36" s="14">
        <v>28451342.640000001</v>
      </c>
      <c r="F36" s="13">
        <f>E36/'gender total'!E197</f>
        <v>6.9778576582382346E-2</v>
      </c>
      <c r="G36" s="15">
        <f t="shared" si="0"/>
        <v>12263.50975862069</v>
      </c>
      <c r="N36" s="16"/>
      <c r="O36" s="16"/>
      <c r="P36" s="16"/>
    </row>
    <row r="37" spans="1:16" x14ac:dyDescent="0.3">
      <c r="A37" s="2" t="s">
        <v>9</v>
      </c>
      <c r="B37" s="11">
        <v>20171</v>
      </c>
      <c r="C37" s="12">
        <v>1861</v>
      </c>
      <c r="D37" s="13">
        <f>C37/'gender total'!C198</f>
        <v>5.5373720542727919E-2</v>
      </c>
      <c r="E37" s="14">
        <v>17950836.649999999</v>
      </c>
      <c r="F37" s="13">
        <f>E37/'gender total'!E198</f>
        <v>5.3517043464288677E-2</v>
      </c>
      <c r="G37" s="15">
        <f t="shared" si="0"/>
        <v>9645.8015314347122</v>
      </c>
      <c r="N37" s="16"/>
      <c r="O37" s="16"/>
      <c r="P37" s="16"/>
    </row>
    <row r="38" spans="1:16" x14ac:dyDescent="0.3">
      <c r="A38" s="2" t="s">
        <v>9</v>
      </c>
      <c r="B38" s="11">
        <v>20172</v>
      </c>
      <c r="C38" s="12">
        <v>2390</v>
      </c>
      <c r="D38" s="13">
        <f>C38/'gender total'!C199</f>
        <v>6.135756828917642E-2</v>
      </c>
      <c r="E38" s="14">
        <v>21430155.780000001</v>
      </c>
      <c r="F38" s="13">
        <f>E38/'gender total'!E199</f>
        <v>5.4776206072279031E-2</v>
      </c>
      <c r="G38" s="15">
        <f t="shared" si="0"/>
        <v>8966.5923765690386</v>
      </c>
      <c r="N38" s="16"/>
      <c r="O38" s="16"/>
      <c r="P38" s="16"/>
    </row>
    <row r="39" spans="1:16" x14ac:dyDescent="0.3">
      <c r="A39" s="2" t="s">
        <v>9</v>
      </c>
      <c r="B39" s="11">
        <v>20181</v>
      </c>
      <c r="C39" s="12">
        <v>1814</v>
      </c>
      <c r="D39" s="13">
        <f>C39/'gender total'!C200</f>
        <v>5.3554558337269721E-2</v>
      </c>
      <c r="E39" s="14">
        <v>16776970.060000001</v>
      </c>
      <c r="F39" s="13">
        <f>E39/'gender total'!E200</f>
        <v>5.021543369106083E-2</v>
      </c>
      <c r="G39" s="15">
        <f t="shared" si="0"/>
        <v>9248.6053252480706</v>
      </c>
      <c r="N39" s="16"/>
      <c r="O39" s="16"/>
      <c r="P39" s="16"/>
    </row>
    <row r="40" spans="1:16" x14ac:dyDescent="0.3">
      <c r="A40" s="2" t="s">
        <v>9</v>
      </c>
      <c r="B40" s="11">
        <v>20182</v>
      </c>
      <c r="C40" s="12">
        <v>2366</v>
      </c>
      <c r="D40" s="13">
        <f>C40/'gender total'!C201</f>
        <v>6.1590524534686969E-2</v>
      </c>
      <c r="E40" s="14">
        <v>22983882.27</v>
      </c>
      <c r="F40" s="13">
        <f>E40/'gender total'!E201</f>
        <v>6.0158865274404283E-2</v>
      </c>
      <c r="G40" s="15">
        <f t="shared" si="0"/>
        <v>9714.2359551986465</v>
      </c>
      <c r="N40" s="16"/>
      <c r="O40" s="16"/>
      <c r="P40" s="16"/>
    </row>
    <row r="41" spans="1:16" x14ac:dyDescent="0.3">
      <c r="A41" s="2" t="s">
        <v>9</v>
      </c>
      <c r="B41" s="11">
        <v>20191</v>
      </c>
      <c r="C41" s="12">
        <v>1879</v>
      </c>
      <c r="D41" s="13">
        <f>C41/'gender total'!C202</f>
        <v>5.5046140325179432E-2</v>
      </c>
      <c r="E41" s="14">
        <v>16038697.33</v>
      </c>
      <c r="F41" s="13">
        <f>E41/'gender total'!E202</f>
        <v>4.7604508125474489E-2</v>
      </c>
      <c r="G41" s="15">
        <f t="shared" si="0"/>
        <v>8535.7622831293247</v>
      </c>
      <c r="N41" s="16"/>
      <c r="O41" s="16"/>
      <c r="P41" s="16"/>
    </row>
    <row r="42" spans="1:16" x14ac:dyDescent="0.3">
      <c r="A42" s="2" t="s">
        <v>9</v>
      </c>
      <c r="B42" s="11">
        <v>20192</v>
      </c>
      <c r="C42" s="12">
        <v>2283</v>
      </c>
      <c r="D42" s="13">
        <f>C42/'gender total'!C203</f>
        <v>5.8468000102440645E-2</v>
      </c>
      <c r="E42" s="14">
        <v>22646993.969999999</v>
      </c>
      <c r="F42" s="13">
        <f>E42/'gender total'!E203</f>
        <v>6.0288884376316007E-2</v>
      </c>
      <c r="G42" s="15">
        <f t="shared" si="0"/>
        <v>9919.8396714848877</v>
      </c>
      <c r="N42" s="16"/>
      <c r="O42" s="16"/>
      <c r="P42" s="16"/>
    </row>
    <row r="43" spans="1:16" x14ac:dyDescent="0.3">
      <c r="A43" s="2" t="s">
        <v>9</v>
      </c>
      <c r="B43" s="11">
        <v>20201</v>
      </c>
      <c r="C43" s="12">
        <v>1137</v>
      </c>
      <c r="D43" s="13">
        <f>C43/'gender total'!C204</f>
        <v>5.7912698008455152E-2</v>
      </c>
      <c r="E43" s="14">
        <v>10114815.01</v>
      </c>
      <c r="F43" s="13">
        <f>E43/'gender total'!E204</f>
        <v>4.7322088203685511E-2</v>
      </c>
      <c r="G43" s="15">
        <f t="shared" si="0"/>
        <v>8896.0554177660506</v>
      </c>
      <c r="N43" s="16"/>
      <c r="O43" s="16"/>
      <c r="P43" s="16"/>
    </row>
    <row r="44" spans="1:16" x14ac:dyDescent="0.3">
      <c r="A44" s="2" t="s">
        <v>9</v>
      </c>
      <c r="B44" s="11">
        <v>20202</v>
      </c>
      <c r="C44" s="12">
        <v>1679</v>
      </c>
      <c r="D44" s="13">
        <f>C44/'gender total'!C205</f>
        <v>6.7783609204683085E-2</v>
      </c>
      <c r="E44" s="14">
        <v>16057115.24</v>
      </c>
      <c r="F44" s="13">
        <f>E44/'gender total'!E205</f>
        <v>6.1729520830951415E-2</v>
      </c>
      <c r="G44" s="15">
        <f t="shared" si="0"/>
        <v>9563.4992495533061</v>
      </c>
      <c r="N44" s="16"/>
      <c r="O44" s="16"/>
      <c r="P44" s="16"/>
    </row>
    <row r="45" spans="1:16" x14ac:dyDescent="0.3">
      <c r="A45" s="2" t="s">
        <v>9</v>
      </c>
      <c r="B45" s="11">
        <v>20211</v>
      </c>
      <c r="C45" s="12">
        <v>1130</v>
      </c>
      <c r="D45" s="13">
        <f>C45/'gender total'!C206</f>
        <v>6.1180292365998916E-2</v>
      </c>
      <c r="E45" s="14">
        <v>9630991.5500000007</v>
      </c>
      <c r="F45" s="13">
        <f>E45/'gender total'!E206</f>
        <v>5.4751190293967897E-2</v>
      </c>
      <c r="G45" s="15">
        <f t="shared" si="0"/>
        <v>8523.0013716814174</v>
      </c>
      <c r="N45" s="16"/>
      <c r="O45" s="16"/>
      <c r="P45" s="16"/>
    </row>
    <row r="46" spans="1:16" x14ac:dyDescent="0.3">
      <c r="A46" s="2" t="s">
        <v>9</v>
      </c>
      <c r="B46" s="11">
        <v>20212</v>
      </c>
      <c r="C46" s="12">
        <v>1942</v>
      </c>
      <c r="D46" s="13">
        <f>C46/'gender total'!C207</f>
        <v>6.7816734180751501E-2</v>
      </c>
      <c r="E46" s="14">
        <v>16387600.76</v>
      </c>
      <c r="F46" s="13">
        <f>E46/'gender total'!E207</f>
        <v>6.4037755043024683E-2</v>
      </c>
      <c r="G46" s="15">
        <f t="shared" si="0"/>
        <v>8438.517384140061</v>
      </c>
      <c r="N46" s="16"/>
      <c r="O46" s="16"/>
      <c r="P46" s="16"/>
    </row>
    <row r="47" spans="1:16" x14ac:dyDescent="0.3">
      <c r="A47" s="2" t="s">
        <v>9</v>
      </c>
      <c r="B47" s="11">
        <v>20221</v>
      </c>
      <c r="C47" s="12">
        <v>1487</v>
      </c>
      <c r="D47" s="13">
        <f>C47/'gender total'!C208</f>
        <v>5.795011691348402E-2</v>
      </c>
      <c r="E47" s="14">
        <v>9751963.8399999999</v>
      </c>
      <c r="F47" s="13">
        <f>E47/'gender total'!E208</f>
        <v>4.9526709385210664E-2</v>
      </c>
      <c r="G47" s="15">
        <f t="shared" si="0"/>
        <v>6558.1464963012777</v>
      </c>
      <c r="N47" s="16"/>
      <c r="O47" s="16"/>
      <c r="P47" s="16"/>
    </row>
    <row r="48" spans="1:16" x14ac:dyDescent="0.3">
      <c r="A48" s="2" t="s">
        <v>9</v>
      </c>
      <c r="B48" s="11">
        <v>20222</v>
      </c>
      <c r="C48" s="12">
        <v>1941</v>
      </c>
      <c r="D48" s="13">
        <f>C48/'gender total'!C209</f>
        <v>6.3425154396627784E-2</v>
      </c>
      <c r="E48" s="14">
        <v>13406229.279999999</v>
      </c>
      <c r="F48" s="13">
        <f>E48/'gender total'!E209</f>
        <v>5.9973362084750785E-2</v>
      </c>
      <c r="G48" s="15">
        <f t="shared" si="0"/>
        <v>6906.8672230808861</v>
      </c>
      <c r="N48" s="16"/>
      <c r="O48" s="16"/>
      <c r="P48" s="16"/>
    </row>
    <row r="49" spans="1:16" x14ac:dyDescent="0.3">
      <c r="A49" s="2" t="s">
        <v>9</v>
      </c>
      <c r="B49" s="11">
        <v>20231</v>
      </c>
      <c r="C49" s="12">
        <v>1750</v>
      </c>
      <c r="D49" s="13">
        <f>C49/'gender total'!C210</f>
        <v>6.0499204867593172E-2</v>
      </c>
      <c r="E49" s="14">
        <v>9014155.0800000001</v>
      </c>
      <c r="F49" s="13">
        <f>E49/'gender total'!E210</f>
        <v>5.5288428981012779E-2</v>
      </c>
      <c r="G49" s="15">
        <f t="shared" si="0"/>
        <v>5150.9457599999996</v>
      </c>
      <c r="N49" s="16"/>
      <c r="O49" s="16"/>
      <c r="P49" s="16"/>
    </row>
    <row r="50" spans="1:16" x14ac:dyDescent="0.3">
      <c r="A50" s="2" t="s">
        <v>9</v>
      </c>
      <c r="B50" s="11">
        <v>20232</v>
      </c>
      <c r="C50" s="12">
        <v>2228</v>
      </c>
      <c r="D50" s="13">
        <f>C50/'gender total'!C211</f>
        <v>6.8375019180604568E-2</v>
      </c>
      <c r="E50" s="14">
        <v>8346161.7000000002</v>
      </c>
      <c r="F50" s="13">
        <f>E50/'gender total'!E211</f>
        <v>6.8724350893073327E-2</v>
      </c>
      <c r="G50" s="15">
        <f t="shared" si="0"/>
        <v>3746.0330789946142</v>
      </c>
      <c r="N50" s="16"/>
      <c r="O50" s="16"/>
      <c r="P50" s="16"/>
    </row>
    <row r="51" spans="1:16" x14ac:dyDescent="0.3">
      <c r="A51" s="2" t="s">
        <v>9</v>
      </c>
      <c r="B51" s="11">
        <v>20241</v>
      </c>
      <c r="C51" s="12">
        <v>1017</v>
      </c>
      <c r="D51" s="13">
        <f>C51/'gender total'!C212</f>
        <v>6.3885922482567997E-2</v>
      </c>
      <c r="E51" s="14">
        <v>1630438.56</v>
      </c>
      <c r="F51" s="13">
        <f>E51/'gender total'!E212</f>
        <v>6.3400208665668048E-2</v>
      </c>
      <c r="G51" s="15">
        <f t="shared" si="0"/>
        <v>1603.184424778761</v>
      </c>
      <c r="N51" s="16"/>
      <c r="O51" s="16"/>
      <c r="P51" s="16"/>
    </row>
    <row r="52" spans="1:16" x14ac:dyDescent="0.3">
      <c r="A52" s="2" t="s">
        <v>10</v>
      </c>
      <c r="B52" s="11">
        <v>20131</v>
      </c>
      <c r="C52" s="12">
        <v>3265</v>
      </c>
      <c r="D52" s="13">
        <f>C52/'gender total'!C190</f>
        <v>0.12012067252860455</v>
      </c>
      <c r="E52" s="14">
        <v>36192134.200000003</v>
      </c>
      <c r="F52" s="13">
        <f>E52/'gender total'!E190</f>
        <v>0.12775968973475585</v>
      </c>
      <c r="G52" s="15">
        <f t="shared" si="0"/>
        <v>11084.880306278714</v>
      </c>
      <c r="N52" s="16"/>
      <c r="O52" s="16"/>
      <c r="P52" s="16"/>
    </row>
    <row r="53" spans="1:16" x14ac:dyDescent="0.3">
      <c r="A53" s="2" t="s">
        <v>10</v>
      </c>
      <c r="B53" s="11">
        <v>20132</v>
      </c>
      <c r="C53" s="12">
        <v>3803</v>
      </c>
      <c r="D53" s="13">
        <f>C53/'gender total'!C191</f>
        <v>0.11556460435152546</v>
      </c>
      <c r="E53" s="14">
        <v>42622426.780000001</v>
      </c>
      <c r="F53" s="13">
        <f>E53/'gender total'!E191</f>
        <v>0.12191304744766975</v>
      </c>
      <c r="G53" s="15">
        <f t="shared" si="0"/>
        <v>11207.580010518013</v>
      </c>
      <c r="N53" s="16"/>
      <c r="O53" s="16"/>
      <c r="P53" s="16"/>
    </row>
    <row r="54" spans="1:16" x14ac:dyDescent="0.3">
      <c r="A54" s="2" t="s">
        <v>10</v>
      </c>
      <c r="B54" s="11">
        <v>20141</v>
      </c>
      <c r="C54" s="12">
        <v>3545</v>
      </c>
      <c r="D54" s="13">
        <f>C54/'gender total'!C192</f>
        <v>0.12103933351543295</v>
      </c>
      <c r="E54" s="14">
        <v>40152626.420000002</v>
      </c>
      <c r="F54" s="13">
        <f>E54/'gender total'!E192</f>
        <v>0.13064039181334589</v>
      </c>
      <c r="G54" s="15">
        <f t="shared" si="0"/>
        <v>11326.551881523274</v>
      </c>
      <c r="N54" s="16"/>
      <c r="O54" s="16"/>
      <c r="P54" s="16"/>
    </row>
    <row r="55" spans="1:16" x14ac:dyDescent="0.3">
      <c r="A55" s="2" t="s">
        <v>10</v>
      </c>
      <c r="B55" s="11">
        <v>20142</v>
      </c>
      <c r="C55" s="12">
        <v>3831</v>
      </c>
      <c r="D55" s="13">
        <f>C55/'gender total'!C193</f>
        <v>0.12100824410120345</v>
      </c>
      <c r="E55" s="14">
        <v>47508233.009999998</v>
      </c>
      <c r="F55" s="13">
        <f>E55/'gender total'!E193</f>
        <v>0.13117941677942199</v>
      </c>
      <c r="G55" s="15">
        <f t="shared" si="0"/>
        <v>12401.000524667188</v>
      </c>
      <c r="N55" s="16"/>
      <c r="O55" s="16"/>
      <c r="P55" s="16"/>
    </row>
    <row r="56" spans="1:16" x14ac:dyDescent="0.3">
      <c r="A56" s="2" t="s">
        <v>10</v>
      </c>
      <c r="B56" s="11">
        <v>20151</v>
      </c>
      <c r="C56" s="12">
        <v>3939</v>
      </c>
      <c r="D56" s="13">
        <f>C56/'gender total'!C194</f>
        <v>0.12523845860358643</v>
      </c>
      <c r="E56" s="14">
        <v>41342703.829999998</v>
      </c>
      <c r="F56" s="13">
        <f>E56/'gender total'!E194</f>
        <v>0.12292561163011625</v>
      </c>
      <c r="G56" s="15">
        <f t="shared" si="0"/>
        <v>10495.735930439198</v>
      </c>
      <c r="N56" s="16"/>
      <c r="O56" s="16"/>
      <c r="P56" s="16"/>
    </row>
    <row r="57" spans="1:16" x14ac:dyDescent="0.3">
      <c r="A57" s="2" t="s">
        <v>10</v>
      </c>
      <c r="B57" s="11">
        <v>20152</v>
      </c>
      <c r="C57" s="12">
        <v>4632</v>
      </c>
      <c r="D57" s="13">
        <f>C57/'gender total'!C195</f>
        <v>0.13215029528401473</v>
      </c>
      <c r="E57" s="14">
        <v>56373879.079999998</v>
      </c>
      <c r="F57" s="13">
        <f>E57/'gender total'!E195</f>
        <v>0.13548721263521121</v>
      </c>
      <c r="G57" s="15">
        <f t="shared" si="0"/>
        <v>12170.526571675302</v>
      </c>
      <c r="N57" s="16"/>
      <c r="O57" s="16"/>
      <c r="P57" s="16"/>
    </row>
    <row r="58" spans="1:16" x14ac:dyDescent="0.3">
      <c r="A58" s="2" t="s">
        <v>10</v>
      </c>
      <c r="B58" s="11">
        <v>20161</v>
      </c>
      <c r="C58" s="12">
        <v>4240</v>
      </c>
      <c r="D58" s="13">
        <f>C58/'gender total'!C196</f>
        <v>0.13037729467113557</v>
      </c>
      <c r="E58" s="14">
        <v>51299744.57</v>
      </c>
      <c r="F58" s="13">
        <f>E58/'gender total'!E196</f>
        <v>0.13785316072406056</v>
      </c>
      <c r="G58" s="15">
        <f t="shared" si="0"/>
        <v>12098.996360849056</v>
      </c>
      <c r="N58" s="16"/>
      <c r="O58" s="16"/>
      <c r="P58" s="16"/>
    </row>
    <row r="59" spans="1:16" x14ac:dyDescent="0.3">
      <c r="A59" s="2" t="s">
        <v>10</v>
      </c>
      <c r="B59" s="11">
        <v>20162</v>
      </c>
      <c r="C59" s="12">
        <v>5201</v>
      </c>
      <c r="D59" s="13">
        <f>C59/'gender total'!C197</f>
        <v>0.1361839176769396</v>
      </c>
      <c r="E59" s="14">
        <v>53369138.549999997</v>
      </c>
      <c r="F59" s="13">
        <f>E59/'gender total'!E197</f>
        <v>0.1308909237981378</v>
      </c>
      <c r="G59" s="15">
        <f t="shared" si="0"/>
        <v>10261.322543741588</v>
      </c>
      <c r="N59" s="16"/>
      <c r="O59" s="16"/>
      <c r="P59" s="16"/>
    </row>
    <row r="60" spans="1:16" x14ac:dyDescent="0.3">
      <c r="A60" s="2" t="s">
        <v>10</v>
      </c>
      <c r="B60" s="11">
        <v>20171</v>
      </c>
      <c r="C60" s="12">
        <v>4486</v>
      </c>
      <c r="D60" s="13">
        <f>C60/'gender total'!C198</f>
        <v>0.13348012378005236</v>
      </c>
      <c r="E60" s="14">
        <v>46230324.549999997</v>
      </c>
      <c r="F60" s="13">
        <f>E60/'gender total'!E198</f>
        <v>0.13782701812455755</v>
      </c>
      <c r="G60" s="15">
        <f t="shared" si="0"/>
        <v>10305.466908158716</v>
      </c>
      <c r="N60" s="16"/>
      <c r="O60" s="16"/>
      <c r="P60" s="16"/>
    </row>
    <row r="61" spans="1:16" x14ac:dyDescent="0.3">
      <c r="A61" s="2" t="s">
        <v>10</v>
      </c>
      <c r="B61" s="11">
        <v>20172</v>
      </c>
      <c r="C61" s="12">
        <v>5300</v>
      </c>
      <c r="D61" s="13">
        <f>C61/'gender total'!C199</f>
        <v>0.13606490039022387</v>
      </c>
      <c r="E61" s="14">
        <v>51331690.75</v>
      </c>
      <c r="F61" s="13">
        <f>E61/'gender total'!E199</f>
        <v>0.13120554509382568</v>
      </c>
      <c r="G61" s="15">
        <f t="shared" si="0"/>
        <v>9685.2246698113213</v>
      </c>
      <c r="N61" s="16"/>
      <c r="O61" s="16"/>
      <c r="P61" s="16"/>
    </row>
    <row r="62" spans="1:16" x14ac:dyDescent="0.3">
      <c r="A62" s="2" t="s">
        <v>10</v>
      </c>
      <c r="B62" s="11">
        <v>20181</v>
      </c>
      <c r="C62" s="12">
        <v>4580</v>
      </c>
      <c r="D62" s="13">
        <f>C62/'gender total'!C200</f>
        <v>0.13521492678318375</v>
      </c>
      <c r="E62" s="14">
        <v>44540118.920000002</v>
      </c>
      <c r="F62" s="13">
        <f>E62/'gender total'!E200</f>
        <v>0.13331378551790918</v>
      </c>
      <c r="G62" s="15">
        <f t="shared" si="0"/>
        <v>9724.9167947598253</v>
      </c>
      <c r="N62" s="16"/>
      <c r="O62" s="16"/>
      <c r="P62" s="16"/>
    </row>
    <row r="63" spans="1:16" x14ac:dyDescent="0.3">
      <c r="A63" s="2" t="s">
        <v>10</v>
      </c>
      <c r="B63" s="11">
        <v>20182</v>
      </c>
      <c r="C63" s="12">
        <v>5376</v>
      </c>
      <c r="D63" s="13">
        <f>C63/'gender total'!C201</f>
        <v>0.13994533385396329</v>
      </c>
      <c r="E63" s="14">
        <v>51516408.68</v>
      </c>
      <c r="F63" s="13">
        <f>E63/'gender total'!E201</f>
        <v>0.13484095736282553</v>
      </c>
      <c r="G63" s="15">
        <f t="shared" si="0"/>
        <v>9582.6653050595232</v>
      </c>
      <c r="N63" s="16"/>
      <c r="O63" s="16"/>
      <c r="P63" s="16"/>
    </row>
    <row r="64" spans="1:16" x14ac:dyDescent="0.3">
      <c r="A64" s="2" t="s">
        <v>10</v>
      </c>
      <c r="B64" s="11">
        <v>20191</v>
      </c>
      <c r="C64" s="12">
        <v>4978</v>
      </c>
      <c r="D64" s="13">
        <f>C64/'gender total'!C202</f>
        <v>0.14583272301157171</v>
      </c>
      <c r="E64" s="14">
        <v>46256048.770000003</v>
      </c>
      <c r="F64" s="13">
        <f>E64/'gender total'!E202</f>
        <v>0.137292724229232</v>
      </c>
      <c r="G64" s="15">
        <f t="shared" si="0"/>
        <v>9292.0949718762567</v>
      </c>
      <c r="N64" s="16"/>
      <c r="O64" s="16"/>
      <c r="P64" s="16"/>
    </row>
    <row r="65" spans="1:16" x14ac:dyDescent="0.3">
      <c r="A65" s="2" t="s">
        <v>10</v>
      </c>
      <c r="B65" s="11">
        <v>20192</v>
      </c>
      <c r="C65" s="12">
        <v>5393</v>
      </c>
      <c r="D65" s="13">
        <f>C65/'gender total'!C203</f>
        <v>0.13811560427177505</v>
      </c>
      <c r="E65" s="14">
        <v>49443893.109999999</v>
      </c>
      <c r="F65" s="13">
        <f>E65/'gender total'!E203</f>
        <v>0.13162529026026484</v>
      </c>
      <c r="G65" s="15">
        <f t="shared" si="0"/>
        <v>9168.1611552011873</v>
      </c>
      <c r="N65" s="16"/>
      <c r="O65" s="16"/>
      <c r="P65" s="16"/>
    </row>
    <row r="66" spans="1:16" x14ac:dyDescent="0.3">
      <c r="A66" s="2" t="s">
        <v>10</v>
      </c>
      <c r="B66" s="11">
        <v>20201</v>
      </c>
      <c r="C66" s="12">
        <v>3000</v>
      </c>
      <c r="D66" s="13">
        <f>C66/'gender total'!C204</f>
        <v>0.15280395252890541</v>
      </c>
      <c r="E66" s="14">
        <v>32381282.91</v>
      </c>
      <c r="F66" s="13">
        <f>E66/'gender total'!E204</f>
        <v>0.1514955957672541</v>
      </c>
      <c r="G66" s="15">
        <f t="shared" si="0"/>
        <v>10793.760969999999</v>
      </c>
      <c r="N66" s="16"/>
      <c r="O66" s="16"/>
      <c r="P66" s="16"/>
    </row>
    <row r="67" spans="1:16" x14ac:dyDescent="0.3">
      <c r="A67" s="2" t="s">
        <v>10</v>
      </c>
      <c r="B67" s="11">
        <v>20202</v>
      </c>
      <c r="C67" s="12">
        <v>3925</v>
      </c>
      <c r="D67" s="13">
        <f>C67/'gender total'!C205</f>
        <v>0.15845781186919661</v>
      </c>
      <c r="E67" s="14">
        <v>39259502.310000002</v>
      </c>
      <c r="F67" s="13">
        <f>E67/'gender total'!E205</f>
        <v>0.15092812310525153</v>
      </c>
      <c r="G67" s="15">
        <f t="shared" si="0"/>
        <v>10002.420970700638</v>
      </c>
      <c r="N67" s="16"/>
      <c r="O67" s="16"/>
      <c r="P67" s="16"/>
    </row>
    <row r="68" spans="1:16" x14ac:dyDescent="0.3">
      <c r="A68" s="2" t="s">
        <v>10</v>
      </c>
      <c r="B68" s="11">
        <v>20211</v>
      </c>
      <c r="C68" s="12">
        <v>2970</v>
      </c>
      <c r="D68" s="13">
        <f>C68/'gender total'!C206</f>
        <v>0.16080129940443963</v>
      </c>
      <c r="E68" s="14">
        <v>28009796.91</v>
      </c>
      <c r="F68" s="13">
        <f>E68/'gender total'!E206</f>
        <v>0.15923279682607591</v>
      </c>
      <c r="G68" s="15">
        <f t="shared" si="0"/>
        <v>9430.9080505050497</v>
      </c>
      <c r="N68" s="16"/>
      <c r="O68" s="16"/>
      <c r="P68" s="16"/>
    </row>
    <row r="69" spans="1:16" x14ac:dyDescent="0.3">
      <c r="A69" s="2" t="s">
        <v>10</v>
      </c>
      <c r="B69" s="11">
        <v>20212</v>
      </c>
      <c r="C69" s="12">
        <v>4335</v>
      </c>
      <c r="D69" s="13">
        <f>C69/'gender total'!C207</f>
        <v>0.15138287470317083</v>
      </c>
      <c r="E69" s="14">
        <v>37227322.159999996</v>
      </c>
      <c r="F69" s="13">
        <f>E69/'gender total'!E207</f>
        <v>0.14547304222890065</v>
      </c>
      <c r="G69" s="15">
        <f t="shared" si="0"/>
        <v>8587.617568627451</v>
      </c>
      <c r="N69" s="16"/>
      <c r="O69" s="16"/>
      <c r="P69" s="16"/>
    </row>
    <row r="70" spans="1:16" x14ac:dyDescent="0.3">
      <c r="A70" s="2" t="s">
        <v>10</v>
      </c>
      <c r="B70" s="11">
        <v>20221</v>
      </c>
      <c r="C70" s="12">
        <v>3951</v>
      </c>
      <c r="D70" s="13">
        <f>C70/'gender total'!C208</f>
        <v>0.153975058456742</v>
      </c>
      <c r="E70" s="14">
        <v>29142105.949999999</v>
      </c>
      <c r="F70" s="13">
        <f>E70/'gender total'!E208</f>
        <v>0.14800225225800964</v>
      </c>
      <c r="G70" s="15">
        <f t="shared" si="0"/>
        <v>7375.8810301189569</v>
      </c>
      <c r="N70" s="16"/>
      <c r="O70" s="16"/>
      <c r="P70" s="16"/>
    </row>
    <row r="71" spans="1:16" x14ac:dyDescent="0.3">
      <c r="A71" s="2" t="s">
        <v>10</v>
      </c>
      <c r="B71" s="11">
        <v>20222</v>
      </c>
      <c r="C71" s="12">
        <v>4664</v>
      </c>
      <c r="D71" s="13">
        <f>C71/'gender total'!C209</f>
        <v>0.15240335914779596</v>
      </c>
      <c r="E71" s="14">
        <v>32921402.52</v>
      </c>
      <c r="F71" s="13">
        <f>E71/'gender total'!E209</f>
        <v>0.1472753562864462</v>
      </c>
      <c r="G71" s="15">
        <f t="shared" si="0"/>
        <v>7058.6197512864492</v>
      </c>
      <c r="N71" s="16"/>
      <c r="O71" s="16"/>
      <c r="P71" s="16"/>
    </row>
    <row r="72" spans="1:16" x14ac:dyDescent="0.3">
      <c r="A72" s="2" t="s">
        <v>10</v>
      </c>
      <c r="B72" s="11">
        <v>20231</v>
      </c>
      <c r="C72" s="12">
        <v>4493</v>
      </c>
      <c r="D72" s="13">
        <f>C72/'gender total'!C210</f>
        <v>0.15532738712576921</v>
      </c>
      <c r="E72" s="14">
        <v>25027743.350000001</v>
      </c>
      <c r="F72" s="13">
        <f>E72/'gender total'!E210</f>
        <v>0.15350796591370491</v>
      </c>
      <c r="G72" s="15">
        <f t="shared" si="0"/>
        <v>5570.3857890051195</v>
      </c>
      <c r="N72" s="16"/>
      <c r="O72" s="16"/>
      <c r="P72" s="16"/>
    </row>
    <row r="73" spans="1:16" x14ac:dyDescent="0.3">
      <c r="A73" s="2" t="s">
        <v>10</v>
      </c>
      <c r="B73" s="11">
        <v>20232</v>
      </c>
      <c r="C73" s="12">
        <v>5354</v>
      </c>
      <c r="D73" s="13">
        <f>C73/'gender total'!C211</f>
        <v>0.16430873101120147</v>
      </c>
      <c r="E73" s="14">
        <v>19596208.260000002</v>
      </c>
      <c r="F73" s="13">
        <f>E73/'gender total'!E211</f>
        <v>0.16136000487912688</v>
      </c>
      <c r="G73" s="15">
        <f t="shared" ref="G73:G139" si="1">IFERROR(E73/C73,"-")</f>
        <v>3660.1061374673145</v>
      </c>
      <c r="N73" s="16"/>
      <c r="O73" s="16"/>
      <c r="P73" s="16"/>
    </row>
    <row r="74" spans="1:16" x14ac:dyDescent="0.3">
      <c r="A74" s="2" t="s">
        <v>10</v>
      </c>
      <c r="B74" s="11">
        <v>20241</v>
      </c>
      <c r="C74" s="12">
        <v>2635</v>
      </c>
      <c r="D74" s="13">
        <f>C74/'gender total'!C212</f>
        <v>0.16552547270557197</v>
      </c>
      <c r="E74" s="14">
        <v>4058350.34</v>
      </c>
      <c r="F74" s="13">
        <f>E74/'gender total'!E212</f>
        <v>0.1578104595332834</v>
      </c>
      <c r="G74" s="15">
        <f t="shared" si="1"/>
        <v>1540.1709070208728</v>
      </c>
      <c r="N74" s="16"/>
      <c r="O74" s="16"/>
      <c r="P74" s="16"/>
    </row>
    <row r="75" spans="1:16" x14ac:dyDescent="0.3">
      <c r="A75" s="2" t="s">
        <v>11</v>
      </c>
      <c r="B75" s="11">
        <v>20131</v>
      </c>
      <c r="C75" s="12">
        <v>3403</v>
      </c>
      <c r="D75" s="13">
        <f>C75/'gender total'!C190</f>
        <v>0.12519774842721018</v>
      </c>
      <c r="E75" s="14">
        <v>40906376.649999999</v>
      </c>
      <c r="F75" s="13">
        <f>E75/'gender total'!E190</f>
        <v>0.14440115523712499</v>
      </c>
      <c r="G75" s="15">
        <f t="shared" si="1"/>
        <v>12020.680766970319</v>
      </c>
      <c r="N75" s="16"/>
      <c r="O75" s="16"/>
      <c r="P75" s="16"/>
    </row>
    <row r="76" spans="1:16" x14ac:dyDescent="0.3">
      <c r="A76" s="2" t="s">
        <v>11</v>
      </c>
      <c r="B76" s="11">
        <v>20132</v>
      </c>
      <c r="C76" s="12">
        <v>4238</v>
      </c>
      <c r="D76" s="13">
        <f>C76/'gender total'!C191</f>
        <v>0.12878327458368785</v>
      </c>
      <c r="E76" s="14">
        <v>55019365.020000003</v>
      </c>
      <c r="F76" s="13">
        <f>E76/'gender total'!E191</f>
        <v>0.15737204483559256</v>
      </c>
      <c r="G76" s="15">
        <f t="shared" si="1"/>
        <v>12982.389103350637</v>
      </c>
      <c r="N76" s="16"/>
      <c r="O76" s="16"/>
      <c r="P76" s="16"/>
    </row>
    <row r="77" spans="1:16" x14ac:dyDescent="0.3">
      <c r="A77" s="2" t="s">
        <v>11</v>
      </c>
      <c r="B77" s="11">
        <v>20141</v>
      </c>
      <c r="C77" s="12">
        <v>3759</v>
      </c>
      <c r="D77" s="13">
        <f>C77/'gender total'!C192</f>
        <v>0.12834608030592734</v>
      </c>
      <c r="E77" s="14">
        <v>48750727.530000001</v>
      </c>
      <c r="F77" s="13">
        <f>E77/'gender total'!E192</f>
        <v>0.1586151321481816</v>
      </c>
      <c r="G77" s="15">
        <f t="shared" si="1"/>
        <v>12969.068244213888</v>
      </c>
      <c r="N77" s="16"/>
      <c r="O77" s="16"/>
      <c r="P77" s="16"/>
    </row>
    <row r="78" spans="1:16" x14ac:dyDescent="0.3">
      <c r="A78" s="2" t="s">
        <v>11</v>
      </c>
      <c r="B78" s="11">
        <v>20142</v>
      </c>
      <c r="C78" s="12">
        <v>3852</v>
      </c>
      <c r="D78" s="13">
        <f>C78/'gender total'!C193</f>
        <v>0.1216715625888373</v>
      </c>
      <c r="E78" s="14">
        <v>49502134.030000001</v>
      </c>
      <c r="F78" s="13">
        <f>E78/'gender total'!E193</f>
        <v>0.13668496300473496</v>
      </c>
      <c r="G78" s="15">
        <f t="shared" si="1"/>
        <v>12851.021295430945</v>
      </c>
      <c r="N78" s="16"/>
      <c r="O78" s="16"/>
      <c r="P78" s="16"/>
    </row>
    <row r="79" spans="1:16" x14ac:dyDescent="0.3">
      <c r="A79" s="2" t="s">
        <v>11</v>
      </c>
      <c r="B79" s="11">
        <v>20151</v>
      </c>
      <c r="C79" s="12">
        <v>3867</v>
      </c>
      <c r="D79" s="13">
        <f>C79/'gender total'!C194</f>
        <v>0.12294925600915681</v>
      </c>
      <c r="E79" s="14">
        <v>48388961.219999999</v>
      </c>
      <c r="F79" s="13">
        <f>E79/'gender total'!E194</f>
        <v>0.14387647887214822</v>
      </c>
      <c r="G79" s="15">
        <f t="shared" si="1"/>
        <v>12513.307788983708</v>
      </c>
      <c r="N79" s="16"/>
      <c r="O79" s="16"/>
      <c r="P79" s="16"/>
    </row>
    <row r="80" spans="1:16" x14ac:dyDescent="0.3">
      <c r="A80" s="2" t="s">
        <v>11</v>
      </c>
      <c r="B80" s="11">
        <v>20152</v>
      </c>
      <c r="C80" s="12">
        <v>4242</v>
      </c>
      <c r="D80" s="13">
        <f>C80/'gender total'!C195</f>
        <v>0.1210236512510342</v>
      </c>
      <c r="E80" s="14">
        <v>59535465.229999997</v>
      </c>
      <c r="F80" s="13">
        <f>E80/'gender total'!E195</f>
        <v>0.14308566961493602</v>
      </c>
      <c r="G80" s="15">
        <f t="shared" si="1"/>
        <v>14034.763137670909</v>
      </c>
      <c r="N80" s="16"/>
      <c r="O80" s="16"/>
      <c r="P80" s="16"/>
    </row>
    <row r="81" spans="1:16" x14ac:dyDescent="0.3">
      <c r="A81" s="2" t="s">
        <v>11</v>
      </c>
      <c r="B81" s="11">
        <v>20161</v>
      </c>
      <c r="C81" s="12">
        <v>3816</v>
      </c>
      <c r="D81" s="13">
        <f>C81/'gender total'!C196</f>
        <v>0.11733956520402201</v>
      </c>
      <c r="E81" s="14">
        <v>49100523.109999999</v>
      </c>
      <c r="F81" s="13">
        <f>E81/'gender total'!E196</f>
        <v>0.13194339193409127</v>
      </c>
      <c r="G81" s="15">
        <f t="shared" si="1"/>
        <v>12867.01339360587</v>
      </c>
      <c r="N81" s="16"/>
      <c r="O81" s="16"/>
      <c r="P81" s="16"/>
    </row>
    <row r="82" spans="1:16" x14ac:dyDescent="0.3">
      <c r="A82" s="2" t="s">
        <v>11</v>
      </c>
      <c r="B82" s="11">
        <v>20162</v>
      </c>
      <c r="C82" s="12">
        <v>4483</v>
      </c>
      <c r="D82" s="13">
        <f>C82/'gender total'!C197</f>
        <v>0.11738367678248803</v>
      </c>
      <c r="E82" s="14">
        <v>53358047.280000001</v>
      </c>
      <c r="F82" s="13">
        <f>E82/'gender total'!E197</f>
        <v>0.13086372181182443</v>
      </c>
      <c r="G82" s="15">
        <f t="shared" si="1"/>
        <v>11902.308115101494</v>
      </c>
      <c r="N82" s="16"/>
      <c r="O82" s="16"/>
      <c r="P82" s="16"/>
    </row>
    <row r="83" spans="1:16" x14ac:dyDescent="0.3">
      <c r="A83" s="2" t="s">
        <v>11</v>
      </c>
      <c r="B83" s="11">
        <v>20171</v>
      </c>
      <c r="C83" s="12">
        <v>3894</v>
      </c>
      <c r="D83" s="13">
        <f>C83/'gender total'!C198</f>
        <v>0.11586527017376815</v>
      </c>
      <c r="E83" s="14">
        <v>42887735.770000003</v>
      </c>
      <c r="F83" s="13">
        <f>E83/'gender total'!E198</f>
        <v>0.12786171831651191</v>
      </c>
      <c r="G83" s="15">
        <f t="shared" si="1"/>
        <v>11013.799632768363</v>
      </c>
      <c r="N83" s="16"/>
      <c r="O83" s="16"/>
      <c r="P83" s="16"/>
    </row>
    <row r="84" spans="1:16" x14ac:dyDescent="0.3">
      <c r="A84" s="2" t="s">
        <v>11</v>
      </c>
      <c r="B84" s="11">
        <v>20172</v>
      </c>
      <c r="C84" s="12">
        <v>4360</v>
      </c>
      <c r="D84" s="13">
        <f>C84/'gender total'!C199</f>
        <v>0.11193263503799548</v>
      </c>
      <c r="E84" s="14">
        <v>49456728.68</v>
      </c>
      <c r="F84" s="13">
        <f>E84/'gender total'!E199</f>
        <v>0.12641307835777535</v>
      </c>
      <c r="G84" s="15">
        <f t="shared" si="1"/>
        <v>11343.286394495413</v>
      </c>
      <c r="N84" s="16"/>
      <c r="O84" s="16"/>
      <c r="P84" s="16"/>
    </row>
    <row r="85" spans="1:16" x14ac:dyDescent="0.3">
      <c r="A85" s="2" t="s">
        <v>11</v>
      </c>
      <c r="B85" s="11">
        <v>20181</v>
      </c>
      <c r="C85" s="12">
        <v>3898</v>
      </c>
      <c r="D85" s="13">
        <f>C85/'gender total'!C200</f>
        <v>0.11508030231459612</v>
      </c>
      <c r="E85" s="14">
        <v>45703229.079999998</v>
      </c>
      <c r="F85" s="13">
        <f>E85/'gender total'!E200</f>
        <v>0.13679511026880278</v>
      </c>
      <c r="G85" s="15">
        <f t="shared" si="1"/>
        <v>11724.78939969215</v>
      </c>
      <c r="N85" s="16"/>
      <c r="O85" s="16"/>
      <c r="P85" s="16"/>
    </row>
    <row r="86" spans="1:16" x14ac:dyDescent="0.3">
      <c r="A86" s="2" t="s">
        <v>11</v>
      </c>
      <c r="B86" s="11">
        <v>20182</v>
      </c>
      <c r="C86" s="12">
        <v>4254</v>
      </c>
      <c r="D86" s="13">
        <f>C86/'gender total'!C201</f>
        <v>0.11073799297149552</v>
      </c>
      <c r="E86" s="14">
        <v>46936138.350000001</v>
      </c>
      <c r="F86" s="13">
        <f>E86/'gender total'!E201</f>
        <v>0.12285238804864669</v>
      </c>
      <c r="G86" s="15">
        <f t="shared" si="1"/>
        <v>11033.412870239774</v>
      </c>
      <c r="N86" s="16"/>
      <c r="O86" s="16"/>
      <c r="P86" s="16"/>
    </row>
    <row r="87" spans="1:16" x14ac:dyDescent="0.3">
      <c r="A87" s="2" t="s">
        <v>11</v>
      </c>
      <c r="B87" s="11">
        <v>20191</v>
      </c>
      <c r="C87" s="12">
        <v>3815</v>
      </c>
      <c r="D87" s="13">
        <f>C87/'gender total'!C202</f>
        <v>0.11176212099018602</v>
      </c>
      <c r="E87" s="14">
        <v>42295525.43</v>
      </c>
      <c r="F87" s="13">
        <f>E87/'gender total'!E202</f>
        <v>0.12553748241370721</v>
      </c>
      <c r="G87" s="15">
        <f t="shared" si="1"/>
        <v>11086.638382699868</v>
      </c>
      <c r="N87" s="16"/>
      <c r="O87" s="16"/>
      <c r="P87" s="16"/>
    </row>
    <row r="88" spans="1:16" x14ac:dyDescent="0.3">
      <c r="A88" s="2" t="s">
        <v>11</v>
      </c>
      <c r="B88" s="11">
        <v>20192</v>
      </c>
      <c r="C88" s="12">
        <v>4209</v>
      </c>
      <c r="D88" s="13">
        <f>C88/'gender total'!C203</f>
        <v>0.10779317233078085</v>
      </c>
      <c r="E88" s="14">
        <v>45364711.060000002</v>
      </c>
      <c r="F88" s="13">
        <f>E88/'gender total'!E203</f>
        <v>0.1207660417750941</v>
      </c>
      <c r="G88" s="15">
        <f t="shared" si="1"/>
        <v>10778.025911142789</v>
      </c>
      <c r="N88" s="16"/>
      <c r="O88" s="16"/>
      <c r="P88" s="16"/>
    </row>
    <row r="89" spans="1:16" x14ac:dyDescent="0.3">
      <c r="A89" s="2" t="s">
        <v>11</v>
      </c>
      <c r="B89" s="11">
        <v>20201</v>
      </c>
      <c r="C89" s="12">
        <v>2302</v>
      </c>
      <c r="D89" s="13">
        <f>C89/'gender total'!C204</f>
        <v>0.11725156624051342</v>
      </c>
      <c r="E89" s="14">
        <v>28995681.079999998</v>
      </c>
      <c r="F89" s="13">
        <f>E89/'gender total'!E204</f>
        <v>0.13565608231461812</v>
      </c>
      <c r="G89" s="15">
        <f t="shared" si="1"/>
        <v>12595.86493483927</v>
      </c>
      <c r="N89" s="16"/>
      <c r="O89" s="16"/>
      <c r="P89" s="16"/>
    </row>
    <row r="90" spans="1:16" x14ac:dyDescent="0.3">
      <c r="A90" s="2" t="s">
        <v>11</v>
      </c>
      <c r="B90" s="11">
        <v>20202</v>
      </c>
      <c r="C90" s="12">
        <v>2716</v>
      </c>
      <c r="D90" s="13">
        <f>C90/'gender total'!C205</f>
        <v>0.10964876867178038</v>
      </c>
      <c r="E90" s="14">
        <v>33163146.5</v>
      </c>
      <c r="F90" s="13">
        <f>E90/'gender total'!E205</f>
        <v>0.1274914648175399</v>
      </c>
      <c r="G90" s="15">
        <f t="shared" si="1"/>
        <v>12210.289580265096</v>
      </c>
      <c r="N90" s="16"/>
      <c r="O90" s="16"/>
      <c r="P90" s="16"/>
    </row>
    <row r="91" spans="1:16" x14ac:dyDescent="0.3">
      <c r="A91" s="2" t="s">
        <v>11</v>
      </c>
      <c r="B91" s="11">
        <v>20211</v>
      </c>
      <c r="C91" s="12">
        <v>2116</v>
      </c>
      <c r="D91" s="13">
        <f>C91/'gender total'!C206</f>
        <v>0.11456415809420682</v>
      </c>
      <c r="E91" s="14">
        <v>20967925.41</v>
      </c>
      <c r="F91" s="13">
        <f>E91/'gender total'!E206</f>
        <v>0.11920048608002722</v>
      </c>
      <c r="G91" s="15">
        <f t="shared" si="1"/>
        <v>9909.2275094517954</v>
      </c>
      <c r="N91" s="16"/>
      <c r="O91" s="16"/>
      <c r="P91" s="16"/>
    </row>
    <row r="92" spans="1:16" x14ac:dyDescent="0.3">
      <c r="A92" s="2" t="s">
        <v>11</v>
      </c>
      <c r="B92" s="11">
        <v>20212</v>
      </c>
      <c r="C92" s="12">
        <v>3064</v>
      </c>
      <c r="D92" s="13">
        <f>C92/'gender total'!C207</f>
        <v>0.10699818410392513</v>
      </c>
      <c r="E92" s="14">
        <v>30053562.710000001</v>
      </c>
      <c r="F92" s="13">
        <f>E92/'gender total'!E207</f>
        <v>0.1174401741401199</v>
      </c>
      <c r="G92" s="15">
        <f t="shared" si="1"/>
        <v>9808.6040176240203</v>
      </c>
      <c r="N92" s="16"/>
      <c r="O92" s="16"/>
      <c r="P92" s="16"/>
    </row>
    <row r="93" spans="1:16" x14ac:dyDescent="0.3">
      <c r="A93" s="2" t="s">
        <v>11</v>
      </c>
      <c r="B93" s="11">
        <v>20221</v>
      </c>
      <c r="C93" s="12">
        <v>2864</v>
      </c>
      <c r="D93" s="13">
        <f>C93/'gender total'!C208</f>
        <v>0.11161340607950117</v>
      </c>
      <c r="E93" s="14">
        <v>24946535.329999998</v>
      </c>
      <c r="F93" s="13">
        <f>E93/'gender total'!E208</f>
        <v>0.12669446131342507</v>
      </c>
      <c r="G93" s="15">
        <f t="shared" si="1"/>
        <v>8710.3824476256978</v>
      </c>
      <c r="N93" s="16"/>
      <c r="O93" s="16"/>
      <c r="P93" s="16"/>
    </row>
    <row r="94" spans="1:16" x14ac:dyDescent="0.3">
      <c r="A94" s="2" t="s">
        <v>11</v>
      </c>
      <c r="B94" s="11">
        <v>20222</v>
      </c>
      <c r="C94" s="12">
        <v>3422</v>
      </c>
      <c r="D94" s="13">
        <f>C94/'gender total'!C209</f>
        <v>0.11181910270234945</v>
      </c>
      <c r="E94" s="14">
        <v>28345238.690000001</v>
      </c>
      <c r="F94" s="13">
        <f>E94/'gender total'!E209</f>
        <v>0.12680368415525542</v>
      </c>
      <c r="G94" s="15">
        <f t="shared" si="1"/>
        <v>8283.2374897720638</v>
      </c>
      <c r="N94" s="16"/>
      <c r="O94" s="16"/>
      <c r="P94" s="16"/>
    </row>
    <row r="95" spans="1:16" x14ac:dyDescent="0.3">
      <c r="A95" s="2" t="s">
        <v>11</v>
      </c>
      <c r="B95" s="11">
        <v>20231</v>
      </c>
      <c r="C95" s="12">
        <v>3196</v>
      </c>
      <c r="D95" s="13">
        <f>C95/'gender total'!C210</f>
        <v>0.11048883357533015</v>
      </c>
      <c r="E95" s="14">
        <v>19668366.329999998</v>
      </c>
      <c r="F95" s="13">
        <f>E95/'gender total'!E210</f>
        <v>0.12063616227564923</v>
      </c>
      <c r="G95" s="15">
        <f t="shared" si="1"/>
        <v>6154.0570494367958</v>
      </c>
      <c r="N95" s="16"/>
      <c r="O95" s="16"/>
      <c r="P95" s="16"/>
    </row>
    <row r="96" spans="1:16" x14ac:dyDescent="0.3">
      <c r="A96" s="2" t="s">
        <v>11</v>
      </c>
      <c r="B96" s="11">
        <v>20232</v>
      </c>
      <c r="C96" s="12">
        <v>3474</v>
      </c>
      <c r="D96" s="13">
        <f>C96/'gender total'!C211</f>
        <v>0.10661347245665183</v>
      </c>
      <c r="E96" s="14">
        <v>14003047.210000001</v>
      </c>
      <c r="F96" s="13">
        <f>E96/'gender total'!E211</f>
        <v>0.11530453933480722</v>
      </c>
      <c r="G96" s="15">
        <f t="shared" si="1"/>
        <v>4030.8138198042607</v>
      </c>
      <c r="N96" s="16"/>
      <c r="O96" s="16"/>
      <c r="P96" s="16"/>
    </row>
    <row r="97" spans="1:16" x14ac:dyDescent="0.3">
      <c r="A97" s="2" t="s">
        <v>11</v>
      </c>
      <c r="B97" s="11">
        <v>20241</v>
      </c>
      <c r="C97" s="12">
        <v>1743</v>
      </c>
      <c r="D97" s="13">
        <f>C97/'gender total'!C212</f>
        <v>0.10949180224888498</v>
      </c>
      <c r="E97" s="14">
        <v>2976337.11</v>
      </c>
      <c r="F97" s="13">
        <f>E97/'gender total'!E212</f>
        <v>0.11573597341403125</v>
      </c>
      <c r="G97" s="15">
        <f t="shared" si="1"/>
        <v>1707.5944406196213</v>
      </c>
      <c r="N97" s="16"/>
      <c r="O97" s="16"/>
      <c r="P97" s="16"/>
    </row>
    <row r="98" spans="1:16" x14ac:dyDescent="0.3">
      <c r="A98" s="2" t="s">
        <v>12</v>
      </c>
      <c r="B98" s="11">
        <v>20131</v>
      </c>
      <c r="C98" s="12">
        <v>1599</v>
      </c>
      <c r="D98" s="13">
        <f>C98/'gender total'!C190</f>
        <v>5.8827857694713222E-2</v>
      </c>
      <c r="E98" s="14">
        <v>19345233.539999999</v>
      </c>
      <c r="F98" s="13">
        <f>E98/'gender total'!E190</f>
        <v>6.8289452654516081E-2</v>
      </c>
      <c r="G98" s="15">
        <f t="shared" si="1"/>
        <v>12098.332420262663</v>
      </c>
      <c r="N98" s="16"/>
      <c r="O98" s="16"/>
      <c r="P98" s="16"/>
    </row>
    <row r="99" spans="1:16" x14ac:dyDescent="0.3">
      <c r="A99" s="2" t="s">
        <v>12</v>
      </c>
      <c r="B99" s="11">
        <v>20132</v>
      </c>
      <c r="C99" s="12">
        <v>2030</v>
      </c>
      <c r="D99" s="13">
        <f>C99/'gender total'!C191</f>
        <v>6.1687127750091164E-2</v>
      </c>
      <c r="E99" s="14">
        <v>26075400.16</v>
      </c>
      <c r="F99" s="13">
        <f>E99/'gender total'!E191</f>
        <v>7.4583540569649734E-2</v>
      </c>
      <c r="G99" s="15">
        <f t="shared" si="1"/>
        <v>12845.024709359606</v>
      </c>
      <c r="N99" s="16"/>
      <c r="O99" s="16"/>
      <c r="P99" s="16"/>
    </row>
    <row r="100" spans="1:16" x14ac:dyDescent="0.3">
      <c r="A100" s="2" t="s">
        <v>12</v>
      </c>
      <c r="B100" s="11">
        <v>20141</v>
      </c>
      <c r="C100" s="12">
        <v>1882</v>
      </c>
      <c r="D100" s="13">
        <f>C100/'gender total'!C192</f>
        <v>6.4258399344441414E-2</v>
      </c>
      <c r="E100" s="14">
        <v>22910212.600000001</v>
      </c>
      <c r="F100" s="13">
        <f>E100/'gender total'!E192</f>
        <v>7.4540557304621113E-2</v>
      </c>
      <c r="G100" s="15">
        <f t="shared" si="1"/>
        <v>12173.33294367694</v>
      </c>
      <c r="N100" s="16"/>
      <c r="O100" s="16"/>
      <c r="P100" s="16"/>
    </row>
    <row r="101" spans="1:16" x14ac:dyDescent="0.3">
      <c r="A101" s="2" t="s">
        <v>12</v>
      </c>
      <c r="B101" s="11">
        <v>20142</v>
      </c>
      <c r="C101" s="12">
        <v>1995</v>
      </c>
      <c r="D101" s="13">
        <f>C101/'gender total'!C193</f>
        <v>6.3015256325215582E-2</v>
      </c>
      <c r="E101" s="14">
        <v>26855779.57</v>
      </c>
      <c r="F101" s="13">
        <f>E101/'gender total'!E193</f>
        <v>7.4153999800577228E-2</v>
      </c>
      <c r="G101" s="15">
        <f t="shared" si="1"/>
        <v>13461.543644110276</v>
      </c>
      <c r="N101" s="16"/>
      <c r="O101" s="16"/>
      <c r="P101" s="16"/>
    </row>
    <row r="102" spans="1:16" x14ac:dyDescent="0.3">
      <c r="A102" s="2" t="s">
        <v>12</v>
      </c>
      <c r="B102" s="11">
        <v>20151</v>
      </c>
      <c r="C102" s="12">
        <v>2020</v>
      </c>
      <c r="D102" s="13">
        <f>C102/'gender total'!C194</f>
        <v>6.4224850565941752E-2</v>
      </c>
      <c r="E102" s="14">
        <v>25854022</v>
      </c>
      <c r="F102" s="13">
        <f>E102/'gender total'!E194</f>
        <v>7.6872608054780966E-2</v>
      </c>
      <c r="G102" s="15">
        <f t="shared" si="1"/>
        <v>12799.020792079207</v>
      </c>
      <c r="N102" s="16"/>
      <c r="O102" s="16"/>
      <c r="P102" s="16"/>
    </row>
    <row r="103" spans="1:16" x14ac:dyDescent="0.3">
      <c r="A103" s="2" t="s">
        <v>12</v>
      </c>
      <c r="B103" s="11">
        <v>20152</v>
      </c>
      <c r="C103" s="12">
        <v>2186</v>
      </c>
      <c r="D103" s="13">
        <f>C103/'gender total'!C195</f>
        <v>6.2366266297680523E-2</v>
      </c>
      <c r="E103" s="14">
        <v>29865569.300000001</v>
      </c>
      <c r="F103" s="13">
        <f>E103/'gender total'!E195</f>
        <v>7.1777972427238837E-2</v>
      </c>
      <c r="G103" s="15">
        <f t="shared" si="1"/>
        <v>13662.200045745654</v>
      </c>
      <c r="N103" s="16"/>
      <c r="O103" s="16"/>
      <c r="P103" s="16"/>
    </row>
    <row r="104" spans="1:16" x14ac:dyDescent="0.3">
      <c r="A104" s="2" t="s">
        <v>12</v>
      </c>
      <c r="B104" s="11">
        <v>20161</v>
      </c>
      <c r="C104" s="12">
        <v>2084</v>
      </c>
      <c r="D104" s="13">
        <f>C104/'gender total'!C196</f>
        <v>6.4081670305341162E-2</v>
      </c>
      <c r="E104" s="14">
        <v>27917211.190000001</v>
      </c>
      <c r="F104" s="13">
        <f>E104/'gender total'!E196</f>
        <v>7.5019394997011241E-2</v>
      </c>
      <c r="G104" s="15">
        <f t="shared" si="1"/>
        <v>13395.974659309022</v>
      </c>
      <c r="N104" s="16"/>
      <c r="O104" s="16"/>
      <c r="P104" s="16"/>
    </row>
    <row r="105" spans="1:16" x14ac:dyDescent="0.3">
      <c r="A105" s="2" t="s">
        <v>12</v>
      </c>
      <c r="B105" s="11">
        <v>20162</v>
      </c>
      <c r="C105" s="12">
        <v>2516</v>
      </c>
      <c r="D105" s="13">
        <f>C105/'gender total'!C197</f>
        <v>6.5879395669136712E-2</v>
      </c>
      <c r="E105" s="14">
        <v>32144213.940000001</v>
      </c>
      <c r="F105" s="13">
        <f>E105/'gender total'!E197</f>
        <v>7.8835558745805903E-2</v>
      </c>
      <c r="G105" s="15">
        <f t="shared" si="1"/>
        <v>12775.919689984103</v>
      </c>
      <c r="N105" s="16"/>
      <c r="O105" s="16"/>
      <c r="P105" s="16"/>
    </row>
    <row r="106" spans="1:16" x14ac:dyDescent="0.3">
      <c r="A106" s="2" t="s">
        <v>12</v>
      </c>
      <c r="B106" s="11">
        <v>20171</v>
      </c>
      <c r="C106" s="12">
        <v>2149</v>
      </c>
      <c r="D106" s="13">
        <f>C106/'gender total'!C198</f>
        <v>6.3943108783622943E-2</v>
      </c>
      <c r="E106" s="14">
        <v>25625216.239999998</v>
      </c>
      <c r="F106" s="13">
        <f>E106/'gender total'!E198</f>
        <v>7.6396762893938763E-2</v>
      </c>
      <c r="G106" s="15">
        <f t="shared" si="1"/>
        <v>11924.251391344811</v>
      </c>
      <c r="N106" s="16"/>
      <c r="O106" s="16"/>
      <c r="P106" s="16"/>
    </row>
    <row r="107" spans="1:16" x14ac:dyDescent="0.3">
      <c r="A107" s="2" t="s">
        <v>12</v>
      </c>
      <c r="B107" s="11">
        <v>20172</v>
      </c>
      <c r="C107" s="12">
        <v>2459</v>
      </c>
      <c r="D107" s="13">
        <f>C107/'gender total'!C199</f>
        <v>6.3128979256520848E-2</v>
      </c>
      <c r="E107" s="14">
        <v>31140347.530000001</v>
      </c>
      <c r="F107" s="13">
        <f>E107/'gender total'!E199</f>
        <v>7.9595786002525509E-2</v>
      </c>
      <c r="G107" s="15">
        <f t="shared" si="1"/>
        <v>12663.825754371695</v>
      </c>
      <c r="N107" s="16"/>
      <c r="O107" s="16"/>
      <c r="P107" s="16"/>
    </row>
    <row r="108" spans="1:16" x14ac:dyDescent="0.3">
      <c r="A108" s="2" t="s">
        <v>12</v>
      </c>
      <c r="B108" s="11">
        <v>20181</v>
      </c>
      <c r="C108" s="12">
        <v>2194</v>
      </c>
      <c r="D108" s="13">
        <f>C108/'gender total'!C200</f>
        <v>6.4773264052905052E-2</v>
      </c>
      <c r="E108" s="14">
        <v>24529174.149999999</v>
      </c>
      <c r="F108" s="13">
        <f>E108/'gender total'!E200</f>
        <v>7.3418687261209092E-2</v>
      </c>
      <c r="G108" s="15">
        <f t="shared" si="1"/>
        <v>11180.115838650865</v>
      </c>
      <c r="N108" s="16"/>
      <c r="O108" s="16"/>
      <c r="P108" s="16"/>
    </row>
    <row r="109" spans="1:16" x14ac:dyDescent="0.3">
      <c r="A109" s="2" t="s">
        <v>12</v>
      </c>
      <c r="B109" s="11">
        <v>20182</v>
      </c>
      <c r="C109" s="12">
        <v>2355</v>
      </c>
      <c r="D109" s="13">
        <f>C109/'gender total'!C201</f>
        <v>6.1304178055447092E-2</v>
      </c>
      <c r="E109" s="14">
        <v>27945136.920000002</v>
      </c>
      <c r="F109" s="13">
        <f>E109/'gender total'!E201</f>
        <v>7.3144637067663734E-2</v>
      </c>
      <c r="G109" s="15">
        <f t="shared" si="1"/>
        <v>11866.30017834395</v>
      </c>
      <c r="N109" s="16"/>
      <c r="O109" s="16"/>
      <c r="P109" s="16"/>
    </row>
    <row r="110" spans="1:16" x14ac:dyDescent="0.3">
      <c r="A110" s="2" t="s">
        <v>12</v>
      </c>
      <c r="B110" s="11">
        <v>20191</v>
      </c>
      <c r="C110" s="12">
        <v>2277</v>
      </c>
      <c r="D110" s="13">
        <f>C110/'gender total'!C202</f>
        <v>6.6705727259411166E-2</v>
      </c>
      <c r="E110" s="14">
        <v>26124415.98</v>
      </c>
      <c r="F110" s="13">
        <f>E110/'gender total'!E202</f>
        <v>7.7539961457280371E-2</v>
      </c>
      <c r="G110" s="15">
        <f t="shared" si="1"/>
        <v>11473.17346508564</v>
      </c>
      <c r="N110" s="16"/>
      <c r="O110" s="16"/>
      <c r="P110" s="16"/>
    </row>
    <row r="111" spans="1:16" x14ac:dyDescent="0.3">
      <c r="A111" s="2" t="s">
        <v>12</v>
      </c>
      <c r="B111" s="11">
        <v>20192</v>
      </c>
      <c r="C111" s="12">
        <v>2536</v>
      </c>
      <c r="D111" s="13">
        <f>C111/'gender total'!C203</f>
        <v>6.4947371116859165E-2</v>
      </c>
      <c r="E111" s="14">
        <v>31424584</v>
      </c>
      <c r="F111" s="13">
        <f>E111/'gender total'!E203</f>
        <v>8.3655831491786722E-2</v>
      </c>
      <c r="G111" s="15">
        <f t="shared" si="1"/>
        <v>12391.397476340693</v>
      </c>
      <c r="N111" s="16"/>
      <c r="O111" s="16"/>
      <c r="P111" s="16"/>
    </row>
    <row r="112" spans="1:16" x14ac:dyDescent="0.3">
      <c r="A112" s="2" t="s">
        <v>12</v>
      </c>
      <c r="B112" s="11">
        <v>20201</v>
      </c>
      <c r="C112" s="12">
        <v>1376</v>
      </c>
      <c r="D112" s="13">
        <f>C112/'gender total'!C204</f>
        <v>7.0086079559924616E-2</v>
      </c>
      <c r="E112" s="14">
        <v>18101570.399999999</v>
      </c>
      <c r="F112" s="13">
        <f>E112/'gender total'!E204</f>
        <v>8.4688065006343863E-2</v>
      </c>
      <c r="G112" s="15">
        <f t="shared" si="1"/>
        <v>13155.211046511628</v>
      </c>
      <c r="N112" s="16"/>
      <c r="O112" s="16"/>
      <c r="P112" s="16"/>
    </row>
    <row r="113" spans="1:16" x14ac:dyDescent="0.3">
      <c r="A113" s="2" t="s">
        <v>12</v>
      </c>
      <c r="B113" s="11">
        <v>20202</v>
      </c>
      <c r="C113" s="12">
        <v>1604</v>
      </c>
      <c r="D113" s="13">
        <f>C113/'gender total'!C205</f>
        <v>6.4755752926927729E-2</v>
      </c>
      <c r="E113" s="14">
        <v>23409376.399999999</v>
      </c>
      <c r="F113" s="13">
        <f>E113/'gender total'!E205</f>
        <v>8.9994346215041696E-2</v>
      </c>
      <c r="G113" s="15">
        <f t="shared" si="1"/>
        <v>14594.374314214463</v>
      </c>
      <c r="N113" s="16"/>
      <c r="O113" s="16"/>
      <c r="P113" s="16"/>
    </row>
    <row r="114" spans="1:16" x14ac:dyDescent="0.3">
      <c r="A114" s="2" t="s">
        <v>12</v>
      </c>
      <c r="B114" s="11">
        <v>20211</v>
      </c>
      <c r="C114" s="12">
        <v>1265</v>
      </c>
      <c r="D114" s="13">
        <f>C114/'gender total'!C206</f>
        <v>6.8489442338927994E-2</v>
      </c>
      <c r="E114" s="14">
        <v>14263016.210000001</v>
      </c>
      <c r="F114" s="13">
        <f>E114/'gender total'!E206</f>
        <v>8.1083771138773214E-2</v>
      </c>
      <c r="G114" s="15">
        <f t="shared" si="1"/>
        <v>11275.111628458499</v>
      </c>
      <c r="N114" s="16"/>
      <c r="O114" s="16"/>
      <c r="P114" s="16"/>
    </row>
    <row r="115" spans="1:16" x14ac:dyDescent="0.3">
      <c r="A115" s="2" t="s">
        <v>12</v>
      </c>
      <c r="B115" s="11">
        <v>20212</v>
      </c>
      <c r="C115" s="12">
        <v>1928</v>
      </c>
      <c r="D115" s="13">
        <f>C115/'gender total'!C207</f>
        <v>6.7327839083670904E-2</v>
      </c>
      <c r="E115" s="14">
        <v>22280105.359999999</v>
      </c>
      <c r="F115" s="13">
        <f>E115/'gender total'!E207</f>
        <v>8.7063869218672693E-2</v>
      </c>
      <c r="G115" s="15">
        <f t="shared" si="1"/>
        <v>11556.071244813278</v>
      </c>
      <c r="N115" s="16"/>
      <c r="O115" s="16"/>
      <c r="P115" s="16"/>
    </row>
    <row r="116" spans="1:16" x14ac:dyDescent="0.3">
      <c r="A116" s="2" t="s">
        <v>12</v>
      </c>
      <c r="B116" s="11">
        <v>20221</v>
      </c>
      <c r="C116" s="12">
        <v>1753</v>
      </c>
      <c r="D116" s="13">
        <f>C116/'gender total'!C208</f>
        <v>6.831644583008574E-2</v>
      </c>
      <c r="E116" s="14">
        <v>16472313.82</v>
      </c>
      <c r="F116" s="13">
        <f>E116/'gender total'!E208</f>
        <v>8.3656944678040288E-2</v>
      </c>
      <c r="G116" s="15">
        <f t="shared" si="1"/>
        <v>9396.6422247575592</v>
      </c>
      <c r="N116" s="16"/>
      <c r="O116" s="16"/>
      <c r="P116" s="16"/>
    </row>
    <row r="117" spans="1:16" x14ac:dyDescent="0.3">
      <c r="A117" s="2" t="s">
        <v>12</v>
      </c>
      <c r="B117" s="11">
        <v>20222</v>
      </c>
      <c r="C117" s="12">
        <v>2061</v>
      </c>
      <c r="D117" s="13">
        <f>C117/'gender total'!C209</f>
        <v>6.734633859425547E-2</v>
      </c>
      <c r="E117" s="14">
        <v>17522211.109999999</v>
      </c>
      <c r="F117" s="13">
        <f>E117/'gender total'!E209</f>
        <v>7.8386389601228193E-2</v>
      </c>
      <c r="G117" s="15">
        <f t="shared" si="1"/>
        <v>8501.8006356137794</v>
      </c>
      <c r="N117" s="16"/>
      <c r="O117" s="16"/>
      <c r="P117" s="16"/>
    </row>
    <row r="118" spans="1:16" x14ac:dyDescent="0.3">
      <c r="A118" s="2" t="s">
        <v>12</v>
      </c>
      <c r="B118" s="11">
        <v>20231</v>
      </c>
      <c r="C118" s="12">
        <v>1815</v>
      </c>
      <c r="D118" s="13">
        <f>C118/'gender total'!C210</f>
        <v>6.2746318191246625E-2</v>
      </c>
      <c r="E118" s="14">
        <v>12519071.01</v>
      </c>
      <c r="F118" s="13">
        <f>E118/'gender total'!E210</f>
        <v>7.6785873140829186E-2</v>
      </c>
      <c r="G118" s="15">
        <f t="shared" si="1"/>
        <v>6897.5597851239672</v>
      </c>
      <c r="N118" s="16"/>
      <c r="O118" s="16"/>
      <c r="P118" s="16"/>
    </row>
    <row r="119" spans="1:16" x14ac:dyDescent="0.3">
      <c r="A119" s="2" t="s">
        <v>12</v>
      </c>
      <c r="B119" s="11">
        <v>20232</v>
      </c>
      <c r="C119" s="12">
        <v>2075</v>
      </c>
      <c r="D119" s="13">
        <f>C119/'gender total'!C211</f>
        <v>6.3679607181218345E-2</v>
      </c>
      <c r="E119" s="14">
        <v>9069281.6199999992</v>
      </c>
      <c r="F119" s="13">
        <f>E119/'gender total'!E211</f>
        <v>7.4678698401084223E-2</v>
      </c>
      <c r="G119" s="15">
        <f t="shared" si="1"/>
        <v>4370.7381301204814</v>
      </c>
      <c r="N119" s="16"/>
      <c r="O119" s="16"/>
      <c r="P119" s="16"/>
    </row>
    <row r="120" spans="1:16" x14ac:dyDescent="0.3">
      <c r="A120" s="2" t="s">
        <v>12</v>
      </c>
      <c r="B120" s="11">
        <v>20241</v>
      </c>
      <c r="C120" s="12">
        <v>968</v>
      </c>
      <c r="D120" s="13">
        <f>C120/'gender total'!C212</f>
        <v>6.0807839688422641E-2</v>
      </c>
      <c r="E120" s="14">
        <v>1691619.31</v>
      </c>
      <c r="F120" s="13">
        <f>E120/'gender total'!E212</f>
        <v>6.5779244841261242E-2</v>
      </c>
      <c r="G120" s="15">
        <f t="shared" si="1"/>
        <v>1747.5406095041324</v>
      </c>
      <c r="N120" s="16"/>
      <c r="O120" s="16"/>
      <c r="P120" s="16"/>
    </row>
    <row r="121" spans="1:16" x14ac:dyDescent="0.3">
      <c r="A121" s="2" t="s">
        <v>13</v>
      </c>
      <c r="B121" s="11">
        <v>20131</v>
      </c>
      <c r="C121" s="12">
        <v>1068</v>
      </c>
      <c r="D121" s="13">
        <f>C121/'gender total'!C190</f>
        <v>3.9292152606600197E-2</v>
      </c>
      <c r="E121" s="14">
        <v>12284836.890000001</v>
      </c>
      <c r="F121" s="13">
        <f>E121/'gender total'!E190</f>
        <v>4.3365968440415507E-2</v>
      </c>
      <c r="G121" s="15">
        <f t="shared" si="1"/>
        <v>11502.656264044945</v>
      </c>
      <c r="N121" s="16"/>
      <c r="O121" s="16"/>
      <c r="P121" s="16"/>
    </row>
    <row r="122" spans="1:16" x14ac:dyDescent="0.3">
      <c r="A122" s="2" t="s">
        <v>13</v>
      </c>
      <c r="B122" s="11">
        <v>20132</v>
      </c>
      <c r="C122" s="12">
        <v>1287</v>
      </c>
      <c r="D122" s="13">
        <f>C122/'gender total'!C191</f>
        <v>3.9109031238604597E-2</v>
      </c>
      <c r="E122" s="14">
        <v>16122922.17</v>
      </c>
      <c r="F122" s="13">
        <f>E122/'gender total'!E191</f>
        <v>4.6116439724371232E-2</v>
      </c>
      <c r="G122" s="15">
        <f t="shared" si="1"/>
        <v>12527.523053613053</v>
      </c>
      <c r="N122" s="16"/>
      <c r="O122" s="16"/>
      <c r="P122" s="16"/>
    </row>
    <row r="123" spans="1:16" x14ac:dyDescent="0.3">
      <c r="A123" s="2" t="s">
        <v>13</v>
      </c>
      <c r="B123" s="11">
        <v>20141</v>
      </c>
      <c r="C123" s="12">
        <v>1132</v>
      </c>
      <c r="D123" s="13">
        <f>C123/'gender total'!C192</f>
        <v>3.8650641901119914E-2</v>
      </c>
      <c r="E123" s="14">
        <v>10855403.33</v>
      </c>
      <c r="F123" s="13">
        <f>E123/'gender total'!E192</f>
        <v>3.5319087959255334E-2</v>
      </c>
      <c r="G123" s="15">
        <f t="shared" si="1"/>
        <v>9589.5789134275619</v>
      </c>
      <c r="N123" s="16"/>
      <c r="O123" s="16"/>
      <c r="P123" s="16"/>
    </row>
    <row r="124" spans="1:16" x14ac:dyDescent="0.3">
      <c r="A124" s="2" t="s">
        <v>13</v>
      </c>
      <c r="B124" s="11">
        <v>20142</v>
      </c>
      <c r="C124" s="12">
        <v>1278</v>
      </c>
      <c r="D124" s="13">
        <f>C124/'gender total'!C193</f>
        <v>4.0367667961717049E-2</v>
      </c>
      <c r="E124" s="14">
        <v>18411094.460000001</v>
      </c>
      <c r="F124" s="13">
        <f>E124/'gender total'!E193</f>
        <v>5.0836591481423471E-2</v>
      </c>
      <c r="G124" s="15">
        <f t="shared" si="1"/>
        <v>14406.177198748044</v>
      </c>
      <c r="N124" s="16"/>
      <c r="O124" s="16"/>
      <c r="P124" s="16"/>
    </row>
    <row r="125" spans="1:16" x14ac:dyDescent="0.3">
      <c r="A125" s="2" t="s">
        <v>13</v>
      </c>
      <c r="B125" s="11">
        <v>20151</v>
      </c>
      <c r="C125" s="12">
        <v>1281</v>
      </c>
      <c r="D125" s="13">
        <f>C125/'gender total'!C194</f>
        <v>4.0728729492560088E-2</v>
      </c>
      <c r="E125" s="14">
        <v>14747969.210000001</v>
      </c>
      <c r="F125" s="13">
        <f>E125/'gender total'!E194</f>
        <v>4.3850618549187731E-2</v>
      </c>
      <c r="G125" s="15">
        <f t="shared" si="1"/>
        <v>11512.856526151445</v>
      </c>
      <c r="N125" s="16"/>
      <c r="O125" s="16"/>
      <c r="P125" s="16"/>
    </row>
    <row r="126" spans="1:16" x14ac:dyDescent="0.3">
      <c r="A126" s="2" t="s">
        <v>13</v>
      </c>
      <c r="B126" s="11">
        <v>20152</v>
      </c>
      <c r="C126" s="12">
        <v>1493</v>
      </c>
      <c r="D126" s="13">
        <f>C126/'gender total'!C195</f>
        <v>4.2595075746768997E-2</v>
      </c>
      <c r="E126" s="14">
        <v>22398548.850000001</v>
      </c>
      <c r="F126" s="13">
        <f>E126/'gender total'!E195</f>
        <v>5.3831969704507265E-2</v>
      </c>
      <c r="G126" s="15">
        <f t="shared" si="1"/>
        <v>15002.376992632286</v>
      </c>
      <c r="N126" s="16"/>
      <c r="O126" s="16"/>
      <c r="P126" s="16"/>
    </row>
    <row r="127" spans="1:16" x14ac:dyDescent="0.3">
      <c r="A127" s="2" t="s">
        <v>13</v>
      </c>
      <c r="B127" s="11">
        <v>20161</v>
      </c>
      <c r="C127" s="12">
        <v>1302</v>
      </c>
      <c r="D127" s="13">
        <f>C127/'gender total'!C196</f>
        <v>4.0035669259862856E-2</v>
      </c>
      <c r="E127" s="14">
        <v>15972820.74</v>
      </c>
      <c r="F127" s="13">
        <f>E127/'gender total'!E196</f>
        <v>4.2922315562083667E-2</v>
      </c>
      <c r="G127" s="15">
        <f t="shared" si="1"/>
        <v>12267.911474654378</v>
      </c>
      <c r="N127" s="16"/>
      <c r="O127" s="16"/>
      <c r="P127" s="16"/>
    </row>
    <row r="128" spans="1:16" x14ac:dyDescent="0.3">
      <c r="A128" s="2" t="s">
        <v>13</v>
      </c>
      <c r="B128" s="11">
        <v>20162</v>
      </c>
      <c r="C128" s="12">
        <v>1535</v>
      </c>
      <c r="D128" s="13">
        <f>C128/'gender total'!C197</f>
        <v>4.0192715561257891E-2</v>
      </c>
      <c r="E128" s="14">
        <v>20998906.120000001</v>
      </c>
      <c r="F128" s="13">
        <f>E128/'gender total'!E197</f>
        <v>5.1501041528375389E-2</v>
      </c>
      <c r="G128" s="15">
        <f t="shared" si="1"/>
        <v>13680.069133550489</v>
      </c>
      <c r="N128" s="16"/>
      <c r="O128" s="16"/>
      <c r="P128" s="16"/>
    </row>
    <row r="129" spans="1:16" x14ac:dyDescent="0.3">
      <c r="A129" s="2" t="s">
        <v>13</v>
      </c>
      <c r="B129" s="11">
        <v>20171</v>
      </c>
      <c r="C129" s="12">
        <v>1391</v>
      </c>
      <c r="D129" s="13">
        <f>C129/'gender total'!C198</f>
        <v>4.1388955010711735E-2</v>
      </c>
      <c r="E129" s="14">
        <v>15020050.039999999</v>
      </c>
      <c r="F129" s="13">
        <f>E129/'gender total'!E198</f>
        <v>4.4779454378605296E-2</v>
      </c>
      <c r="G129" s="15">
        <f t="shared" si="1"/>
        <v>10798.023033788641</v>
      </c>
      <c r="N129" s="16"/>
      <c r="O129" s="16"/>
      <c r="P129" s="16"/>
    </row>
    <row r="130" spans="1:16" x14ac:dyDescent="0.3">
      <c r="A130" s="2" t="s">
        <v>13</v>
      </c>
      <c r="B130" s="11">
        <v>20172</v>
      </c>
      <c r="C130" s="12">
        <v>1651</v>
      </c>
      <c r="D130" s="13">
        <f>C130/'gender total'!C199</f>
        <v>4.2385500102690488E-2</v>
      </c>
      <c r="E130" s="14">
        <v>18656683.91</v>
      </c>
      <c r="F130" s="13">
        <f>E130/'gender total'!E199</f>
        <v>4.7687117768563998E-2</v>
      </c>
      <c r="G130" s="15">
        <f t="shared" si="1"/>
        <v>11300.232531798911</v>
      </c>
      <c r="N130" s="16"/>
      <c r="O130" s="16"/>
      <c r="P130" s="16"/>
    </row>
    <row r="131" spans="1:16" x14ac:dyDescent="0.3">
      <c r="A131" s="2" t="s">
        <v>13</v>
      </c>
      <c r="B131" s="11">
        <v>20181</v>
      </c>
      <c r="C131" s="12">
        <v>1459</v>
      </c>
      <c r="D131" s="13">
        <f>C131/'gender total'!C200</f>
        <v>4.3073925366084079E-2</v>
      </c>
      <c r="E131" s="14">
        <v>16504310.68</v>
      </c>
      <c r="F131" s="13">
        <f>E131/'gender total'!E200</f>
        <v>4.939933227538984E-2</v>
      </c>
      <c r="G131" s="15">
        <f t="shared" si="1"/>
        <v>11312.070376970527</v>
      </c>
      <c r="N131" s="16"/>
      <c r="O131" s="16"/>
      <c r="P131" s="16"/>
    </row>
    <row r="132" spans="1:16" x14ac:dyDescent="0.3">
      <c r="A132" s="2" t="s">
        <v>13</v>
      </c>
      <c r="B132" s="11">
        <v>20182</v>
      </c>
      <c r="C132" s="12">
        <v>1616</v>
      </c>
      <c r="D132" s="13">
        <f>C132/'gender total'!C201</f>
        <v>4.2066900950149679E-2</v>
      </c>
      <c r="E132" s="14">
        <v>17632907.600000001</v>
      </c>
      <c r="F132" s="13">
        <f>E132/'gender total'!E201</f>
        <v>4.6153025857124684E-2</v>
      </c>
      <c r="G132" s="15">
        <f t="shared" si="1"/>
        <v>10911.452722772277</v>
      </c>
      <c r="N132" s="16"/>
      <c r="O132" s="16"/>
      <c r="P132" s="16"/>
    </row>
    <row r="133" spans="1:16" x14ac:dyDescent="0.3">
      <c r="A133" s="2" t="s">
        <v>13</v>
      </c>
      <c r="B133" s="11">
        <v>20191</v>
      </c>
      <c r="C133" s="12">
        <v>1457</v>
      </c>
      <c r="D133" s="13">
        <f>C133/'gender total'!C202</f>
        <v>4.26834627215468E-2</v>
      </c>
      <c r="E133" s="14">
        <v>16145829.65</v>
      </c>
      <c r="F133" s="13">
        <f>E133/'gender total'!E202</f>
        <v>4.7922487902323424E-2</v>
      </c>
      <c r="G133" s="15">
        <f t="shared" si="1"/>
        <v>11081.557755662319</v>
      </c>
      <c r="N133" s="16"/>
      <c r="O133" s="16"/>
      <c r="P133" s="16"/>
    </row>
    <row r="134" spans="1:16" x14ac:dyDescent="0.3">
      <c r="A134" s="2" t="s">
        <v>13</v>
      </c>
      <c r="B134" s="11">
        <v>20192</v>
      </c>
      <c r="C134" s="12">
        <v>1697</v>
      </c>
      <c r="D134" s="13">
        <f>C134/'gender total'!C203</f>
        <v>4.3460445104617509E-2</v>
      </c>
      <c r="E134" s="14">
        <v>18444066.34</v>
      </c>
      <c r="F134" s="13">
        <f>E134/'gender total'!E203</f>
        <v>4.9100211024667044E-2</v>
      </c>
      <c r="G134" s="15">
        <f t="shared" si="1"/>
        <v>10868.630724808485</v>
      </c>
      <c r="N134" s="16"/>
      <c r="O134" s="16"/>
      <c r="P134" s="16"/>
    </row>
    <row r="135" spans="1:16" x14ac:dyDescent="0.3">
      <c r="A135" s="2" t="s">
        <v>13</v>
      </c>
      <c r="B135" s="11">
        <v>20201</v>
      </c>
      <c r="C135" s="12">
        <v>904</v>
      </c>
      <c r="D135" s="13">
        <f>C135/'gender total'!C204</f>
        <v>4.60449243620435E-2</v>
      </c>
      <c r="E135" s="14">
        <v>10467614.1</v>
      </c>
      <c r="F135" s="13">
        <f>E135/'gender total'!E204</f>
        <v>4.8972656171429284E-2</v>
      </c>
      <c r="G135" s="15">
        <f t="shared" si="1"/>
        <v>11579.219137168142</v>
      </c>
      <c r="N135" s="16"/>
      <c r="O135" s="16"/>
      <c r="P135" s="16"/>
    </row>
    <row r="136" spans="1:16" x14ac:dyDescent="0.3">
      <c r="A136" s="2" t="s">
        <v>13</v>
      </c>
      <c r="B136" s="11">
        <v>20202</v>
      </c>
      <c r="C136" s="12">
        <v>1012</v>
      </c>
      <c r="D136" s="13">
        <f>C136/'gender total'!C205</f>
        <v>4.0855874041178845E-2</v>
      </c>
      <c r="E136" s="14">
        <v>12371651.77</v>
      </c>
      <c r="F136" s="13">
        <f>E136/'gender total'!E205</f>
        <v>4.7561229039886486E-2</v>
      </c>
      <c r="G136" s="15">
        <f t="shared" si="1"/>
        <v>12224.952341897233</v>
      </c>
      <c r="N136" s="16"/>
      <c r="O136" s="16"/>
      <c r="P136" s="16"/>
    </row>
    <row r="137" spans="1:16" x14ac:dyDescent="0.3">
      <c r="A137" s="2" t="s">
        <v>13</v>
      </c>
      <c r="B137" s="11">
        <v>20211</v>
      </c>
      <c r="C137" s="12">
        <v>864</v>
      </c>
      <c r="D137" s="13">
        <f>C137/'gender total'!C206</f>
        <v>4.6778559826746072E-2</v>
      </c>
      <c r="E137" s="14">
        <v>9547453.8599999994</v>
      </c>
      <c r="F137" s="13">
        <f>E137/'gender total'!E206</f>
        <v>5.4276287171255821E-2</v>
      </c>
      <c r="G137" s="15">
        <f t="shared" si="1"/>
        <v>11050.293819444443</v>
      </c>
      <c r="N137" s="16"/>
      <c r="O137" s="16"/>
      <c r="P137" s="16"/>
    </row>
    <row r="138" spans="1:16" x14ac:dyDescent="0.3">
      <c r="A138" s="2" t="s">
        <v>13</v>
      </c>
      <c r="B138" s="11">
        <v>20212</v>
      </c>
      <c r="C138" s="12">
        <v>1295</v>
      </c>
      <c r="D138" s="13">
        <f>C138/'gender total'!C207</f>
        <v>4.52227964799553E-2</v>
      </c>
      <c r="E138" s="14">
        <v>13820298.720000001</v>
      </c>
      <c r="F138" s="13">
        <f>E138/'gender total'!E207</f>
        <v>5.4005520210927305E-2</v>
      </c>
      <c r="G138" s="15">
        <f t="shared" si="1"/>
        <v>10672.045343629345</v>
      </c>
      <c r="N138" s="16"/>
      <c r="O138" s="16"/>
      <c r="P138" s="16"/>
    </row>
    <row r="139" spans="1:16" x14ac:dyDescent="0.3">
      <c r="A139" s="2" t="s">
        <v>13</v>
      </c>
      <c r="B139" s="11">
        <v>20221</v>
      </c>
      <c r="C139" s="12">
        <v>1184</v>
      </c>
      <c r="D139" s="13">
        <f>C139/'gender total'!C208</f>
        <v>4.6141855027279813E-2</v>
      </c>
      <c r="E139" s="14">
        <v>10841907.619999999</v>
      </c>
      <c r="F139" s="13">
        <f>E139/'gender total'!E208</f>
        <v>5.5062140988931411E-2</v>
      </c>
      <c r="G139" s="15">
        <f t="shared" si="1"/>
        <v>9157.0165709459452</v>
      </c>
      <c r="N139" s="16"/>
      <c r="O139" s="16"/>
      <c r="P139" s="16"/>
    </row>
    <row r="140" spans="1:16" x14ac:dyDescent="0.3">
      <c r="A140" s="2" t="s">
        <v>13</v>
      </c>
      <c r="B140" s="11">
        <v>20222</v>
      </c>
      <c r="C140" s="12">
        <v>1480</v>
      </c>
      <c r="D140" s="13">
        <f>C140/'gender total'!C209</f>
        <v>4.8361271770741433E-2</v>
      </c>
      <c r="E140" s="14">
        <v>13754884.789999999</v>
      </c>
      <c r="F140" s="13">
        <f>E140/'gender total'!E209</f>
        <v>6.1533087993307936E-2</v>
      </c>
      <c r="G140" s="15">
        <f t="shared" ref="G140:G206" si="2">IFERROR(E140/C140,"-")</f>
        <v>9293.8410743243239</v>
      </c>
      <c r="N140" s="16"/>
      <c r="O140" s="16"/>
      <c r="P140" s="16"/>
    </row>
    <row r="141" spans="1:16" x14ac:dyDescent="0.3">
      <c r="A141" s="2" t="s">
        <v>13</v>
      </c>
      <c r="B141" s="11">
        <v>20231</v>
      </c>
      <c r="C141" s="12">
        <v>1323</v>
      </c>
      <c r="D141" s="13">
        <f>C141/'gender total'!C210</f>
        <v>4.5737398879900436E-2</v>
      </c>
      <c r="E141" s="14">
        <v>8607856.4299999997</v>
      </c>
      <c r="F141" s="13">
        <f>E141/'gender total'!E210</f>
        <v>5.2796391307349151E-2</v>
      </c>
      <c r="G141" s="15">
        <f t="shared" si="2"/>
        <v>6506.3162736205595</v>
      </c>
      <c r="N141" s="16"/>
      <c r="O141" s="16"/>
      <c r="P141" s="16"/>
    </row>
    <row r="142" spans="1:16" x14ac:dyDescent="0.3">
      <c r="A142" s="2" t="s">
        <v>13</v>
      </c>
      <c r="B142" s="11">
        <v>20232</v>
      </c>
      <c r="C142" s="12">
        <v>1512</v>
      </c>
      <c r="D142" s="13">
        <f>C142/'gender total'!C211</f>
        <v>4.640171858216971E-2</v>
      </c>
      <c r="E142" s="14">
        <v>6718842.3700000001</v>
      </c>
      <c r="F142" s="13">
        <f>E142/'gender total'!E211</f>
        <v>5.5324602760946799E-2</v>
      </c>
      <c r="G142" s="15">
        <f t="shared" si="2"/>
        <v>4443.6788161375662</v>
      </c>
      <c r="N142" s="16"/>
      <c r="O142" s="16"/>
      <c r="P142" s="16"/>
    </row>
    <row r="143" spans="1:16" x14ac:dyDescent="0.3">
      <c r="A143" s="2" t="s">
        <v>13</v>
      </c>
      <c r="B143" s="11">
        <v>20241</v>
      </c>
      <c r="C143" s="12">
        <v>784</v>
      </c>
      <c r="D143" s="13">
        <f>C143/'gender total'!C212</f>
        <v>4.9249324706325773E-2</v>
      </c>
      <c r="E143" s="14">
        <v>1530133.11</v>
      </c>
      <c r="F143" s="13">
        <f>E143/'gender total'!E212</f>
        <v>5.9499794006495778E-2</v>
      </c>
      <c r="G143" s="15">
        <f t="shared" si="2"/>
        <v>1951.7003954081633</v>
      </c>
      <c r="N143" s="16"/>
      <c r="O143" s="16"/>
      <c r="P143" s="16"/>
    </row>
    <row r="144" spans="1:16" x14ac:dyDescent="0.3">
      <c r="A144" s="2" t="s">
        <v>14</v>
      </c>
      <c r="B144" s="11">
        <v>20131</v>
      </c>
      <c r="C144" s="12">
        <v>168</v>
      </c>
      <c r="D144" s="13">
        <f>C144/'gender total'!C190</f>
        <v>6.180788050476436E-3</v>
      </c>
      <c r="E144" s="14">
        <v>2619643.61</v>
      </c>
      <c r="F144" s="13">
        <f>E144/'gender total'!E190</f>
        <v>9.2474473315043038E-3</v>
      </c>
      <c r="G144" s="15">
        <f t="shared" si="2"/>
        <v>15593.116726190476</v>
      </c>
      <c r="N144" s="16"/>
      <c r="O144" s="16"/>
      <c r="P144" s="16"/>
    </row>
    <row r="145" spans="1:16" x14ac:dyDescent="0.3">
      <c r="A145" s="2" t="s">
        <v>14</v>
      </c>
      <c r="B145" s="11">
        <v>20132</v>
      </c>
      <c r="C145" s="12">
        <v>237</v>
      </c>
      <c r="D145" s="13">
        <f>C145/'gender total'!C191</f>
        <v>7.2018961954539926E-3</v>
      </c>
      <c r="E145" s="14">
        <v>2503943.06</v>
      </c>
      <c r="F145" s="13">
        <f>E145/'gender total'!E191</f>
        <v>7.1620353917361667E-3</v>
      </c>
      <c r="G145" s="15">
        <f t="shared" si="2"/>
        <v>10565.1605907173</v>
      </c>
      <c r="N145" s="16"/>
      <c r="O145" s="16"/>
      <c r="P145" s="16"/>
    </row>
    <row r="146" spans="1:16" x14ac:dyDescent="0.3">
      <c r="A146" s="2" t="s">
        <v>14</v>
      </c>
      <c r="B146" s="11">
        <v>20141</v>
      </c>
      <c r="C146" s="12">
        <v>214</v>
      </c>
      <c r="D146" s="13">
        <f>C146/'gender total'!C192</f>
        <v>7.3067467904944002E-3</v>
      </c>
      <c r="E146" s="14">
        <v>2026995.4</v>
      </c>
      <c r="F146" s="13">
        <f>E146/'gender total'!E192</f>
        <v>6.5950224647807676E-3</v>
      </c>
      <c r="G146" s="15">
        <f t="shared" si="2"/>
        <v>9471.941121495327</v>
      </c>
      <c r="N146" s="16"/>
      <c r="O146" s="16"/>
      <c r="P146" s="16"/>
    </row>
    <row r="147" spans="1:16" x14ac:dyDescent="0.3">
      <c r="A147" s="2" t="s">
        <v>14</v>
      </c>
      <c r="B147" s="11">
        <v>20142</v>
      </c>
      <c r="C147" s="12">
        <v>227</v>
      </c>
      <c r="D147" s="13">
        <f>C147/'gender total'!C193</f>
        <v>7.1701569853754067E-3</v>
      </c>
      <c r="E147" s="14">
        <v>3061063.52</v>
      </c>
      <c r="F147" s="13">
        <f>E147/'gender total'!E193</f>
        <v>8.452188217436811E-3</v>
      </c>
      <c r="G147" s="15">
        <f t="shared" si="2"/>
        <v>13484.861321585902</v>
      </c>
      <c r="N147" s="16"/>
      <c r="O147" s="16"/>
      <c r="P147" s="16"/>
    </row>
    <row r="148" spans="1:16" x14ac:dyDescent="0.3">
      <c r="A148" s="2" t="s">
        <v>14</v>
      </c>
      <c r="B148" s="11">
        <v>20151</v>
      </c>
      <c r="C148" s="12">
        <v>222</v>
      </c>
      <c r="D148" s="13">
        <f>C148/'gender total'!C194</f>
        <v>7.0583746661579553E-3</v>
      </c>
      <c r="E148" s="14">
        <v>2423628.67</v>
      </c>
      <c r="F148" s="13">
        <f>E148/'gender total'!E194</f>
        <v>7.2062542848938581E-3</v>
      </c>
      <c r="G148" s="15">
        <f t="shared" si="2"/>
        <v>10917.246261261262</v>
      </c>
      <c r="N148" s="16"/>
      <c r="O148" s="16"/>
      <c r="P148" s="16"/>
    </row>
    <row r="149" spans="1:16" x14ac:dyDescent="0.3">
      <c r="A149" s="2" t="s">
        <v>14</v>
      </c>
      <c r="B149" s="11">
        <v>20152</v>
      </c>
      <c r="C149" s="12">
        <v>290</v>
      </c>
      <c r="D149" s="13">
        <f>C149/'gender total'!C195</f>
        <v>8.2736583834983318E-3</v>
      </c>
      <c r="E149" s="14">
        <v>3407299.73</v>
      </c>
      <c r="F149" s="13">
        <f>E149/'gender total'!E195</f>
        <v>8.1889972903104284E-3</v>
      </c>
      <c r="G149" s="15">
        <f t="shared" si="2"/>
        <v>11749.309413793104</v>
      </c>
      <c r="N149" s="16"/>
      <c r="O149" s="16"/>
      <c r="P149" s="16"/>
    </row>
    <row r="150" spans="1:16" x14ac:dyDescent="0.3">
      <c r="A150" s="2" t="s">
        <v>14</v>
      </c>
      <c r="B150" s="11">
        <v>20161</v>
      </c>
      <c r="C150" s="12">
        <v>228</v>
      </c>
      <c r="D150" s="13">
        <f>C150/'gender total'!C196</f>
        <v>7.0108545247686109E-3</v>
      </c>
      <c r="E150" s="14">
        <v>4023386.12</v>
      </c>
      <c r="F150" s="13">
        <f>E150/'gender total'!E196</f>
        <v>1.0811681385635298E-2</v>
      </c>
      <c r="G150" s="15">
        <f t="shared" si="2"/>
        <v>17646.430350877192</v>
      </c>
      <c r="N150" s="16"/>
      <c r="O150" s="16"/>
      <c r="P150" s="16"/>
    </row>
    <row r="151" spans="1:16" x14ac:dyDescent="0.3">
      <c r="A151" s="2" t="s">
        <v>14</v>
      </c>
      <c r="B151" s="11">
        <v>20162</v>
      </c>
      <c r="C151" s="12">
        <v>259</v>
      </c>
      <c r="D151" s="13">
        <f>C151/'gender total'!C197</f>
        <v>6.7817024953523083E-3</v>
      </c>
      <c r="E151" s="14">
        <v>4034691.67</v>
      </c>
      <c r="F151" s="13">
        <f>E151/'gender total'!E197</f>
        <v>9.8953165495108287E-3</v>
      </c>
      <c r="G151" s="15">
        <f t="shared" si="2"/>
        <v>15577.960115830116</v>
      </c>
      <c r="N151" s="16"/>
      <c r="O151" s="16"/>
      <c r="P151" s="16"/>
    </row>
    <row r="152" spans="1:16" x14ac:dyDescent="0.3">
      <c r="A152" s="2" t="s">
        <v>14</v>
      </c>
      <c r="B152" s="11">
        <v>20171</v>
      </c>
      <c r="C152" s="12">
        <v>270</v>
      </c>
      <c r="D152" s="13">
        <f>C152/'gender total'!C198</f>
        <v>8.0338014758390853E-3</v>
      </c>
      <c r="E152" s="14">
        <v>3465892.5</v>
      </c>
      <c r="F152" s="13">
        <f>E152/'gender total'!E198</f>
        <v>1.0332906659537351E-2</v>
      </c>
      <c r="G152" s="15">
        <f t="shared" si="2"/>
        <v>12836.638888888889</v>
      </c>
      <c r="N152" s="16"/>
      <c r="O152" s="16"/>
      <c r="P152" s="16"/>
    </row>
    <row r="153" spans="1:16" x14ac:dyDescent="0.3">
      <c r="A153" s="2" t="s">
        <v>14</v>
      </c>
      <c r="B153" s="11">
        <v>20172</v>
      </c>
      <c r="C153" s="12">
        <v>300</v>
      </c>
      <c r="D153" s="13">
        <f>C153/'gender total'!C199</f>
        <v>7.7017868145409733E-3</v>
      </c>
      <c r="E153" s="14">
        <v>3054691.57</v>
      </c>
      <c r="F153" s="13">
        <f>E153/'gender total'!E199</f>
        <v>7.8078954088486585E-3</v>
      </c>
      <c r="G153" s="15">
        <f t="shared" si="2"/>
        <v>10182.305233333333</v>
      </c>
      <c r="N153" s="16"/>
      <c r="O153" s="16"/>
      <c r="P153" s="16"/>
    </row>
    <row r="154" spans="1:16" x14ac:dyDescent="0.3">
      <c r="A154" s="2" t="s">
        <v>14</v>
      </c>
      <c r="B154" s="11">
        <v>20181</v>
      </c>
      <c r="C154" s="12">
        <v>296</v>
      </c>
      <c r="D154" s="13">
        <f>C154/'gender total'!C200</f>
        <v>8.7387812942843653E-3</v>
      </c>
      <c r="E154" s="14">
        <v>2781948.92</v>
      </c>
      <c r="F154" s="13">
        <f>E154/'gender total'!E200</f>
        <v>8.3266985054259723E-3</v>
      </c>
      <c r="G154" s="15">
        <f t="shared" si="2"/>
        <v>9398.4760810810803</v>
      </c>
      <c r="N154" s="16"/>
      <c r="O154" s="16"/>
      <c r="P154" s="16"/>
    </row>
    <row r="155" spans="1:16" x14ac:dyDescent="0.3">
      <c r="A155" s="2" t="s">
        <v>14</v>
      </c>
      <c r="B155" s="11">
        <v>20182</v>
      </c>
      <c r="C155" s="12">
        <v>308</v>
      </c>
      <c r="D155" s="13">
        <f>C155/'gender total'!C201</f>
        <v>8.0177014187166468E-3</v>
      </c>
      <c r="E155" s="14">
        <v>3429002.52</v>
      </c>
      <c r="F155" s="13">
        <f>E155/'gender total'!E201</f>
        <v>8.9751982803848909E-3</v>
      </c>
      <c r="G155" s="15">
        <f t="shared" si="2"/>
        <v>11133.125064935066</v>
      </c>
      <c r="N155" s="16"/>
      <c r="O155" s="16"/>
      <c r="P155" s="16"/>
    </row>
    <row r="156" spans="1:16" x14ac:dyDescent="0.3">
      <c r="A156" s="2" t="s">
        <v>14</v>
      </c>
      <c r="B156" s="11">
        <v>20191</v>
      </c>
      <c r="C156" s="12">
        <v>278</v>
      </c>
      <c r="D156" s="13">
        <f>C156/'gender total'!C202</f>
        <v>8.1441335872271866E-3</v>
      </c>
      <c r="E156" s="14">
        <v>3281598.96</v>
      </c>
      <c r="F156" s="13">
        <f>E156/'gender total'!E202</f>
        <v>9.7401242221626626E-3</v>
      </c>
      <c r="G156" s="15">
        <f t="shared" si="2"/>
        <v>11804.312805755395</v>
      </c>
      <c r="N156" s="16"/>
      <c r="O156" s="16"/>
      <c r="P156" s="16"/>
    </row>
    <row r="157" spans="1:16" x14ac:dyDescent="0.3">
      <c r="A157" s="2" t="s">
        <v>14</v>
      </c>
      <c r="B157" s="11">
        <v>20192</v>
      </c>
      <c r="C157" s="12">
        <v>274</v>
      </c>
      <c r="D157" s="13">
        <f>C157/'gender total'!C203</f>
        <v>7.0171844187773705E-3</v>
      </c>
      <c r="E157" s="14">
        <v>2560395.38</v>
      </c>
      <c r="F157" s="13">
        <f>E157/'gender total'!E203</f>
        <v>6.8160649147059266E-3</v>
      </c>
      <c r="G157" s="15">
        <f t="shared" si="2"/>
        <v>9344.5086861313866</v>
      </c>
      <c r="N157" s="16"/>
      <c r="O157" s="16"/>
      <c r="P157" s="16"/>
    </row>
    <row r="158" spans="1:16" x14ac:dyDescent="0.3">
      <c r="A158" s="2" t="s">
        <v>14</v>
      </c>
      <c r="B158" s="11">
        <v>20201</v>
      </c>
      <c r="C158" s="12">
        <v>143</v>
      </c>
      <c r="D158" s="13">
        <f>C158/'gender total'!C204</f>
        <v>7.2836550705444912E-3</v>
      </c>
      <c r="E158" s="14">
        <v>2465689.83</v>
      </c>
      <c r="F158" s="13">
        <f>E158/'gender total'!E204</f>
        <v>1.1535711874397427E-2</v>
      </c>
      <c r="G158" s="15">
        <f t="shared" si="2"/>
        <v>17242.586223776223</v>
      </c>
      <c r="N158" s="16"/>
      <c r="O158" s="16"/>
      <c r="P158" s="16"/>
    </row>
    <row r="159" spans="1:16" x14ac:dyDescent="0.3">
      <c r="A159" s="2" t="s">
        <v>14</v>
      </c>
      <c r="B159" s="11">
        <v>20202</v>
      </c>
      <c r="C159" s="12">
        <v>192</v>
      </c>
      <c r="D159" s="13">
        <f>C159/'gender total'!C205</f>
        <v>7.751312071053694E-3</v>
      </c>
      <c r="E159" s="14">
        <v>2096771.3</v>
      </c>
      <c r="F159" s="13">
        <f>E159/'gender total'!E205</f>
        <v>8.0607684323433359E-3</v>
      </c>
      <c r="G159" s="15">
        <f t="shared" si="2"/>
        <v>10920.683854166668</v>
      </c>
      <c r="N159" s="16"/>
      <c r="O159" s="16"/>
      <c r="P159" s="16"/>
    </row>
    <row r="160" spans="1:16" x14ac:dyDescent="0.3">
      <c r="A160" s="2" t="s">
        <v>14</v>
      </c>
      <c r="B160" s="11">
        <v>20211</v>
      </c>
      <c r="C160" s="12">
        <v>147</v>
      </c>
      <c r="D160" s="13">
        <f>C160/'gender total'!C206</f>
        <v>7.9588521927449925E-3</v>
      </c>
      <c r="E160" s="14">
        <v>1196122.55</v>
      </c>
      <c r="F160" s="13">
        <f>E160/'gender total'!E206</f>
        <v>6.7998329154339383E-3</v>
      </c>
      <c r="G160" s="15">
        <f t="shared" si="2"/>
        <v>8136.888095238096</v>
      </c>
      <c r="N160" s="16"/>
      <c r="O160" s="16"/>
      <c r="P160" s="16"/>
    </row>
    <row r="161" spans="1:16" x14ac:dyDescent="0.3">
      <c r="A161" s="2" t="s">
        <v>14</v>
      </c>
      <c r="B161" s="11">
        <v>20212</v>
      </c>
      <c r="C161" s="12">
        <v>210</v>
      </c>
      <c r="D161" s="13">
        <f>C161/'gender total'!C207</f>
        <v>7.3334264562089678E-3</v>
      </c>
      <c r="E161" s="14">
        <v>2236810.2000000002</v>
      </c>
      <c r="F161" s="13">
        <f>E161/'gender total'!E207</f>
        <v>8.740773329978236E-3</v>
      </c>
      <c r="G161" s="15">
        <f t="shared" si="2"/>
        <v>10651.477142857144</v>
      </c>
      <c r="N161" s="16"/>
      <c r="O161" s="16"/>
      <c r="P161" s="16"/>
    </row>
    <row r="162" spans="1:16" x14ac:dyDescent="0.3">
      <c r="A162" s="2" t="s">
        <v>14</v>
      </c>
      <c r="B162" s="11">
        <v>20221</v>
      </c>
      <c r="C162" s="12">
        <v>198</v>
      </c>
      <c r="D162" s="13">
        <f>C162/'gender total'!C208</f>
        <v>7.7162899454403739E-3</v>
      </c>
      <c r="E162" s="14">
        <v>1693412.95</v>
      </c>
      <c r="F162" s="13">
        <f>E162/'gender total'!E208</f>
        <v>8.6002340061796488E-3</v>
      </c>
      <c r="G162" s="15">
        <f t="shared" si="2"/>
        <v>8552.5906565656569</v>
      </c>
      <c r="N162" s="16"/>
      <c r="O162" s="16"/>
      <c r="P162" s="16"/>
    </row>
    <row r="163" spans="1:16" x14ac:dyDescent="0.3">
      <c r="A163" s="2" t="s">
        <v>14</v>
      </c>
      <c r="B163" s="11">
        <v>20222</v>
      </c>
      <c r="C163" s="12">
        <v>219</v>
      </c>
      <c r="D163" s="13">
        <f>C163/'gender total'!C209</f>
        <v>7.1561611606705223E-3</v>
      </c>
      <c r="E163" s="14">
        <v>2019548.63</v>
      </c>
      <c r="F163" s="13">
        <f>E163/'gender total'!E209</f>
        <v>9.0345404889832226E-3</v>
      </c>
      <c r="G163" s="15">
        <f t="shared" si="2"/>
        <v>9221.6832420091323</v>
      </c>
      <c r="N163" s="16"/>
      <c r="O163" s="16"/>
      <c r="P163" s="16"/>
    </row>
    <row r="164" spans="1:16" x14ac:dyDescent="0.3">
      <c r="A164" s="2" t="s">
        <v>14</v>
      </c>
      <c r="B164" s="11">
        <v>20231</v>
      </c>
      <c r="C164" s="12">
        <v>285</v>
      </c>
      <c r="D164" s="13">
        <f>C164/'gender total'!C210</f>
        <v>9.8527276498651725E-3</v>
      </c>
      <c r="E164" s="14">
        <v>1882456.76</v>
      </c>
      <c r="F164" s="13">
        <f>E164/'gender total'!E210</f>
        <v>1.1546071258082618E-2</v>
      </c>
      <c r="G164" s="15">
        <f t="shared" si="2"/>
        <v>6605.1114385964911</v>
      </c>
      <c r="N164" s="16"/>
      <c r="O164" s="16"/>
      <c r="P164" s="16"/>
    </row>
    <row r="165" spans="1:16" x14ac:dyDescent="0.3">
      <c r="A165" s="2" t="s">
        <v>14</v>
      </c>
      <c r="B165" s="11">
        <v>20232</v>
      </c>
      <c r="C165" s="12">
        <v>255</v>
      </c>
      <c r="D165" s="13">
        <f>C165/'gender total'!C211</f>
        <v>7.8256866656437017E-3</v>
      </c>
      <c r="E165" s="14">
        <v>1089285.6599999999</v>
      </c>
      <c r="F165" s="13">
        <f>E165/'gender total'!E211</f>
        <v>8.969446388827209E-3</v>
      </c>
      <c r="G165" s="15">
        <f t="shared" si="2"/>
        <v>4271.7084705882353</v>
      </c>
      <c r="N165" s="16"/>
      <c r="O165" s="16"/>
      <c r="P165" s="16"/>
    </row>
    <row r="166" spans="1:16" x14ac:dyDescent="0.3">
      <c r="A166" s="2" t="s">
        <v>14</v>
      </c>
      <c r="B166" s="11">
        <v>20241</v>
      </c>
      <c r="C166" s="12">
        <v>148</v>
      </c>
      <c r="D166" s="13">
        <f>C166/'gender total'!C212</f>
        <v>9.2970663986431303E-3</v>
      </c>
      <c r="E166" s="14">
        <v>290953.52</v>
      </c>
      <c r="F166" s="13">
        <f>E166/'gender total'!E212</f>
        <v>1.1313835634512118E-2</v>
      </c>
      <c r="G166" s="15">
        <f t="shared" si="2"/>
        <v>1965.9021621621623</v>
      </c>
      <c r="N166" s="16"/>
      <c r="O166" s="16"/>
      <c r="P166" s="16"/>
    </row>
    <row r="167" spans="1:16" x14ac:dyDescent="0.3">
      <c r="A167" s="2" t="s">
        <v>15</v>
      </c>
      <c r="B167" s="11">
        <v>20131</v>
      </c>
      <c r="C167" s="12">
        <v>12</v>
      </c>
      <c r="D167" s="13">
        <f>C167/'gender total'!C190</f>
        <v>4.4148486074831682E-4</v>
      </c>
      <c r="E167" s="14">
        <v>49193.84</v>
      </c>
      <c r="F167" s="13">
        <f>E167/'gender total'!E190</f>
        <v>1.7365623426709165E-4</v>
      </c>
      <c r="G167" s="15">
        <f t="shared" si="2"/>
        <v>4099.4866666666667</v>
      </c>
      <c r="N167" s="16"/>
      <c r="O167" s="16"/>
      <c r="P167" s="16"/>
    </row>
    <row r="168" spans="1:16" x14ac:dyDescent="0.3">
      <c r="A168" s="2" t="s">
        <v>15</v>
      </c>
      <c r="B168" s="11">
        <v>20132</v>
      </c>
      <c r="C168" s="12">
        <v>11</v>
      </c>
      <c r="D168" s="13">
        <f>C168/'gender total'!C191</f>
        <v>3.3426522426157772E-4</v>
      </c>
      <c r="E168" s="14">
        <v>36037.97</v>
      </c>
      <c r="F168" s="13">
        <f>E168/'gender total'!E191</f>
        <v>1.0307950716192652E-4</v>
      </c>
      <c r="G168" s="15">
        <f t="shared" si="2"/>
        <v>3276.179090909091</v>
      </c>
      <c r="N168" s="16"/>
      <c r="O168" s="16"/>
      <c r="P168" s="16"/>
    </row>
    <row r="169" spans="1:16" x14ac:dyDescent="0.3">
      <c r="A169" s="2" t="s">
        <v>15</v>
      </c>
      <c r="B169" s="11">
        <v>20141</v>
      </c>
      <c r="C169" s="12">
        <v>13</v>
      </c>
      <c r="D169" s="13">
        <f>C169/'gender total'!C192</f>
        <v>4.4386779568423928E-4</v>
      </c>
      <c r="E169" s="14">
        <v>40729.449999999997</v>
      </c>
      <c r="F169" s="13">
        <f>E169/'gender total'!E192</f>
        <v>1.3251714223335931E-4</v>
      </c>
      <c r="G169" s="15">
        <f t="shared" si="2"/>
        <v>3133.0346153846153</v>
      </c>
      <c r="O169" s="16"/>
      <c r="P169" s="16"/>
    </row>
    <row r="170" spans="1:16" x14ac:dyDescent="0.3">
      <c r="A170" s="2" t="s">
        <v>15</v>
      </c>
      <c r="B170" s="11">
        <v>20142</v>
      </c>
      <c r="C170" s="12">
        <v>18</v>
      </c>
      <c r="D170" s="13">
        <f>C170/'gender total'!C193</f>
        <v>5.6855870368615561E-4</v>
      </c>
      <c r="E170" s="14">
        <v>224421.68</v>
      </c>
      <c r="F170" s="13">
        <f>E170/'gender total'!E193</f>
        <v>6.1967164909840688E-4</v>
      </c>
      <c r="G170" s="15">
        <f t="shared" si="2"/>
        <v>12467.871111111112</v>
      </c>
      <c r="O170" s="16"/>
      <c r="P170" s="16"/>
    </row>
    <row r="171" spans="1:16" x14ac:dyDescent="0.3">
      <c r="A171" s="2" t="s">
        <v>15</v>
      </c>
      <c r="B171" s="11">
        <v>20151</v>
      </c>
      <c r="C171" s="12">
        <v>8</v>
      </c>
      <c r="D171" s="13">
        <f>C171/'gender total'!C194</f>
        <v>2.5435584382551191E-4</v>
      </c>
      <c r="E171" s="14">
        <v>41604.6</v>
      </c>
      <c r="F171" s="13">
        <f>E171/'gender total'!E194</f>
        <v>1.2370431606641087E-4</v>
      </c>
      <c r="G171" s="15">
        <f t="shared" si="2"/>
        <v>5200.5749999999998</v>
      </c>
      <c r="O171" s="16"/>
      <c r="P171" s="16"/>
    </row>
    <row r="172" spans="1:16" x14ac:dyDescent="0.3">
      <c r="A172" s="2" t="s">
        <v>15</v>
      </c>
      <c r="B172" s="11">
        <v>20152</v>
      </c>
      <c r="C172" s="12">
        <v>22</v>
      </c>
      <c r="D172" s="13">
        <f>C172/'gender total'!C195</f>
        <v>6.2765684288608025E-4</v>
      </c>
      <c r="E172" s="14">
        <v>102704.4</v>
      </c>
      <c r="F172" s="13">
        <f>E172/'gender total'!E195</f>
        <v>2.4683653331048698E-4</v>
      </c>
      <c r="G172" s="15">
        <f t="shared" si="2"/>
        <v>4668.3818181818178</v>
      </c>
      <c r="O172" s="16"/>
      <c r="P172" s="16"/>
    </row>
    <row r="173" spans="1:16" x14ac:dyDescent="0.3">
      <c r="A173" s="2" t="s">
        <v>15</v>
      </c>
      <c r="B173" s="11">
        <v>20161</v>
      </c>
      <c r="C173" s="12">
        <v>23</v>
      </c>
      <c r="D173" s="13">
        <f>C173/'gender total'!C196</f>
        <v>7.0723532486700901E-4</v>
      </c>
      <c r="E173" s="14">
        <v>56087.19</v>
      </c>
      <c r="F173" s="13">
        <f>E173/'gender total'!E196</f>
        <v>1.5071802954263566E-4</v>
      </c>
      <c r="G173" s="15">
        <f t="shared" si="2"/>
        <v>2438.5734782608697</v>
      </c>
      <c r="O173" s="16"/>
      <c r="P173" s="16"/>
    </row>
    <row r="174" spans="1:16" x14ac:dyDescent="0.3">
      <c r="A174" s="2" t="s">
        <v>15</v>
      </c>
      <c r="B174" s="11">
        <v>20162</v>
      </c>
      <c r="C174" s="12">
        <v>30</v>
      </c>
      <c r="D174" s="13">
        <f>C174/'gender total'!C197</f>
        <v>7.8552538556204336E-4</v>
      </c>
      <c r="E174" s="14">
        <v>80930.820000000007</v>
      </c>
      <c r="F174" s="13">
        <f>E174/'gender total'!E197</f>
        <v>1.984875544434061E-4</v>
      </c>
      <c r="G174" s="15">
        <f t="shared" si="2"/>
        <v>2697.6940000000004</v>
      </c>
      <c r="O174" s="16"/>
      <c r="P174" s="16"/>
    </row>
    <row r="175" spans="1:16" x14ac:dyDescent="0.3">
      <c r="A175" s="2" t="s">
        <v>15</v>
      </c>
      <c r="B175" s="11">
        <v>20171</v>
      </c>
      <c r="C175" s="12">
        <v>21</v>
      </c>
      <c r="D175" s="13">
        <f>C175/'gender total'!C198</f>
        <v>6.2485122589859556E-4</v>
      </c>
      <c r="E175" s="14">
        <v>161856.04999999999</v>
      </c>
      <c r="F175" s="13">
        <f>E175/'gender total'!E198</f>
        <v>4.8254337286324092E-4</v>
      </c>
      <c r="G175" s="15">
        <f t="shared" si="2"/>
        <v>7707.4309523809516</v>
      </c>
      <c r="O175" s="16"/>
      <c r="P175" s="16"/>
    </row>
    <row r="176" spans="1:16" x14ac:dyDescent="0.3">
      <c r="A176" s="2" t="s">
        <v>15</v>
      </c>
      <c r="B176" s="11">
        <v>20172</v>
      </c>
      <c r="C176" s="12">
        <v>20</v>
      </c>
      <c r="D176" s="13">
        <f>C176/'gender total'!C199</f>
        <v>5.1345245430273157E-4</v>
      </c>
      <c r="E176" s="14">
        <v>44489.7</v>
      </c>
      <c r="F176" s="13">
        <f>E176/'gender total'!E199</f>
        <v>1.1371718434115238E-4</v>
      </c>
      <c r="G176" s="15">
        <f t="shared" si="2"/>
        <v>2224.4849999999997</v>
      </c>
      <c r="O176" s="16"/>
      <c r="P176" s="16"/>
    </row>
    <row r="177" spans="1:16" x14ac:dyDescent="0.3">
      <c r="A177" s="2" t="s">
        <v>15</v>
      </c>
      <c r="B177" s="11">
        <v>20181</v>
      </c>
      <c r="C177" s="12">
        <v>12</v>
      </c>
      <c r="D177" s="13">
        <f>C177/'gender total'!C200</f>
        <v>3.5427491733585264E-4</v>
      </c>
      <c r="E177" s="14">
        <v>31296.61</v>
      </c>
      <c r="F177" s="13">
        <f>E177/'gender total'!E200</f>
        <v>9.3674414306607601E-5</v>
      </c>
      <c r="G177" s="15">
        <f t="shared" si="2"/>
        <v>2608.0508333333332</v>
      </c>
      <c r="O177" s="16"/>
      <c r="P177" s="16"/>
    </row>
    <row r="178" spans="1:16" x14ac:dyDescent="0.3">
      <c r="A178" s="2" t="s">
        <v>15</v>
      </c>
      <c r="B178" s="11">
        <v>20182</v>
      </c>
      <c r="C178" s="12">
        <v>16</v>
      </c>
      <c r="D178" s="13">
        <f>C178/'gender total'!C201</f>
        <v>4.1650396980346218E-4</v>
      </c>
      <c r="E178" s="14">
        <v>41934.31</v>
      </c>
      <c r="F178" s="13">
        <f>E178/'gender total'!E201</f>
        <v>1.0976041714927842E-4</v>
      </c>
      <c r="G178" s="15">
        <f t="shared" si="2"/>
        <v>2620.8943749999999</v>
      </c>
      <c r="O178" s="16"/>
      <c r="P178" s="16"/>
    </row>
    <row r="179" spans="1:16" x14ac:dyDescent="0.3">
      <c r="A179" s="2" t="s">
        <v>15</v>
      </c>
      <c r="B179" s="11">
        <v>20191</v>
      </c>
      <c r="C179" s="12">
        <v>18</v>
      </c>
      <c r="D179" s="13">
        <f>C179/'gender total'!C202</f>
        <v>5.2731800205068117E-4</v>
      </c>
      <c r="E179" s="14">
        <v>27546.49</v>
      </c>
      <c r="F179" s="13">
        <f>E179/'gender total'!E202</f>
        <v>8.1760823840754015E-5</v>
      </c>
      <c r="G179" s="15">
        <f t="shared" si="2"/>
        <v>1530.3605555555557</v>
      </c>
      <c r="O179" s="16"/>
      <c r="P179" s="16"/>
    </row>
    <row r="180" spans="1:16" x14ac:dyDescent="0.3">
      <c r="A180" s="2" t="s">
        <v>15</v>
      </c>
      <c r="B180" s="11">
        <v>20192</v>
      </c>
      <c r="C180" s="12">
        <v>2</v>
      </c>
      <c r="D180" s="13">
        <f>C180/'gender total'!C203</f>
        <v>5.1220324224652342E-5</v>
      </c>
      <c r="E180" s="14">
        <v>2994.86</v>
      </c>
      <c r="F180" s="13">
        <f>E180/'gender total'!E203</f>
        <v>7.9726593517194185E-6</v>
      </c>
      <c r="G180" s="15">
        <f t="shared" si="2"/>
        <v>1497.43</v>
      </c>
      <c r="O180" s="16"/>
      <c r="P180" s="16"/>
    </row>
    <row r="181" spans="1:16" x14ac:dyDescent="0.3">
      <c r="A181" s="2" t="s">
        <v>15</v>
      </c>
      <c r="B181" s="11">
        <v>20201</v>
      </c>
      <c r="C181" s="12">
        <v>2</v>
      </c>
      <c r="D181" s="13">
        <f>C181/'gender total'!C204</f>
        <v>1.0186930168593694E-4</v>
      </c>
      <c r="E181" s="14">
        <v>3395</v>
      </c>
      <c r="F181" s="13">
        <f>E181/'gender total'!E204</f>
        <v>1.5883482722390618E-5</v>
      </c>
      <c r="G181" s="15">
        <f t="shared" si="2"/>
        <v>1697.5</v>
      </c>
      <c r="O181" s="16"/>
      <c r="P181" s="16"/>
    </row>
    <row r="182" spans="1:16" x14ac:dyDescent="0.3">
      <c r="A182" s="2" t="s">
        <v>15</v>
      </c>
      <c r="B182" s="11">
        <v>20202</v>
      </c>
      <c r="C182" s="12">
        <v>0</v>
      </c>
      <c r="D182" s="13">
        <f>C182/'gender total'!C205</f>
        <v>0</v>
      </c>
      <c r="E182" s="14">
        <v>0</v>
      </c>
      <c r="F182" s="13">
        <f>E182/'gender total'!E205</f>
        <v>0</v>
      </c>
      <c r="G182" s="15" t="str">
        <f t="shared" si="2"/>
        <v>-</v>
      </c>
      <c r="O182" s="16"/>
      <c r="P182" s="16"/>
    </row>
    <row r="183" spans="1:16" x14ac:dyDescent="0.3">
      <c r="A183" s="2" t="s">
        <v>15</v>
      </c>
      <c r="B183" s="11">
        <v>20211</v>
      </c>
      <c r="C183" s="12">
        <v>1</v>
      </c>
      <c r="D183" s="13">
        <f>C183/'gender total'!C206</f>
        <v>5.4141851651326476E-5</v>
      </c>
      <c r="E183" s="14">
        <v>54071.41</v>
      </c>
      <c r="F183" s="13">
        <f>E183/'gender total'!E206</f>
        <v>3.0739037024418931E-4</v>
      </c>
      <c r="G183" s="15">
        <f t="shared" si="2"/>
        <v>54071.41</v>
      </c>
      <c r="O183" s="16"/>
      <c r="P183" s="16"/>
    </row>
    <row r="184" spans="1:16" x14ac:dyDescent="0.3">
      <c r="A184" s="2" t="s">
        <v>15</v>
      </c>
      <c r="B184" s="11">
        <v>20212</v>
      </c>
      <c r="C184" s="12">
        <v>0</v>
      </c>
      <c r="D184" s="13">
        <f>C184/'gender total'!C207</f>
        <v>0</v>
      </c>
      <c r="E184" s="14">
        <v>0</v>
      </c>
      <c r="F184" s="13">
        <f>E184/'gender total'!E207</f>
        <v>0</v>
      </c>
      <c r="G184" s="15" t="str">
        <f t="shared" si="2"/>
        <v>-</v>
      </c>
      <c r="O184" s="16"/>
      <c r="P184" s="16"/>
    </row>
    <row r="185" spans="1:16" x14ac:dyDescent="0.3">
      <c r="A185" s="2" t="s">
        <v>15</v>
      </c>
      <c r="B185" s="11">
        <v>20221</v>
      </c>
      <c r="C185" s="12">
        <v>1</v>
      </c>
      <c r="D185" s="13">
        <f>C185/'gender total'!C208</f>
        <v>3.8971161340607951E-5</v>
      </c>
      <c r="E185" s="14">
        <v>215</v>
      </c>
      <c r="F185" s="13">
        <f>E185/'gender total'!E208</f>
        <v>1.0919075062751968E-6</v>
      </c>
      <c r="G185" s="15">
        <f t="shared" si="2"/>
        <v>215</v>
      </c>
      <c r="O185" s="16"/>
      <c r="P185" s="16"/>
    </row>
    <row r="186" spans="1:16" x14ac:dyDescent="0.3">
      <c r="A186" s="2" t="s">
        <v>15</v>
      </c>
      <c r="B186" s="11">
        <v>20222</v>
      </c>
      <c r="C186" s="12">
        <v>0</v>
      </c>
      <c r="D186" s="13">
        <f>C186/'gender total'!C209</f>
        <v>0</v>
      </c>
      <c r="E186" s="14">
        <v>0</v>
      </c>
      <c r="F186" s="13">
        <f>E186/'gender total'!E209</f>
        <v>0</v>
      </c>
      <c r="G186" s="15" t="str">
        <f t="shared" si="2"/>
        <v>-</v>
      </c>
      <c r="O186" s="16"/>
      <c r="P186" s="16"/>
    </row>
    <row r="187" spans="1:16" x14ac:dyDescent="0.3">
      <c r="A187" s="2" t="s">
        <v>15</v>
      </c>
      <c r="B187" s="11">
        <v>20231</v>
      </c>
      <c r="C187" s="12">
        <v>0</v>
      </c>
      <c r="D187" s="13">
        <f>C187/'gender total'!C210</f>
        <v>0</v>
      </c>
      <c r="E187" s="14">
        <v>0</v>
      </c>
      <c r="F187" s="13">
        <f>E187/'gender total'!E210</f>
        <v>0</v>
      </c>
      <c r="G187" s="15" t="str">
        <f t="shared" si="2"/>
        <v>-</v>
      </c>
      <c r="O187" s="16"/>
      <c r="P187" s="16"/>
    </row>
    <row r="188" spans="1:16" x14ac:dyDescent="0.3">
      <c r="A188" s="2" t="s">
        <v>15</v>
      </c>
      <c r="B188" s="11">
        <v>20232</v>
      </c>
      <c r="C188" s="12">
        <v>1</v>
      </c>
      <c r="D188" s="13">
        <f>C188/'gender total'!C211</f>
        <v>3.0688967316249807E-5</v>
      </c>
      <c r="E188" s="14">
        <v>12196.75</v>
      </c>
      <c r="F188" s="13">
        <f>E188/'gender total'!E211</f>
        <v>1.0043104326089106E-4</v>
      </c>
      <c r="G188" s="15">
        <f t="shared" si="2"/>
        <v>12196.75</v>
      </c>
      <c r="O188" s="16"/>
      <c r="P188" s="16"/>
    </row>
    <row r="189" spans="1:16" x14ac:dyDescent="0.3">
      <c r="A189" s="2" t="s">
        <v>15</v>
      </c>
      <c r="B189" s="11">
        <v>20241</v>
      </c>
      <c r="C189" s="12">
        <v>0</v>
      </c>
      <c r="D189" s="13">
        <f>C189/'gender total'!C212</f>
        <v>0</v>
      </c>
      <c r="E189" s="14">
        <v>0</v>
      </c>
      <c r="F189" s="13">
        <f>E189/'gender total'!E212</f>
        <v>0</v>
      </c>
      <c r="G189" s="15" t="str">
        <f t="shared" si="2"/>
        <v>-</v>
      </c>
      <c r="O189" s="16"/>
      <c r="P189" s="16"/>
    </row>
    <row r="190" spans="1:16" x14ac:dyDescent="0.3">
      <c r="A190" s="2" t="s">
        <v>17</v>
      </c>
      <c r="B190" s="11">
        <v>20131</v>
      </c>
      <c r="C190" s="12">
        <f t="shared" ref="C190:F212" si="3">C6+C29+C52+C75+C98+C121+C144+C167</f>
        <v>11283</v>
      </c>
      <c r="D190" s="13">
        <f t="shared" si="3"/>
        <v>0.41510614031860488</v>
      </c>
      <c r="E190" s="14">
        <f t="shared" si="3"/>
        <v>132780784.16</v>
      </c>
      <c r="F190" s="13">
        <f t="shared" si="3"/>
        <v>0.46872150985280059</v>
      </c>
      <c r="G190" s="15">
        <f t="shared" si="2"/>
        <v>11768.216268722857</v>
      </c>
      <c r="O190" s="16"/>
      <c r="P190" s="16"/>
    </row>
    <row r="191" spans="1:16" x14ac:dyDescent="0.3">
      <c r="A191" s="2" t="s">
        <v>17</v>
      </c>
      <c r="B191" s="11">
        <v>20132</v>
      </c>
      <c r="C191" s="12">
        <f t="shared" si="3"/>
        <v>13791</v>
      </c>
      <c r="D191" s="13">
        <f t="shared" si="3"/>
        <v>0.41907742798103803</v>
      </c>
      <c r="E191" s="14">
        <f t="shared" si="3"/>
        <v>167188891.73999998</v>
      </c>
      <c r="F191" s="13">
        <f t="shared" si="3"/>
        <v>0.47821085825610837</v>
      </c>
      <c r="G191" s="15">
        <f t="shared" si="2"/>
        <v>12123.043415270828</v>
      </c>
      <c r="O191" s="16"/>
      <c r="P191" s="16"/>
    </row>
    <row r="192" spans="1:16" x14ac:dyDescent="0.3">
      <c r="A192" s="2" t="s">
        <v>17</v>
      </c>
      <c r="B192" s="11">
        <v>20141</v>
      </c>
      <c r="C192" s="12">
        <f t="shared" si="3"/>
        <v>12355</v>
      </c>
      <c r="D192" s="13">
        <f t="shared" si="3"/>
        <v>0.42184512428298282</v>
      </c>
      <c r="E192" s="14">
        <f t="shared" si="3"/>
        <v>147053760.64000002</v>
      </c>
      <c r="F192" s="13">
        <f t="shared" si="3"/>
        <v>0.47845340692499533</v>
      </c>
      <c r="G192" s="15">
        <f t="shared" si="2"/>
        <v>11902.368323755565</v>
      </c>
      <c r="O192" s="16"/>
      <c r="P192" s="16"/>
    </row>
    <row r="193" spans="1:16" x14ac:dyDescent="0.3">
      <c r="A193" s="2" t="s">
        <v>17</v>
      </c>
      <c r="B193" s="11">
        <v>20142</v>
      </c>
      <c r="C193" s="12">
        <f t="shared" si="3"/>
        <v>13588</v>
      </c>
      <c r="D193" s="13">
        <f t="shared" si="3"/>
        <v>0.42919864809374908</v>
      </c>
      <c r="E193" s="14">
        <f t="shared" si="3"/>
        <v>174315911.46000004</v>
      </c>
      <c r="F193" s="13">
        <f t="shared" si="3"/>
        <v>0.48131993450236232</v>
      </c>
      <c r="G193" s="15">
        <f t="shared" si="2"/>
        <v>12828.665841919343</v>
      </c>
      <c r="O193" s="16"/>
      <c r="P193" s="16"/>
    </row>
    <row r="194" spans="1:16" x14ac:dyDescent="0.3">
      <c r="A194" s="2" t="s">
        <v>17</v>
      </c>
      <c r="B194" s="11">
        <v>20151</v>
      </c>
      <c r="C194" s="12">
        <f t="shared" si="3"/>
        <v>13337</v>
      </c>
      <c r="D194" s="13">
        <f t="shared" si="3"/>
        <v>0.42404298613760644</v>
      </c>
      <c r="E194" s="14">
        <f t="shared" si="3"/>
        <v>153451948.78999999</v>
      </c>
      <c r="F194" s="13">
        <f t="shared" si="3"/>
        <v>0.45626369137366668</v>
      </c>
      <c r="G194" s="15">
        <f t="shared" si="2"/>
        <v>11505.732082927194</v>
      </c>
      <c r="O194" s="16"/>
      <c r="P194" s="16"/>
    </row>
    <row r="195" spans="1:16" x14ac:dyDescent="0.3">
      <c r="A195" s="2" t="s">
        <v>17</v>
      </c>
      <c r="B195" s="11">
        <v>20152</v>
      </c>
      <c r="C195" s="12">
        <f t="shared" si="3"/>
        <v>15480</v>
      </c>
      <c r="D195" s="13">
        <f t="shared" si="3"/>
        <v>0.44164217853984189</v>
      </c>
      <c r="E195" s="14">
        <f t="shared" si="3"/>
        <v>202935664.19999999</v>
      </c>
      <c r="F195" s="13">
        <f t="shared" si="3"/>
        <v>0.48772920961700866</v>
      </c>
      <c r="G195" s="15">
        <f t="shared" si="2"/>
        <v>13109.539031007751</v>
      </c>
      <c r="O195" s="16"/>
      <c r="P195" s="16"/>
    </row>
    <row r="196" spans="1:16" x14ac:dyDescent="0.3">
      <c r="A196" s="2" t="s">
        <v>17</v>
      </c>
      <c r="B196" s="11">
        <v>20161</v>
      </c>
      <c r="C196" s="12">
        <f t="shared" si="3"/>
        <v>13902</v>
      </c>
      <c r="D196" s="13">
        <f t="shared" si="3"/>
        <v>0.42747762983918081</v>
      </c>
      <c r="E196" s="14">
        <f t="shared" si="3"/>
        <v>173955847.93000001</v>
      </c>
      <c r="F196" s="13">
        <f t="shared" si="3"/>
        <v>0.46745580635128942</v>
      </c>
      <c r="G196" s="15">
        <f t="shared" si="2"/>
        <v>12513.008770680479</v>
      </c>
      <c r="O196" s="16"/>
      <c r="P196" s="16"/>
    </row>
    <row r="197" spans="1:16" x14ac:dyDescent="0.3">
      <c r="A197" s="2" t="s">
        <v>17</v>
      </c>
      <c r="B197" s="11">
        <v>20162</v>
      </c>
      <c r="C197" s="12">
        <f t="shared" si="3"/>
        <v>16897</v>
      </c>
      <c r="D197" s="13">
        <f t="shared" si="3"/>
        <v>0.44243408132806161</v>
      </c>
      <c r="E197" s="14">
        <f t="shared" si="3"/>
        <v>197041113.12999997</v>
      </c>
      <c r="F197" s="13">
        <f t="shared" si="3"/>
        <v>0.48325481775645185</v>
      </c>
      <c r="G197" s="15">
        <f t="shared" si="2"/>
        <v>11661.307517902584</v>
      </c>
      <c r="O197" s="16"/>
      <c r="P197" s="16"/>
    </row>
    <row r="198" spans="1:16" x14ac:dyDescent="0.3">
      <c r="A198" s="2" t="s">
        <v>17</v>
      </c>
      <c r="B198" s="11">
        <v>20171</v>
      </c>
      <c r="C198" s="12">
        <f t="shared" si="3"/>
        <v>14562</v>
      </c>
      <c r="D198" s="13">
        <f t="shared" si="3"/>
        <v>0.43328969293025466</v>
      </c>
      <c r="E198" s="14">
        <f t="shared" si="3"/>
        <v>155901980.47000003</v>
      </c>
      <c r="F198" s="13">
        <f t="shared" si="3"/>
        <v>0.46479243433935852</v>
      </c>
      <c r="G198" s="15">
        <f t="shared" si="2"/>
        <v>10706.082987913751</v>
      </c>
      <c r="O198" s="16"/>
      <c r="P198" s="16"/>
    </row>
    <row r="199" spans="1:16" x14ac:dyDescent="0.3">
      <c r="A199" s="2" t="s">
        <v>17</v>
      </c>
      <c r="B199" s="11">
        <v>20172</v>
      </c>
      <c r="C199" s="12">
        <f t="shared" si="3"/>
        <v>17008</v>
      </c>
      <c r="D199" s="13">
        <f t="shared" si="3"/>
        <v>0.43663996713904291</v>
      </c>
      <c r="E199" s="14">
        <f t="shared" si="3"/>
        <v>179932212.82999998</v>
      </c>
      <c r="F199" s="13">
        <f t="shared" si="3"/>
        <v>0.4599128475872073</v>
      </c>
      <c r="G199" s="15">
        <f t="shared" si="2"/>
        <v>10579.269333842896</v>
      </c>
      <c r="O199" s="16"/>
      <c r="P199" s="16"/>
    </row>
    <row r="200" spans="1:16" x14ac:dyDescent="0.3">
      <c r="A200" s="2" t="s">
        <v>17</v>
      </c>
      <c r="B200" s="11">
        <v>20181</v>
      </c>
      <c r="C200" s="12">
        <f t="shared" si="3"/>
        <v>14669</v>
      </c>
      <c r="D200" s="13">
        <f t="shared" si="3"/>
        <v>0.43307156353330178</v>
      </c>
      <c r="E200" s="14">
        <f t="shared" si="3"/>
        <v>154230180.24000001</v>
      </c>
      <c r="F200" s="13">
        <f t="shared" si="3"/>
        <v>0.46162896883670546</v>
      </c>
      <c r="G200" s="15">
        <f t="shared" si="2"/>
        <v>10514.021422046493</v>
      </c>
    </row>
    <row r="201" spans="1:16" x14ac:dyDescent="0.3">
      <c r="A201" s="2" t="s">
        <v>17</v>
      </c>
      <c r="B201" s="11">
        <v>20182</v>
      </c>
      <c r="C201" s="12">
        <f t="shared" si="3"/>
        <v>16856</v>
      </c>
      <c r="D201" s="13">
        <f t="shared" si="3"/>
        <v>0.43878693218794745</v>
      </c>
      <c r="E201" s="14">
        <f t="shared" si="3"/>
        <v>175354880.41000003</v>
      </c>
      <c r="F201" s="13">
        <f t="shared" si="3"/>
        <v>0.45898036292867178</v>
      </c>
      <c r="G201" s="15">
        <f t="shared" si="2"/>
        <v>10403.113455742763</v>
      </c>
    </row>
    <row r="202" spans="1:16" x14ac:dyDescent="0.3">
      <c r="A202" s="2" t="s">
        <v>17</v>
      </c>
      <c r="B202" s="11">
        <v>20191</v>
      </c>
      <c r="C202" s="12">
        <f t="shared" si="3"/>
        <v>15146</v>
      </c>
      <c r="D202" s="13">
        <f t="shared" si="3"/>
        <v>0.4437088032810898</v>
      </c>
      <c r="E202" s="14">
        <f t="shared" si="3"/>
        <v>153924598.52000001</v>
      </c>
      <c r="F202" s="13">
        <f t="shared" si="3"/>
        <v>0.45686408629021363</v>
      </c>
      <c r="G202" s="15">
        <f t="shared" si="2"/>
        <v>10162.722733394956</v>
      </c>
    </row>
    <row r="203" spans="1:16" x14ac:dyDescent="0.3">
      <c r="A203" s="2" t="s">
        <v>17</v>
      </c>
      <c r="B203" s="11">
        <v>20192</v>
      </c>
      <c r="C203" s="12">
        <f t="shared" si="3"/>
        <v>16930</v>
      </c>
      <c r="D203" s="13">
        <f t="shared" si="3"/>
        <v>0.43358004456168203</v>
      </c>
      <c r="E203" s="14">
        <f t="shared" si="3"/>
        <v>174102487.58000001</v>
      </c>
      <c r="F203" s="13">
        <f t="shared" si="3"/>
        <v>0.46348070552957427</v>
      </c>
      <c r="G203" s="15">
        <f t="shared" si="2"/>
        <v>10283.66731128175</v>
      </c>
    </row>
    <row r="204" spans="1:16" x14ac:dyDescent="0.3">
      <c r="A204" s="2" t="s">
        <v>17</v>
      </c>
      <c r="B204" s="11">
        <v>20201</v>
      </c>
      <c r="C204" s="12">
        <f t="shared" si="3"/>
        <v>9072</v>
      </c>
      <c r="D204" s="13">
        <f t="shared" si="3"/>
        <v>0.46207915244740999</v>
      </c>
      <c r="E204" s="14">
        <f t="shared" si="3"/>
        <v>105641719.12999998</v>
      </c>
      <c r="F204" s="13">
        <f t="shared" si="3"/>
        <v>0.49424401194845291</v>
      </c>
      <c r="G204" s="15">
        <f t="shared" si="2"/>
        <v>11644.810309744265</v>
      </c>
    </row>
    <row r="205" spans="1:16" x14ac:dyDescent="0.3">
      <c r="A205" s="2" t="s">
        <v>17</v>
      </c>
      <c r="B205" s="11">
        <v>20202</v>
      </c>
      <c r="C205" s="12">
        <f t="shared" si="3"/>
        <v>11420</v>
      </c>
      <c r="D205" s="13">
        <f t="shared" si="3"/>
        <v>0.4610415825595478</v>
      </c>
      <c r="E205" s="14">
        <f t="shared" si="3"/>
        <v>128863165.79999998</v>
      </c>
      <c r="F205" s="13">
        <f t="shared" si="3"/>
        <v>0.49539791915907339</v>
      </c>
      <c r="G205" s="15">
        <f t="shared" si="2"/>
        <v>11283.989999999998</v>
      </c>
    </row>
    <row r="206" spans="1:16" x14ac:dyDescent="0.3">
      <c r="A206" s="2" t="s">
        <v>17</v>
      </c>
      <c r="B206" s="11">
        <v>20211</v>
      </c>
      <c r="C206" s="12">
        <f t="shared" si="3"/>
        <v>8667</v>
      </c>
      <c r="D206" s="13">
        <f t="shared" si="3"/>
        <v>0.46924742826204657</v>
      </c>
      <c r="E206" s="14">
        <f t="shared" si="3"/>
        <v>84527178.329999983</v>
      </c>
      <c r="F206" s="13">
        <f t="shared" si="3"/>
        <v>0.48052826147043909</v>
      </c>
      <c r="G206" s="15">
        <f t="shared" si="2"/>
        <v>9752.7608549671149</v>
      </c>
    </row>
    <row r="207" spans="1:16" x14ac:dyDescent="0.3">
      <c r="A207" s="2" t="s">
        <v>17</v>
      </c>
      <c r="B207" s="11">
        <v>20212</v>
      </c>
      <c r="C207" s="12">
        <f t="shared" si="3"/>
        <v>13167</v>
      </c>
      <c r="D207" s="13">
        <f t="shared" si="3"/>
        <v>0.45980583880430231</v>
      </c>
      <c r="E207" s="14">
        <f t="shared" si="3"/>
        <v>124628302.93000001</v>
      </c>
      <c r="F207" s="13">
        <f t="shared" si="3"/>
        <v>0.48700946839879056</v>
      </c>
      <c r="G207" s="15">
        <f t="shared" ref="G207:G212" si="4">IFERROR(E207/C207,"-")</f>
        <v>9465.2011035163669</v>
      </c>
    </row>
    <row r="208" spans="1:16" x14ac:dyDescent="0.3">
      <c r="A208" s="2" t="s">
        <v>17</v>
      </c>
      <c r="B208" s="11">
        <v>20221</v>
      </c>
      <c r="C208" s="12">
        <f t="shared" si="3"/>
        <v>11718</v>
      </c>
      <c r="D208" s="13">
        <f t="shared" si="3"/>
        <v>0.45666406858924391</v>
      </c>
      <c r="E208" s="14">
        <f t="shared" si="3"/>
        <v>94179448.760000005</v>
      </c>
      <c r="F208" s="13">
        <f t="shared" si="3"/>
        <v>0.47830347459490363</v>
      </c>
      <c r="G208" s="15">
        <f t="shared" si="4"/>
        <v>8037.1606724697049</v>
      </c>
    </row>
    <row r="209" spans="1:7" x14ac:dyDescent="0.3">
      <c r="A209" s="2" t="s">
        <v>17</v>
      </c>
      <c r="B209" s="11">
        <v>20222</v>
      </c>
      <c r="C209" s="12">
        <f t="shared" si="3"/>
        <v>14196</v>
      </c>
      <c r="D209" s="13">
        <f t="shared" si="3"/>
        <v>0.46387609057935503</v>
      </c>
      <c r="E209" s="14">
        <f t="shared" si="3"/>
        <v>110219693.23999998</v>
      </c>
      <c r="F209" s="13">
        <f t="shared" si="3"/>
        <v>0.49307269281259664</v>
      </c>
      <c r="G209" s="15">
        <f t="shared" si="4"/>
        <v>7764.1373091011537</v>
      </c>
    </row>
    <row r="210" spans="1:7" x14ac:dyDescent="0.3">
      <c r="A210" s="2" t="s">
        <v>17</v>
      </c>
      <c r="B210" s="11">
        <v>20231</v>
      </c>
      <c r="C210" s="12">
        <f t="shared" si="3"/>
        <v>13189</v>
      </c>
      <c r="D210" s="13">
        <f t="shared" si="3"/>
        <v>0.45595657885639218</v>
      </c>
      <c r="E210" s="14">
        <f t="shared" si="3"/>
        <v>78106416.510000005</v>
      </c>
      <c r="F210" s="13">
        <f t="shared" si="3"/>
        <v>0.47906664838237273</v>
      </c>
      <c r="G210" s="15">
        <f t="shared" si="4"/>
        <v>5922.0878391083479</v>
      </c>
    </row>
    <row r="211" spans="1:7" x14ac:dyDescent="0.3">
      <c r="A211" s="2" t="s">
        <v>17</v>
      </c>
      <c r="B211" s="11">
        <v>20232</v>
      </c>
      <c r="C211" s="12">
        <f t="shared" si="3"/>
        <v>15319</v>
      </c>
      <c r="D211" s="13">
        <f t="shared" si="3"/>
        <v>0.47012429031763081</v>
      </c>
      <c r="E211" s="14">
        <f t="shared" si="3"/>
        <v>60230620.86999999</v>
      </c>
      <c r="F211" s="13">
        <f t="shared" si="3"/>
        <v>0.4959537655707707</v>
      </c>
      <c r="G211" s="15">
        <f t="shared" si="4"/>
        <v>3931.7593100071799</v>
      </c>
    </row>
    <row r="212" spans="1:7" x14ac:dyDescent="0.3">
      <c r="A212" s="2" t="s">
        <v>17</v>
      </c>
      <c r="B212" s="11">
        <v>20241</v>
      </c>
      <c r="C212" s="12">
        <f t="shared" si="3"/>
        <v>7444</v>
      </c>
      <c r="D212" s="13">
        <f t="shared" si="3"/>
        <v>0.46761731264526668</v>
      </c>
      <c r="E212" s="14">
        <f t="shared" si="3"/>
        <v>12364919.93</v>
      </c>
      <c r="F212" s="13">
        <f t="shared" si="3"/>
        <v>0.48081450164934614</v>
      </c>
      <c r="G212" s="15">
        <f t="shared" si="4"/>
        <v>1661.0585612573884</v>
      </c>
    </row>
  </sheetData>
  <autoFilter ref="A5:G127"/>
  <mergeCells count="1">
    <mergeCell ref="A1:G2"/>
  </mergeCells>
  <conditionalFormatting sqref="A6:B189 A190:A209">
    <cfRule type="expression" dxfId="55" priority="11">
      <formula>MOD(ROW(),2)=1</formula>
    </cfRule>
  </conditionalFormatting>
  <conditionalFormatting sqref="E205:F210 D6:F204 D205:D212">
    <cfRule type="expression" dxfId="54" priority="10">
      <formula>MOD(ROW(),2)=1</formula>
    </cfRule>
  </conditionalFormatting>
  <conditionalFormatting sqref="G6:G212">
    <cfRule type="expression" dxfId="53" priority="9">
      <formula>MOD(ROW(),2)=1</formula>
    </cfRule>
  </conditionalFormatting>
  <conditionalFormatting sqref="C6:C212">
    <cfRule type="expression" dxfId="52" priority="8">
      <formula>MOD(ROW(),2)=1</formula>
    </cfRule>
  </conditionalFormatting>
  <conditionalFormatting sqref="B190:B210">
    <cfRule type="expression" dxfId="51" priority="7">
      <formula>MOD(ROW(),2)=1</formula>
    </cfRule>
  </conditionalFormatting>
  <conditionalFormatting sqref="A210 A212">
    <cfRule type="expression" dxfId="50" priority="6">
      <formula>MOD(ROW(),2)=1</formula>
    </cfRule>
  </conditionalFormatting>
  <conditionalFormatting sqref="A211">
    <cfRule type="expression" dxfId="49" priority="5">
      <formula>MOD(ROW(),2)=1</formula>
    </cfRule>
  </conditionalFormatting>
  <conditionalFormatting sqref="E211:F212">
    <cfRule type="expression" dxfId="48" priority="4">
      <formula>MOD(ROW(),2)=1</formula>
    </cfRule>
  </conditionalFormatting>
  <conditionalFormatting sqref="B211">
    <cfRule type="expression" dxfId="47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22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4"/>
  <sheetViews>
    <sheetView showGridLines="0" zoomScale="70" zoomScaleNormal="70" workbookViewId="0">
      <selection sqref="A1:G2"/>
    </sheetView>
  </sheetViews>
  <sheetFormatPr defaultColWidth="9.08984375" defaultRowHeight="13" x14ac:dyDescent="0.3"/>
  <cols>
    <col min="1" max="1" width="14" style="2" customWidth="1"/>
    <col min="2" max="4" width="10.6328125" style="2" customWidth="1"/>
    <col min="5" max="5" width="12.6328125" style="2" customWidth="1"/>
    <col min="6" max="6" width="10.6328125" style="2" customWidth="1"/>
    <col min="7" max="7" width="12.6328125" style="2" customWidth="1"/>
    <col min="8" max="16384" width="9.08984375" style="2"/>
  </cols>
  <sheetData>
    <row r="1" spans="1:7" ht="18.5" customHeight="1" x14ac:dyDescent="0.3">
      <c r="A1" s="48" t="s">
        <v>0</v>
      </c>
      <c r="B1" s="48"/>
      <c r="C1" s="48"/>
      <c r="D1" s="48"/>
      <c r="E1" s="48"/>
      <c r="F1" s="48"/>
      <c r="G1" s="48"/>
    </row>
    <row r="2" spans="1:7" ht="15.5" customHeight="1" x14ac:dyDescent="0.3">
      <c r="A2" s="48"/>
      <c r="B2" s="48"/>
      <c r="C2" s="48"/>
      <c r="D2" s="48"/>
      <c r="E2" s="48"/>
      <c r="F2" s="48"/>
      <c r="G2" s="48"/>
    </row>
    <row r="5" spans="1:7" s="9" customFormat="1" ht="52.5" customHeight="1" x14ac:dyDescent="0.35">
      <c r="A5" s="19" t="s">
        <v>1</v>
      </c>
      <c r="B5" s="5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1" t="s">
        <v>7</v>
      </c>
    </row>
    <row r="6" spans="1:7" x14ac:dyDescent="0.3">
      <c r="A6" s="2" t="s">
        <v>8</v>
      </c>
      <c r="B6" s="22">
        <v>20131</v>
      </c>
      <c r="C6" s="12">
        <f>female!C6+male!C6</f>
        <v>977</v>
      </c>
      <c r="D6" s="13">
        <f>female!D6+male!D6</f>
        <v>3.5944225745925457E-2</v>
      </c>
      <c r="E6" s="14">
        <f>female!E6+male!E6</f>
        <v>9708413.4700000007</v>
      </c>
      <c r="F6" s="13">
        <f>female!F6+male!F6</f>
        <v>3.4271090118358487E-2</v>
      </c>
      <c r="G6" s="15">
        <f>IFERROR(E6/C6,"-")</f>
        <v>9936.9636335721607</v>
      </c>
    </row>
    <row r="7" spans="1:7" x14ac:dyDescent="0.3">
      <c r="A7" s="2" t="s">
        <v>8</v>
      </c>
      <c r="B7" s="22">
        <v>20132</v>
      </c>
      <c r="C7" s="12">
        <f>female!C7+male!C7</f>
        <v>1242</v>
      </c>
      <c r="D7" s="13">
        <f>female!D7+male!D7</f>
        <v>3.7741582593898142E-2</v>
      </c>
      <c r="E7" s="14">
        <f>female!E7+male!E7</f>
        <v>9629730.2200000007</v>
      </c>
      <c r="F7" s="13">
        <f>female!F7+male!F7</f>
        <v>2.7543944489101642E-2</v>
      </c>
      <c r="G7" s="15">
        <f t="shared" ref="G7:G70" si="0">IFERROR(E7/C7,"-")</f>
        <v>7753.4059742351055</v>
      </c>
    </row>
    <row r="8" spans="1:7" x14ac:dyDescent="0.3">
      <c r="A8" s="2" t="s">
        <v>8</v>
      </c>
      <c r="B8" s="22">
        <v>20141</v>
      </c>
      <c r="C8" s="12">
        <f>female!C8+male!C8</f>
        <v>889</v>
      </c>
      <c r="D8" s="13">
        <f>female!D8+male!D8</f>
        <v>3.0353728489483749E-2</v>
      </c>
      <c r="E8" s="14">
        <f>female!E8+male!E8</f>
        <v>7432033.5</v>
      </c>
      <c r="F8" s="13">
        <f>female!F8+male!F8</f>
        <v>2.4180828378546508E-2</v>
      </c>
      <c r="G8" s="15">
        <f t="shared" si="0"/>
        <v>8359.9926884139477</v>
      </c>
    </row>
    <row r="9" spans="1:7" x14ac:dyDescent="0.3">
      <c r="A9" s="2" t="s">
        <v>8</v>
      </c>
      <c r="B9" s="22">
        <v>20142</v>
      </c>
      <c r="C9" s="12">
        <f>female!C9+male!C9</f>
        <v>1338</v>
      </c>
      <c r="D9" s="13">
        <f>female!D9+male!D9</f>
        <v>4.2262863640670903E-2</v>
      </c>
      <c r="E9" s="14">
        <f>female!E9+male!E9</f>
        <v>14081337.890000001</v>
      </c>
      <c r="F9" s="13">
        <f>female!F9+male!F9</f>
        <v>3.8881296458560435E-2</v>
      </c>
      <c r="G9" s="15">
        <f t="shared" si="0"/>
        <v>10524.168826606876</v>
      </c>
    </row>
    <row r="10" spans="1:7" x14ac:dyDescent="0.3">
      <c r="A10" s="2" t="s">
        <v>8</v>
      </c>
      <c r="B10" s="22">
        <v>20151</v>
      </c>
      <c r="C10" s="12">
        <f>female!C10+male!C10</f>
        <v>979</v>
      </c>
      <c r="D10" s="13">
        <f>female!D10+male!D10</f>
        <v>3.112679638814702E-2</v>
      </c>
      <c r="E10" s="14">
        <f>female!E10+male!E10</f>
        <v>5453924.5700000003</v>
      </c>
      <c r="F10" s="13">
        <f>female!F10+male!F10</f>
        <v>1.6216332059667535E-2</v>
      </c>
      <c r="G10" s="15">
        <f t="shared" si="0"/>
        <v>5570.9137589376915</v>
      </c>
    </row>
    <row r="11" spans="1:7" x14ac:dyDescent="0.3">
      <c r="A11" s="2" t="s">
        <v>8</v>
      </c>
      <c r="B11" s="22">
        <v>20152</v>
      </c>
      <c r="C11" s="12">
        <f>female!C11+male!C11</f>
        <v>1266</v>
      </c>
      <c r="D11" s="13">
        <f>female!D11+male!D11</f>
        <v>3.611879832244444E-2</v>
      </c>
      <c r="E11" s="14">
        <f>female!E11+male!E11</f>
        <v>11181998.879999999</v>
      </c>
      <c r="F11" s="13">
        <f>female!F11+male!F11</f>
        <v>2.6874465349302934E-2</v>
      </c>
      <c r="G11" s="15">
        <f t="shared" si="0"/>
        <v>8832.542559241705</v>
      </c>
    </row>
    <row r="12" spans="1:7" x14ac:dyDescent="0.3">
      <c r="A12" s="2" t="s">
        <v>8</v>
      </c>
      <c r="B12" s="22">
        <v>20161</v>
      </c>
      <c r="C12" s="12">
        <f>female!C12+male!C12</f>
        <v>936</v>
      </c>
      <c r="D12" s="13">
        <f>female!D12+male!D12</f>
        <v>2.8781402785892193E-2</v>
      </c>
      <c r="E12" s="14">
        <f>female!E12+male!E12</f>
        <v>6882163.5299999993</v>
      </c>
      <c r="F12" s="13">
        <f>female!F12+male!F12</f>
        <v>1.8493815187243107E-2</v>
      </c>
      <c r="G12" s="15">
        <f t="shared" si="0"/>
        <v>7352.7388141025631</v>
      </c>
    </row>
    <row r="13" spans="1:7" x14ac:dyDescent="0.3">
      <c r="A13" s="2" t="s">
        <v>8</v>
      </c>
      <c r="B13" s="22">
        <v>20162</v>
      </c>
      <c r="C13" s="12">
        <f>female!C13+male!C13</f>
        <v>1258</v>
      </c>
      <c r="D13" s="13">
        <f>female!D13+male!D13</f>
        <v>3.2939697834568356E-2</v>
      </c>
      <c r="E13" s="14">
        <f>female!E13+male!E13</f>
        <v>11263783.52</v>
      </c>
      <c r="F13" s="13">
        <f>female!F13+male!F13</f>
        <v>2.7625085778999157E-2</v>
      </c>
      <c r="G13" s="15">
        <f t="shared" si="0"/>
        <v>8953.7229888712245</v>
      </c>
    </row>
    <row r="14" spans="1:7" x14ac:dyDescent="0.3">
      <c r="A14" s="2" t="s">
        <v>8</v>
      </c>
      <c r="B14" s="22">
        <v>20171</v>
      </c>
      <c r="C14" s="12">
        <f>female!C14+male!C14</f>
        <v>1036</v>
      </c>
      <c r="D14" s="13">
        <f>female!D14+male!D14</f>
        <v>3.0825993810997383E-2</v>
      </c>
      <c r="E14" s="14">
        <f>female!E14+male!E14</f>
        <v>7590052.8799999999</v>
      </c>
      <c r="F14" s="13">
        <f>female!F14+male!F14</f>
        <v>2.2628315203080493E-2</v>
      </c>
      <c r="G14" s="15">
        <f t="shared" si="0"/>
        <v>7326.305868725869</v>
      </c>
    </row>
    <row r="15" spans="1:7" x14ac:dyDescent="0.3">
      <c r="A15" s="2" t="s">
        <v>8</v>
      </c>
      <c r="B15" s="22">
        <v>20172</v>
      </c>
      <c r="C15" s="12">
        <f>female!C15+male!C15</f>
        <v>1255</v>
      </c>
      <c r="D15" s="13">
        <f>female!D15+male!D15</f>
        <v>3.2219141507496406E-2</v>
      </c>
      <c r="E15" s="14">
        <f>female!E15+male!E15</f>
        <v>8834470.2200000007</v>
      </c>
      <c r="F15" s="13">
        <f>female!F15+male!F15</f>
        <v>2.2581205954730219E-2</v>
      </c>
      <c r="G15" s="15">
        <f t="shared" si="0"/>
        <v>7039.4185019920324</v>
      </c>
    </row>
    <row r="16" spans="1:7" x14ac:dyDescent="0.3">
      <c r="A16" s="2" t="s">
        <v>8</v>
      </c>
      <c r="B16" s="22">
        <v>20181</v>
      </c>
      <c r="C16" s="12">
        <f>female!C16+male!C16</f>
        <v>916</v>
      </c>
      <c r="D16" s="13">
        <f>female!D16+male!D16</f>
        <v>2.704298535663675E-2</v>
      </c>
      <c r="E16" s="14">
        <f>female!E16+male!E16</f>
        <v>6361232.3200000003</v>
      </c>
      <c r="F16" s="13">
        <f>female!F16+male!F16</f>
        <v>1.9039912368919915E-2</v>
      </c>
      <c r="G16" s="15">
        <f t="shared" si="0"/>
        <v>6944.5767685589526</v>
      </c>
    </row>
    <row r="17" spans="1:7" x14ac:dyDescent="0.3">
      <c r="A17" s="2" t="s">
        <v>8</v>
      </c>
      <c r="B17" s="22">
        <v>20182</v>
      </c>
      <c r="C17" s="12">
        <f>female!C17+male!C17</f>
        <v>1155</v>
      </c>
      <c r="D17" s="13">
        <f>female!D17+male!D17</f>
        <v>3.0066380320187429E-2</v>
      </c>
      <c r="E17" s="14">
        <f>female!E17+male!E17</f>
        <v>8474302.0899999999</v>
      </c>
      <c r="F17" s="13">
        <f>female!F17+male!F17</f>
        <v>2.2180952362096863E-2</v>
      </c>
      <c r="G17" s="15">
        <f t="shared" si="0"/>
        <v>7337.0580865800866</v>
      </c>
    </row>
    <row r="18" spans="1:7" x14ac:dyDescent="0.3">
      <c r="A18" s="2" t="s">
        <v>8</v>
      </c>
      <c r="B18" s="22">
        <v>20191</v>
      </c>
      <c r="C18" s="12">
        <f>female!C18+male!C18</f>
        <v>933</v>
      </c>
      <c r="D18" s="13">
        <f>female!D18+male!D18</f>
        <v>2.7332649772960307E-2</v>
      </c>
      <c r="E18" s="14">
        <f>female!E18+male!E18</f>
        <v>7127049.9299999997</v>
      </c>
      <c r="F18" s="13">
        <f>female!F18+male!F18</f>
        <v>2.1153819373393425E-2</v>
      </c>
      <c r="G18" s="15">
        <f t="shared" si="0"/>
        <v>7638.85308681672</v>
      </c>
    </row>
    <row r="19" spans="1:7" x14ac:dyDescent="0.3">
      <c r="A19" s="2" t="s">
        <v>8</v>
      </c>
      <c r="B19" s="22">
        <v>20192</v>
      </c>
      <c r="C19" s="12">
        <f>female!C19+male!C19</f>
        <v>1170</v>
      </c>
      <c r="D19" s="13">
        <f>female!D19+male!D19</f>
        <v>2.996388967142162E-2</v>
      </c>
      <c r="E19" s="14">
        <f>female!E19+male!E19</f>
        <v>7727288.3700000001</v>
      </c>
      <c r="F19" s="13">
        <f>female!F19+male!F19</f>
        <v>2.0570924145540424E-2</v>
      </c>
      <c r="G19" s="15">
        <f t="shared" si="0"/>
        <v>6604.5199743589747</v>
      </c>
    </row>
    <row r="20" spans="1:7" x14ac:dyDescent="0.3">
      <c r="A20" s="2" t="s">
        <v>8</v>
      </c>
      <c r="B20" s="22">
        <v>20201</v>
      </c>
      <c r="C20" s="12">
        <f>female!C20+male!C20</f>
        <v>460</v>
      </c>
      <c r="D20" s="13">
        <f>female!D20+male!D20</f>
        <v>2.3429939387765497E-2</v>
      </c>
      <c r="E20" s="14">
        <f>female!E20+male!E20</f>
        <v>4464656.25</v>
      </c>
      <c r="F20" s="13">
        <f>female!F20+male!F20</f>
        <v>2.0887861681380938E-2</v>
      </c>
      <c r="G20" s="15">
        <f t="shared" si="0"/>
        <v>9705.7744565217399</v>
      </c>
    </row>
    <row r="21" spans="1:7" x14ac:dyDescent="0.3">
      <c r="A21" s="2" t="s">
        <v>8</v>
      </c>
      <c r="B21" s="22">
        <v>20202</v>
      </c>
      <c r="C21" s="12">
        <f>female!C21+male!C21</f>
        <v>645</v>
      </c>
      <c r="D21" s="13">
        <f>female!D21+male!D21</f>
        <v>2.6039563988696002E-2</v>
      </c>
      <c r="E21" s="14">
        <f>female!E21+male!E21</f>
        <v>4587273.66</v>
      </c>
      <c r="F21" s="13">
        <f>female!F21+male!F21</f>
        <v>1.763518544394807E-2</v>
      </c>
      <c r="G21" s="15">
        <f t="shared" si="0"/>
        <v>7112.0521860465115</v>
      </c>
    </row>
    <row r="22" spans="1:7" x14ac:dyDescent="0.3">
      <c r="A22" s="2" t="s">
        <v>8</v>
      </c>
      <c r="B22" s="22">
        <v>20211</v>
      </c>
      <c r="C22" s="12">
        <f>female!C22+male!C22</f>
        <v>415</v>
      </c>
      <c r="D22" s="13">
        <f>female!D22+male!D22</f>
        <v>2.2468868435300486E-2</v>
      </c>
      <c r="E22" s="14">
        <f>female!E22+male!E22</f>
        <v>1907228.83</v>
      </c>
      <c r="F22" s="13">
        <f>female!F22+male!F22</f>
        <v>1.0842398528059318E-2</v>
      </c>
      <c r="G22" s="15">
        <f t="shared" si="0"/>
        <v>4595.7321204819282</v>
      </c>
    </row>
    <row r="23" spans="1:7" x14ac:dyDescent="0.3">
      <c r="A23" s="2" t="s">
        <v>8</v>
      </c>
      <c r="B23" s="22">
        <v>20212</v>
      </c>
      <c r="C23" s="12">
        <f>female!C23+male!C23</f>
        <v>823</v>
      </c>
      <c r="D23" s="13">
        <f>female!D23+male!D23</f>
        <v>2.8740047492666572E-2</v>
      </c>
      <c r="E23" s="14">
        <f>female!E23+male!E23</f>
        <v>5233412.3</v>
      </c>
      <c r="F23" s="13">
        <f>female!F23+male!F23</f>
        <v>2.0450582108674242E-2</v>
      </c>
      <c r="G23" s="15">
        <f t="shared" si="0"/>
        <v>6358.9456865127577</v>
      </c>
    </row>
    <row r="24" spans="1:7" x14ac:dyDescent="0.3">
      <c r="A24" s="2" t="s">
        <v>8</v>
      </c>
      <c r="B24" s="22">
        <v>20221</v>
      </c>
      <c r="C24" s="12">
        <f>female!C24+male!C24</f>
        <v>600</v>
      </c>
      <c r="D24" s="13">
        <f>female!D24+male!D24</f>
        <v>2.3382696804364771E-2</v>
      </c>
      <c r="E24" s="14">
        <f>female!E24+male!E24</f>
        <v>2835382.4699999997</v>
      </c>
      <c r="F24" s="13">
        <f>female!F24+male!F24</f>
        <v>1.4399885591414457E-2</v>
      </c>
      <c r="G24" s="15">
        <f t="shared" si="0"/>
        <v>4725.6374499999993</v>
      </c>
    </row>
    <row r="25" spans="1:7" x14ac:dyDescent="0.3">
      <c r="A25" s="2" t="s">
        <v>8</v>
      </c>
      <c r="B25" s="22">
        <v>20222</v>
      </c>
      <c r="C25" s="12">
        <f>female!C25+male!C25</f>
        <v>882</v>
      </c>
      <c r="D25" s="13">
        <f>female!D25+male!D25</f>
        <v>2.8820703852563474E-2</v>
      </c>
      <c r="E25" s="14">
        <f>female!E25+male!E25</f>
        <v>4395946.08</v>
      </c>
      <c r="F25" s="13">
        <f>female!F25+male!F25</f>
        <v>1.9665460022691844E-2</v>
      </c>
      <c r="G25" s="15">
        <f t="shared" si="0"/>
        <v>4984.0658503401364</v>
      </c>
    </row>
    <row r="26" spans="1:7" x14ac:dyDescent="0.3">
      <c r="A26" s="2" t="s">
        <v>8</v>
      </c>
      <c r="B26" s="22">
        <v>20231</v>
      </c>
      <c r="C26" s="12">
        <f>female!C26+male!C26</f>
        <v>731</v>
      </c>
      <c r="D26" s="13">
        <f>female!D26+male!D26</f>
        <v>2.5271382147548919E-2</v>
      </c>
      <c r="E26" s="14">
        <f>female!E26+male!E26</f>
        <v>2500257.69</v>
      </c>
      <c r="F26" s="13">
        <f>female!F26+male!F26</f>
        <v>1.5335360718887928E-2</v>
      </c>
      <c r="G26" s="15">
        <f t="shared" si="0"/>
        <v>3420.3251573187413</v>
      </c>
    </row>
    <row r="27" spans="1:7" x14ac:dyDescent="0.3">
      <c r="A27" s="2" t="s">
        <v>8</v>
      </c>
      <c r="B27" s="22">
        <v>20232</v>
      </c>
      <c r="C27" s="12">
        <f>female!C27+male!C27</f>
        <v>909</v>
      </c>
      <c r="D27" s="13">
        <f>female!D27+male!D27</f>
        <v>2.7896271290471078E-2</v>
      </c>
      <c r="E27" s="14">
        <f>female!E27+male!E27</f>
        <v>2432375.48</v>
      </c>
      <c r="F27" s="13">
        <f>female!F27+male!F27</f>
        <v>2.0028778736844707E-2</v>
      </c>
      <c r="G27" s="15">
        <f t="shared" si="0"/>
        <v>2675.8806160616064</v>
      </c>
    </row>
    <row r="28" spans="1:7" x14ac:dyDescent="0.3">
      <c r="A28" s="2" t="s">
        <v>8</v>
      </c>
      <c r="B28" s="22">
        <v>20241</v>
      </c>
      <c r="C28" s="12">
        <f>female!C28+male!C28</f>
        <v>336</v>
      </c>
      <c r="D28" s="13">
        <f>female!D28+male!D28</f>
        <v>2.1106853445568188E-2</v>
      </c>
      <c r="E28" s="14">
        <f>female!E28+male!E28</f>
        <v>423474.99</v>
      </c>
      <c r="F28" s="13">
        <f>female!F28+male!F28</f>
        <v>1.6466982190786565E-2</v>
      </c>
      <c r="G28" s="15">
        <f t="shared" si="0"/>
        <v>1260.342232142857</v>
      </c>
    </row>
    <row r="29" spans="1:7" x14ac:dyDescent="0.3">
      <c r="A29" s="2" t="s">
        <v>9</v>
      </c>
      <c r="B29" s="22">
        <v>20131</v>
      </c>
      <c r="C29" s="12">
        <f>female!C29+male!C29</f>
        <v>3229</v>
      </c>
      <c r="D29" s="13">
        <f>female!D29+male!D29</f>
        <v>0.11879621794635958</v>
      </c>
      <c r="E29" s="14">
        <f>female!E29+male!E29</f>
        <v>31250217.700000003</v>
      </c>
      <c r="F29" s="13">
        <f>female!F29+male!F29</f>
        <v>0.11031452567656469</v>
      </c>
      <c r="G29" s="15">
        <f t="shared" si="0"/>
        <v>9677.9862805822249</v>
      </c>
    </row>
    <row r="30" spans="1:7" x14ac:dyDescent="0.3">
      <c r="A30" s="2" t="s">
        <v>9</v>
      </c>
      <c r="B30" s="22">
        <v>20132</v>
      </c>
      <c r="C30" s="12">
        <f>female!C30+male!C30</f>
        <v>4084</v>
      </c>
      <c r="D30" s="13">
        <f>female!D30+male!D30</f>
        <v>0.12410356144402576</v>
      </c>
      <c r="E30" s="14">
        <f>female!E30+male!E30</f>
        <v>40424312.140000001</v>
      </c>
      <c r="F30" s="13">
        <f>female!F30+male!F30</f>
        <v>0.11562577394761922</v>
      </c>
      <c r="G30" s="15">
        <f t="shared" si="0"/>
        <v>9898.215509304604</v>
      </c>
    </row>
    <row r="31" spans="1:7" x14ac:dyDescent="0.3">
      <c r="A31" s="2" t="s">
        <v>9</v>
      </c>
      <c r="B31" s="22">
        <v>20141</v>
      </c>
      <c r="C31" s="12">
        <f>female!C31+male!C31</f>
        <v>3254</v>
      </c>
      <c r="D31" s="13">
        <f>female!D31+male!D31</f>
        <v>0.11110352362742421</v>
      </c>
      <c r="E31" s="14">
        <f>female!E31+male!E31</f>
        <v>32766127.300000001</v>
      </c>
      <c r="F31" s="13">
        <f>female!F31+male!F31</f>
        <v>0.10660771387412443</v>
      </c>
      <c r="G31" s="15">
        <f t="shared" si="0"/>
        <v>10069.492102028273</v>
      </c>
    </row>
    <row r="32" spans="1:7" x14ac:dyDescent="0.3">
      <c r="A32" s="2" t="s">
        <v>9</v>
      </c>
      <c r="B32" s="22">
        <v>20142</v>
      </c>
      <c r="C32" s="12">
        <f>female!C32+male!C32</f>
        <v>4055</v>
      </c>
      <c r="D32" s="13">
        <f>female!D32+male!D32</f>
        <v>0.12808364130263117</v>
      </c>
      <c r="E32" s="14">
        <f>female!E32+male!E32</f>
        <v>44355137.120000005</v>
      </c>
      <c r="F32" s="13">
        <f>female!F32+male!F32</f>
        <v>0.12247310939449506</v>
      </c>
      <c r="G32" s="15">
        <f t="shared" si="0"/>
        <v>10938.381533908756</v>
      </c>
    </row>
    <row r="33" spans="1:7" x14ac:dyDescent="0.3">
      <c r="A33" s="2" t="s">
        <v>9</v>
      </c>
      <c r="B33" s="22">
        <v>20151</v>
      </c>
      <c r="C33" s="12">
        <f>female!C33+male!C33</f>
        <v>3688</v>
      </c>
      <c r="D33" s="13">
        <f>female!D33+male!D33</f>
        <v>0.11725804400356099</v>
      </c>
      <c r="E33" s="14">
        <f>female!E33+male!E33</f>
        <v>37003405.739999995</v>
      </c>
      <c r="F33" s="13">
        <f>female!F33+male!F33</f>
        <v>0.11002343488928151</v>
      </c>
      <c r="G33" s="15">
        <f t="shared" si="0"/>
        <v>10033.461426247288</v>
      </c>
    </row>
    <row r="34" spans="1:7" x14ac:dyDescent="0.3">
      <c r="A34" s="2" t="s">
        <v>9</v>
      </c>
      <c r="B34" s="22">
        <v>20152</v>
      </c>
      <c r="C34" s="12">
        <f>female!C34+male!C34</f>
        <v>4595</v>
      </c>
      <c r="D34" s="13">
        <f>female!D34+male!D34</f>
        <v>0.13109469059370632</v>
      </c>
      <c r="E34" s="14">
        <f>female!E34+male!E34</f>
        <v>50684701.390000001</v>
      </c>
      <c r="F34" s="13">
        <f>female!F34+male!F34</f>
        <v>0.1218140214341822</v>
      </c>
      <c r="G34" s="15">
        <f t="shared" si="0"/>
        <v>11030.402914036997</v>
      </c>
    </row>
    <row r="35" spans="1:7" x14ac:dyDescent="0.3">
      <c r="A35" s="2" t="s">
        <v>9</v>
      </c>
      <c r="B35" s="22">
        <v>20161</v>
      </c>
      <c r="C35" s="12">
        <f>female!C35+male!C35</f>
        <v>4080</v>
      </c>
      <c r="D35" s="13">
        <f>female!D35+male!D35</f>
        <v>0.12545739675901726</v>
      </c>
      <c r="E35" s="14">
        <f>female!E35+male!E35</f>
        <v>42514265.490000002</v>
      </c>
      <c r="F35" s="13">
        <f>female!F35+male!F35</f>
        <v>0.11424473791796799</v>
      </c>
      <c r="G35" s="15">
        <f t="shared" si="0"/>
        <v>10420.163110294117</v>
      </c>
    </row>
    <row r="36" spans="1:7" x14ac:dyDescent="0.3">
      <c r="A36" s="2" t="s">
        <v>9</v>
      </c>
      <c r="B36" s="22">
        <v>20162</v>
      </c>
      <c r="C36" s="12">
        <f>female!C36+male!C36</f>
        <v>5110</v>
      </c>
      <c r="D36" s="13">
        <f>female!D36+male!D36</f>
        <v>0.13380115734073472</v>
      </c>
      <c r="E36" s="14">
        <f>female!E36+male!E36</f>
        <v>53073147.519999996</v>
      </c>
      <c r="F36" s="13">
        <f>female!F36+male!F36</f>
        <v>0.13016498854032274</v>
      </c>
      <c r="G36" s="15">
        <f t="shared" si="0"/>
        <v>10386.134544031311</v>
      </c>
    </row>
    <row r="37" spans="1:7" x14ac:dyDescent="0.3">
      <c r="A37" s="2" t="s">
        <v>9</v>
      </c>
      <c r="B37" s="22">
        <v>20171</v>
      </c>
      <c r="C37" s="12">
        <f>female!C37+male!C37</f>
        <v>4213</v>
      </c>
      <c r="D37" s="13">
        <f>female!D37+male!D37</f>
        <v>0.12535705784337062</v>
      </c>
      <c r="E37" s="14">
        <f>female!E37+male!E37</f>
        <v>34998491.060000002</v>
      </c>
      <c r="F37" s="13">
        <f>female!F37+male!F37</f>
        <v>0.10434141894119117</v>
      </c>
      <c r="G37" s="15">
        <f t="shared" si="0"/>
        <v>8307.2611108473775</v>
      </c>
    </row>
    <row r="38" spans="1:7" x14ac:dyDescent="0.3">
      <c r="A38" s="2" t="s">
        <v>9</v>
      </c>
      <c r="B38" s="22">
        <v>20172</v>
      </c>
      <c r="C38" s="12">
        <f>female!C38+male!C38</f>
        <v>5204</v>
      </c>
      <c r="D38" s="13">
        <f>female!D38+male!D38</f>
        <v>0.13360032860957075</v>
      </c>
      <c r="E38" s="14">
        <f>female!E38+male!E38</f>
        <v>43146270.390000001</v>
      </c>
      <c r="F38" s="13">
        <f>female!F38+male!F38</f>
        <v>0.1102833326269414</v>
      </c>
      <c r="G38" s="15">
        <f t="shared" si="0"/>
        <v>8290.9820119139131</v>
      </c>
    </row>
    <row r="39" spans="1:7" x14ac:dyDescent="0.3">
      <c r="A39" s="2" t="s">
        <v>9</v>
      </c>
      <c r="B39" s="22">
        <v>20181</v>
      </c>
      <c r="C39" s="12">
        <f>female!C39+male!C39</f>
        <v>4128</v>
      </c>
      <c r="D39" s="13">
        <f>female!D39+male!D39</f>
        <v>0.12187057156353331</v>
      </c>
      <c r="E39" s="14">
        <f>female!E39+male!E39</f>
        <v>33713101.310000002</v>
      </c>
      <c r="F39" s="13">
        <f>female!F39+male!F39</f>
        <v>0.10090725543992066</v>
      </c>
      <c r="G39" s="15">
        <f t="shared" si="0"/>
        <v>8166.9334568798458</v>
      </c>
    </row>
    <row r="40" spans="1:7" x14ac:dyDescent="0.3">
      <c r="A40" s="2" t="s">
        <v>9</v>
      </c>
      <c r="B40" s="22">
        <v>20182</v>
      </c>
      <c r="C40" s="12">
        <f>female!C40+male!C40</f>
        <v>5257</v>
      </c>
      <c r="D40" s="13">
        <f>female!D40+male!D40</f>
        <v>0.13684758557855004</v>
      </c>
      <c r="E40" s="14">
        <f>female!E40+male!E40</f>
        <v>45081916.620000005</v>
      </c>
      <c r="F40" s="13">
        <f>female!F40+male!F40</f>
        <v>0.11799907937200321</v>
      </c>
      <c r="G40" s="15">
        <f t="shared" si="0"/>
        <v>8575.5976070001907</v>
      </c>
    </row>
    <row r="41" spans="1:7" x14ac:dyDescent="0.3">
      <c r="A41" s="2" t="s">
        <v>9</v>
      </c>
      <c r="B41" s="22">
        <v>20191</v>
      </c>
      <c r="C41" s="12">
        <f>female!C41+male!C41</f>
        <v>4142</v>
      </c>
      <c r="D41" s="13">
        <f>female!D41+male!D41</f>
        <v>0.12134173136077339</v>
      </c>
      <c r="E41" s="14">
        <f>female!E41+male!E41</f>
        <v>32309829.449999999</v>
      </c>
      <c r="F41" s="13">
        <f>female!F41+male!F41</f>
        <v>9.5898906684163981E-2</v>
      </c>
      <c r="G41" s="15">
        <f t="shared" si="0"/>
        <v>7800.5382544664408</v>
      </c>
    </row>
    <row r="42" spans="1:7" x14ac:dyDescent="0.3">
      <c r="A42" s="2" t="s">
        <v>9</v>
      </c>
      <c r="B42" s="22">
        <v>20192</v>
      </c>
      <c r="C42" s="12">
        <f>female!C42+male!C42</f>
        <v>5118</v>
      </c>
      <c r="D42" s="13">
        <f>female!D42+male!D42</f>
        <v>0.13107280969088533</v>
      </c>
      <c r="E42" s="14">
        <f>female!E42+male!E42</f>
        <v>40989375.469999999</v>
      </c>
      <c r="F42" s="13">
        <f>female!F42+male!F42</f>
        <v>0.10911839874385915</v>
      </c>
      <c r="G42" s="15">
        <f t="shared" si="0"/>
        <v>8008.8658597108242</v>
      </c>
    </row>
    <row r="43" spans="1:7" x14ac:dyDescent="0.3">
      <c r="A43" s="2" t="s">
        <v>9</v>
      </c>
      <c r="B43" s="22">
        <v>20201</v>
      </c>
      <c r="C43" s="12">
        <f>female!C43+male!C43</f>
        <v>2419</v>
      </c>
      <c r="D43" s="13">
        <f>female!D43+male!D43</f>
        <v>0.12321092038914074</v>
      </c>
      <c r="E43" s="14">
        <f>female!E43+male!E43</f>
        <v>21050188.600000001</v>
      </c>
      <c r="F43" s="13">
        <f>female!F43+male!F43</f>
        <v>9.8483153735247131E-2</v>
      </c>
      <c r="G43" s="15">
        <f t="shared" si="0"/>
        <v>8702.0209177346023</v>
      </c>
    </row>
    <row r="44" spans="1:7" x14ac:dyDescent="0.3">
      <c r="A44" s="2" t="s">
        <v>9</v>
      </c>
      <c r="B44" s="22">
        <v>20202</v>
      </c>
      <c r="C44" s="12">
        <f>female!C44+male!C44</f>
        <v>3557</v>
      </c>
      <c r="D44" s="13">
        <f>female!D44+male!D44</f>
        <v>0.14360113039967703</v>
      </c>
      <c r="E44" s="14">
        <f>female!E44+male!E44</f>
        <v>30823768.43</v>
      </c>
      <c r="F44" s="13">
        <f>female!F44+male!F44</f>
        <v>0.11849802576294567</v>
      </c>
      <c r="G44" s="15">
        <f t="shared" si="0"/>
        <v>8665.6644447568178</v>
      </c>
    </row>
    <row r="45" spans="1:7" x14ac:dyDescent="0.3">
      <c r="A45" s="2" t="s">
        <v>9</v>
      </c>
      <c r="B45" s="22">
        <v>20211</v>
      </c>
      <c r="C45" s="12">
        <f>female!C45+male!C45</f>
        <v>2444</v>
      </c>
      <c r="D45" s="13">
        <f>female!D45+male!D45</f>
        <v>0.13232268543584191</v>
      </c>
      <c r="E45" s="14">
        <f>female!E45+male!E45</f>
        <v>19152136.829999998</v>
      </c>
      <c r="F45" s="13">
        <f>female!F45+male!F45</f>
        <v>0.10887791591047974</v>
      </c>
      <c r="G45" s="15">
        <f t="shared" si="0"/>
        <v>7836.3898649754492</v>
      </c>
    </row>
    <row r="46" spans="1:7" x14ac:dyDescent="0.3">
      <c r="A46" s="2" t="s">
        <v>9</v>
      </c>
      <c r="B46" s="22">
        <v>20212</v>
      </c>
      <c r="C46" s="12">
        <f>female!C46+male!C46</f>
        <v>4093</v>
      </c>
      <c r="D46" s="13">
        <f>female!D46+male!D46</f>
        <v>0.14293197373934907</v>
      </c>
      <c r="E46" s="14">
        <f>female!E46+male!E46</f>
        <v>31918457.060000002</v>
      </c>
      <c r="F46" s="13">
        <f>female!F46+male!F46</f>
        <v>0.12472761354723057</v>
      </c>
      <c r="G46" s="15">
        <f t="shared" si="0"/>
        <v>7798.3037038846815</v>
      </c>
    </row>
    <row r="47" spans="1:7" x14ac:dyDescent="0.3">
      <c r="A47" s="2" t="s">
        <v>9</v>
      </c>
      <c r="B47" s="22">
        <v>20221</v>
      </c>
      <c r="C47" s="12">
        <f>female!C47+male!C47</f>
        <v>3207</v>
      </c>
      <c r="D47" s="13">
        <f>female!D47+male!D47</f>
        <v>0.1249805144193297</v>
      </c>
      <c r="E47" s="14">
        <f>female!E47+male!E47</f>
        <v>19783522.32</v>
      </c>
      <c r="F47" s="13">
        <f>female!F47+male!F47</f>
        <v>0.10047337917102743</v>
      </c>
      <c r="G47" s="15">
        <f t="shared" si="0"/>
        <v>6168.8563517305893</v>
      </c>
    </row>
    <row r="48" spans="1:7" x14ac:dyDescent="0.3">
      <c r="A48" s="2" t="s">
        <v>9</v>
      </c>
      <c r="B48" s="22">
        <v>20222</v>
      </c>
      <c r="C48" s="12">
        <f>female!C48+male!C48</f>
        <v>4028</v>
      </c>
      <c r="D48" s="13">
        <f>female!D48+male!D48</f>
        <v>0.13162108290036925</v>
      </c>
      <c r="E48" s="14">
        <f>female!E48+male!E48</f>
        <v>25965048.68</v>
      </c>
      <c r="F48" s="13">
        <f>female!F48+male!F48</f>
        <v>0.1161557984359507</v>
      </c>
      <c r="G48" s="15">
        <f t="shared" si="0"/>
        <v>6446.1391956305861</v>
      </c>
    </row>
    <row r="49" spans="1:7" x14ac:dyDescent="0.3">
      <c r="A49" s="2" t="s">
        <v>9</v>
      </c>
      <c r="B49" s="22">
        <v>20231</v>
      </c>
      <c r="C49" s="12">
        <f>female!C49+male!C49</f>
        <v>3613</v>
      </c>
      <c r="D49" s="13">
        <f>female!D49+male!D49</f>
        <v>0.12490492982092236</v>
      </c>
      <c r="E49" s="14">
        <f>female!E49+male!E49</f>
        <v>17721251.329999998</v>
      </c>
      <c r="F49" s="13">
        <f>female!F49+male!F49</f>
        <v>0.10869350892212332</v>
      </c>
      <c r="G49" s="15">
        <f t="shared" si="0"/>
        <v>4904.8578272903396</v>
      </c>
    </row>
    <row r="50" spans="1:7" x14ac:dyDescent="0.3">
      <c r="A50" s="2" t="s">
        <v>9</v>
      </c>
      <c r="B50" s="22">
        <v>20232</v>
      </c>
      <c r="C50" s="12">
        <f>female!C50+male!C50</f>
        <v>4317</v>
      </c>
      <c r="D50" s="13">
        <f>female!D50+male!D50</f>
        <v>0.13248427190425041</v>
      </c>
      <c r="E50" s="14">
        <f>female!E50+male!E50</f>
        <v>15026929.060000001</v>
      </c>
      <c r="F50" s="13">
        <f>female!F50+male!F50</f>
        <v>0.12373543464473741</v>
      </c>
      <c r="G50" s="15">
        <f t="shared" si="0"/>
        <v>3480.873073893908</v>
      </c>
    </row>
    <row r="51" spans="1:7" x14ac:dyDescent="0.3">
      <c r="A51" s="2" t="s">
        <v>9</v>
      </c>
      <c r="B51" s="22">
        <v>20241</v>
      </c>
      <c r="C51" s="12">
        <f>female!C51+male!C51</f>
        <v>1995</v>
      </c>
      <c r="D51" s="13">
        <f>female!D51+male!D51</f>
        <v>0.12532194233306113</v>
      </c>
      <c r="E51" s="14">
        <f>female!E51+male!E51</f>
        <v>3097981.46</v>
      </c>
      <c r="F51" s="13">
        <f>female!F51+male!F51</f>
        <v>0.12046615912124339</v>
      </c>
      <c r="G51" s="15">
        <f t="shared" si="0"/>
        <v>1552.8729122807017</v>
      </c>
    </row>
    <row r="52" spans="1:7" x14ac:dyDescent="0.3">
      <c r="A52" s="2" t="s">
        <v>10</v>
      </c>
      <c r="B52" s="22">
        <v>20131</v>
      </c>
      <c r="C52" s="12">
        <f>female!C52+male!C52</f>
        <v>7956</v>
      </c>
      <c r="D52" s="13">
        <f>female!D52+male!D52</f>
        <v>0.29270446267613409</v>
      </c>
      <c r="E52" s="14">
        <f>female!E52+male!E52</f>
        <v>78186256.150000006</v>
      </c>
      <c r="F52" s="13">
        <f>female!F52+male!F52</f>
        <v>0.27600062964085015</v>
      </c>
      <c r="G52" s="15">
        <f t="shared" si="0"/>
        <v>9827.3323466566126</v>
      </c>
    </row>
    <row r="53" spans="1:7" x14ac:dyDescent="0.3">
      <c r="A53" s="2" t="s">
        <v>10</v>
      </c>
      <c r="B53" s="22">
        <v>20132</v>
      </c>
      <c r="C53" s="12">
        <f>female!C53+male!C53</f>
        <v>9400</v>
      </c>
      <c r="D53" s="13">
        <f>female!D53+male!D53</f>
        <v>0.28564482800534824</v>
      </c>
      <c r="E53" s="14">
        <f>female!E53+male!E53</f>
        <v>91278090.539999992</v>
      </c>
      <c r="F53" s="13">
        <f>female!F53+male!F53</f>
        <v>0.2610829796335617</v>
      </c>
      <c r="G53" s="15">
        <f t="shared" si="0"/>
        <v>9710.4351638297867</v>
      </c>
    </row>
    <row r="54" spans="1:7" x14ac:dyDescent="0.3">
      <c r="A54" s="2" t="s">
        <v>10</v>
      </c>
      <c r="B54" s="22">
        <v>20141</v>
      </c>
      <c r="C54" s="12">
        <f>female!C54+male!C54</f>
        <v>8706</v>
      </c>
      <c r="D54" s="13">
        <f>female!D54+male!D54</f>
        <v>0.29725484840207594</v>
      </c>
      <c r="E54" s="14">
        <f>female!E54+male!E54</f>
        <v>83374293.99000001</v>
      </c>
      <c r="F54" s="13">
        <f>female!F54+male!F54</f>
        <v>0.27126620112176186</v>
      </c>
      <c r="G54" s="15">
        <f t="shared" si="0"/>
        <v>9576.6475982081338</v>
      </c>
    </row>
    <row r="55" spans="1:7" x14ac:dyDescent="0.3">
      <c r="A55" s="2" t="s">
        <v>10</v>
      </c>
      <c r="B55" s="22">
        <v>20142</v>
      </c>
      <c r="C55" s="12">
        <f>female!C55+male!C55</f>
        <v>9182</v>
      </c>
      <c r="D55" s="13">
        <f>female!D55+male!D55</f>
        <v>0.29002811206923784</v>
      </c>
      <c r="E55" s="14">
        <f>female!E55+male!E55</f>
        <v>96747749.039999992</v>
      </c>
      <c r="F55" s="13">
        <f>female!F55+male!F55</f>
        <v>0.26713924071050366</v>
      </c>
      <c r="G55" s="15">
        <f t="shared" si="0"/>
        <v>10536.674911783924</v>
      </c>
    </row>
    <row r="56" spans="1:7" x14ac:dyDescent="0.3">
      <c r="A56" s="2" t="s">
        <v>10</v>
      </c>
      <c r="B56" s="22">
        <v>20151</v>
      </c>
      <c r="C56" s="12">
        <f>female!C56+male!C56</f>
        <v>9523</v>
      </c>
      <c r="D56" s="13">
        <f>female!D56+male!D56</f>
        <v>0.30277883759379376</v>
      </c>
      <c r="E56" s="14">
        <f>female!E56+male!E56</f>
        <v>94764328.849999994</v>
      </c>
      <c r="F56" s="13">
        <f>female!F56+male!F56</f>
        <v>0.28176587415530252</v>
      </c>
      <c r="G56" s="15">
        <f t="shared" si="0"/>
        <v>9951.100372781686</v>
      </c>
    </row>
    <row r="57" spans="1:7" x14ac:dyDescent="0.3">
      <c r="A57" s="2" t="s">
        <v>10</v>
      </c>
      <c r="B57" s="22">
        <v>20152</v>
      </c>
      <c r="C57" s="12">
        <f>female!C57+male!C57</f>
        <v>10489</v>
      </c>
      <c r="D57" s="13">
        <f>female!D57+male!D57</f>
        <v>0.29924966477418619</v>
      </c>
      <c r="E57" s="14">
        <f>female!E57+male!E57</f>
        <v>116474702.88</v>
      </c>
      <c r="F57" s="13">
        <f>female!F57+male!F57</f>
        <v>0.27993164730301912</v>
      </c>
      <c r="G57" s="15">
        <f t="shared" si="0"/>
        <v>11104.46209171513</v>
      </c>
    </row>
    <row r="58" spans="1:7" x14ac:dyDescent="0.3">
      <c r="A58" s="2" t="s">
        <v>10</v>
      </c>
      <c r="B58" s="22">
        <v>20161</v>
      </c>
      <c r="C58" s="12">
        <f>female!C58+male!C58</f>
        <v>9891</v>
      </c>
      <c r="D58" s="13">
        <f>female!D58+male!D58</f>
        <v>0.30414193905476461</v>
      </c>
      <c r="E58" s="14">
        <f>female!E58+male!E58</f>
        <v>105808608.02000001</v>
      </c>
      <c r="F58" s="13">
        <f>female!F58+male!F58</f>
        <v>0.28432989617457238</v>
      </c>
      <c r="G58" s="15">
        <f t="shared" si="0"/>
        <v>10697.463150338694</v>
      </c>
    </row>
    <row r="59" spans="1:7" x14ac:dyDescent="0.3">
      <c r="A59" s="2" t="s">
        <v>10</v>
      </c>
      <c r="B59" s="22">
        <v>20162</v>
      </c>
      <c r="C59" s="12">
        <f>female!C59+male!C59</f>
        <v>11653</v>
      </c>
      <c r="D59" s="13">
        <f>female!D59+male!D59</f>
        <v>0.30512424393181642</v>
      </c>
      <c r="E59" s="14">
        <f>female!E59+male!E59</f>
        <v>110172155.06999999</v>
      </c>
      <c r="F59" s="13">
        <f>female!F59+male!F59</f>
        <v>0.2702036335181579</v>
      </c>
      <c r="G59" s="15">
        <f t="shared" si="0"/>
        <v>9454.4027349180469</v>
      </c>
    </row>
    <row r="60" spans="1:7" x14ac:dyDescent="0.3">
      <c r="A60" s="2" t="s">
        <v>10</v>
      </c>
      <c r="B60" s="22">
        <v>20171</v>
      </c>
      <c r="C60" s="12">
        <f>female!C60+male!C60</f>
        <v>10373</v>
      </c>
      <c r="D60" s="13">
        <f>female!D60+male!D60</f>
        <v>0.30864675077362536</v>
      </c>
      <c r="E60" s="14">
        <f>female!E60+male!E60</f>
        <v>96293375.650000006</v>
      </c>
      <c r="F60" s="13">
        <f>female!F60+male!F60</f>
        <v>0.28708058963837357</v>
      </c>
      <c r="G60" s="15">
        <f t="shared" si="0"/>
        <v>9283.0787284295766</v>
      </c>
    </row>
    <row r="61" spans="1:7" x14ac:dyDescent="0.3">
      <c r="A61" s="2" t="s">
        <v>10</v>
      </c>
      <c r="B61" s="22">
        <v>20172</v>
      </c>
      <c r="C61" s="12">
        <f>female!C61+male!C61</f>
        <v>12049</v>
      </c>
      <c r="D61" s="13">
        <f>female!D61+male!D61</f>
        <v>0.30932943109468064</v>
      </c>
      <c r="E61" s="14">
        <f>female!E61+male!E61</f>
        <v>112573396.18000001</v>
      </c>
      <c r="F61" s="13">
        <f>female!F61+male!F61</f>
        <v>0.28774142431418148</v>
      </c>
      <c r="G61" s="15">
        <f t="shared" si="0"/>
        <v>9342.9659042244184</v>
      </c>
    </row>
    <row r="62" spans="1:7" x14ac:dyDescent="0.3">
      <c r="A62" s="2" t="s">
        <v>10</v>
      </c>
      <c r="B62" s="22">
        <v>20181</v>
      </c>
      <c r="C62" s="12">
        <f>female!C62+male!C62</f>
        <v>10694</v>
      </c>
      <c r="D62" s="13">
        <f>female!D62+male!D62</f>
        <v>0.31571799716580062</v>
      </c>
      <c r="E62" s="14">
        <f>female!E62+male!E62</f>
        <v>98997126.599999994</v>
      </c>
      <c r="F62" s="13">
        <f>female!F62+male!F62</f>
        <v>0.29630997901344852</v>
      </c>
      <c r="G62" s="15">
        <f t="shared" si="0"/>
        <v>9257.2588928371042</v>
      </c>
    </row>
    <row r="63" spans="1:7" x14ac:dyDescent="0.3">
      <c r="A63" s="2" t="s">
        <v>10</v>
      </c>
      <c r="B63" s="22">
        <v>20182</v>
      </c>
      <c r="C63" s="12">
        <f>female!C63+male!C63</f>
        <v>12146</v>
      </c>
      <c r="D63" s="13">
        <f>female!D63+male!D63</f>
        <v>0.31617857607705324</v>
      </c>
      <c r="E63" s="14">
        <f>female!E63+male!E63</f>
        <v>111061003.65000001</v>
      </c>
      <c r="F63" s="13">
        <f>female!F63+male!F63</f>
        <v>0.2906951870590343</v>
      </c>
      <c r="G63" s="15">
        <f t="shared" si="0"/>
        <v>9143.8336612876665</v>
      </c>
    </row>
    <row r="64" spans="1:7" x14ac:dyDescent="0.3">
      <c r="A64" s="2" t="s">
        <v>10</v>
      </c>
      <c r="B64" s="22">
        <v>20191</v>
      </c>
      <c r="C64" s="12">
        <f>female!C64+male!C64</f>
        <v>10902</v>
      </c>
      <c r="D64" s="13">
        <f>female!D64+male!D64</f>
        <v>0.31937893657536254</v>
      </c>
      <c r="E64" s="14">
        <f>female!E64+male!E64</f>
        <v>100119652.76000001</v>
      </c>
      <c r="F64" s="13">
        <f>female!F64+male!F64</f>
        <v>0.29716545709844783</v>
      </c>
      <c r="G64" s="15">
        <f t="shared" si="0"/>
        <v>9183.6041790497165</v>
      </c>
    </row>
    <row r="65" spans="1:7" x14ac:dyDescent="0.3">
      <c r="A65" s="2" t="s">
        <v>10</v>
      </c>
      <c r="B65" s="22">
        <v>20192</v>
      </c>
      <c r="C65" s="12">
        <f>female!C65+male!C65</f>
        <v>12273</v>
      </c>
      <c r="D65" s="13">
        <f>female!D65+male!D65</f>
        <v>0.31431351960457909</v>
      </c>
      <c r="E65" s="14">
        <f>female!E65+male!E65</f>
        <v>107148038.03</v>
      </c>
      <c r="F65" s="13">
        <f>female!F65+male!F65</f>
        <v>0.28524031421110413</v>
      </c>
      <c r="G65" s="15">
        <f t="shared" si="0"/>
        <v>8730.3868679214538</v>
      </c>
    </row>
    <row r="66" spans="1:7" x14ac:dyDescent="0.3">
      <c r="A66" s="2" t="s">
        <v>10</v>
      </c>
      <c r="B66" s="22">
        <v>20201</v>
      </c>
      <c r="C66" s="12">
        <f>female!C66+male!C66</f>
        <v>6417</v>
      </c>
      <c r="D66" s="13">
        <f>female!D66+male!D66</f>
        <v>0.32684765445932867</v>
      </c>
      <c r="E66" s="14">
        <f>female!E66+male!E66</f>
        <v>65466727.530000001</v>
      </c>
      <c r="F66" s="13">
        <f>female!F66+male!F66</f>
        <v>0.30628560695558449</v>
      </c>
      <c r="G66" s="15">
        <f t="shared" si="0"/>
        <v>10202.076909770922</v>
      </c>
    </row>
    <row r="67" spans="1:7" x14ac:dyDescent="0.3">
      <c r="A67" s="2" t="s">
        <v>10</v>
      </c>
      <c r="B67" s="22">
        <v>20202</v>
      </c>
      <c r="C67" s="12">
        <f>female!C67+male!C67</f>
        <v>8202</v>
      </c>
      <c r="D67" s="13">
        <f>female!D67+male!D67</f>
        <v>0.33112636253532501</v>
      </c>
      <c r="E67" s="14">
        <f>female!E67+male!E67</f>
        <v>77473543.319999993</v>
      </c>
      <c r="F67" s="13">
        <f>female!F67+male!F67</f>
        <v>0.29783710428297061</v>
      </c>
      <c r="G67" s="15">
        <f t="shared" si="0"/>
        <v>9445.6892611558142</v>
      </c>
    </row>
    <row r="68" spans="1:7" x14ac:dyDescent="0.3">
      <c r="A68" s="2" t="s">
        <v>10</v>
      </c>
      <c r="B68" s="22">
        <v>20211</v>
      </c>
      <c r="C68" s="12">
        <f>female!C68+male!C68</f>
        <v>6288</v>
      </c>
      <c r="D68" s="13">
        <f>female!D68+male!D68</f>
        <v>0.34044396318354087</v>
      </c>
      <c r="E68" s="14">
        <f>female!E68+male!E68</f>
        <v>57047658.939999998</v>
      </c>
      <c r="F68" s="13">
        <f>female!F68+male!F68</f>
        <v>0.32431003746953957</v>
      </c>
      <c r="G68" s="15">
        <f t="shared" si="0"/>
        <v>9072.464844147582</v>
      </c>
    </row>
    <row r="69" spans="1:7" x14ac:dyDescent="0.3">
      <c r="A69" s="2" t="s">
        <v>10</v>
      </c>
      <c r="B69" s="22">
        <v>20212</v>
      </c>
      <c r="C69" s="12">
        <f>female!C69+male!C69</f>
        <v>9238</v>
      </c>
      <c r="D69" s="13">
        <f>female!D69+male!D69</f>
        <v>0.32260092191646877</v>
      </c>
      <c r="E69" s="14">
        <f>female!E69+male!E69</f>
        <v>74059699.989999995</v>
      </c>
      <c r="F69" s="13">
        <f>female!F69+male!F69</f>
        <v>0.28940276224544281</v>
      </c>
      <c r="G69" s="15">
        <f t="shared" si="0"/>
        <v>8016.8542963844984</v>
      </c>
    </row>
    <row r="70" spans="1:7" x14ac:dyDescent="0.3">
      <c r="A70" s="2" t="s">
        <v>10</v>
      </c>
      <c r="B70" s="22">
        <v>20221</v>
      </c>
      <c r="C70" s="12">
        <f>female!C70+male!C70</f>
        <v>8451</v>
      </c>
      <c r="D70" s="13">
        <f>female!D70+male!D70</f>
        <v>0.32934528448947775</v>
      </c>
      <c r="E70" s="14">
        <f>female!E70+male!E70</f>
        <v>60060971.509999998</v>
      </c>
      <c r="F70" s="13">
        <f>female!F70+male!F70</f>
        <v>0.30502802616720809</v>
      </c>
      <c r="G70" s="15">
        <f t="shared" si="0"/>
        <v>7106.9662181990298</v>
      </c>
    </row>
    <row r="71" spans="1:7" x14ac:dyDescent="0.3">
      <c r="A71" s="2" t="s">
        <v>10</v>
      </c>
      <c r="B71" s="22">
        <v>20222</v>
      </c>
      <c r="C71" s="12">
        <f>female!C71+male!C71</f>
        <v>9767</v>
      </c>
      <c r="D71" s="13">
        <f>female!D71+male!D71</f>
        <v>0.31915171715191321</v>
      </c>
      <c r="E71" s="14">
        <f>female!E71+male!E71</f>
        <v>65287508.269999996</v>
      </c>
      <c r="F71" s="13">
        <f>female!F71+male!F71</f>
        <v>0.29206656781032403</v>
      </c>
      <c r="G71" s="15">
        <f t="shared" ref="G71:G134" si="1">IFERROR(E71/C71,"-")</f>
        <v>6684.4996692945633</v>
      </c>
    </row>
    <row r="72" spans="1:7" x14ac:dyDescent="0.3">
      <c r="A72" s="2" t="s">
        <v>10</v>
      </c>
      <c r="B72" s="22">
        <v>20231</v>
      </c>
      <c r="C72" s="12">
        <f>female!C72+male!C72</f>
        <v>9575</v>
      </c>
      <c r="D72" s="13">
        <f>female!D72+male!D72</f>
        <v>0.3310170780612598</v>
      </c>
      <c r="E72" s="14">
        <f>female!E72+male!E72</f>
        <v>50585651.25</v>
      </c>
      <c r="F72" s="13">
        <f>female!F72+male!F72</f>
        <v>0.31026770249374336</v>
      </c>
      <c r="G72" s="15">
        <f t="shared" si="1"/>
        <v>5283.0967362924284</v>
      </c>
    </row>
    <row r="73" spans="1:7" x14ac:dyDescent="0.3">
      <c r="A73" s="2" t="s">
        <v>10</v>
      </c>
      <c r="B73" s="22">
        <v>20232</v>
      </c>
      <c r="C73" s="12">
        <f>female!C73+male!C73</f>
        <v>10848</v>
      </c>
      <c r="D73" s="13">
        <f>female!D73+male!D73</f>
        <v>0.33291391744667792</v>
      </c>
      <c r="E73" s="14">
        <f>female!E73+male!E73</f>
        <v>38348818.079999998</v>
      </c>
      <c r="F73" s="13">
        <f>female!F73+male!F73</f>
        <v>0.31577361244565327</v>
      </c>
      <c r="G73" s="15">
        <f t="shared" si="1"/>
        <v>3535.1049115044248</v>
      </c>
    </row>
    <row r="74" spans="1:7" x14ac:dyDescent="0.3">
      <c r="A74" s="2" t="s">
        <v>10</v>
      </c>
      <c r="B74" s="22">
        <v>20241</v>
      </c>
      <c r="C74" s="12">
        <f>female!C74+male!C74</f>
        <v>5448</v>
      </c>
      <c r="D74" s="13">
        <f>female!D74+male!D74</f>
        <v>0.34223255229599847</v>
      </c>
      <c r="E74" s="14">
        <f>female!E74+male!E74</f>
        <v>8316385.8099999996</v>
      </c>
      <c r="F74" s="13">
        <f>female!F74+male!F74</f>
        <v>0.32338574947479209</v>
      </c>
      <c r="G74" s="15">
        <f t="shared" si="1"/>
        <v>1526.5025348751835</v>
      </c>
    </row>
    <row r="75" spans="1:7" ht="12.5" customHeight="1" x14ac:dyDescent="0.3">
      <c r="A75" s="2" t="s">
        <v>11</v>
      </c>
      <c r="B75" s="22">
        <v>20131</v>
      </c>
      <c r="C75" s="12">
        <f>female!C75+male!C75</f>
        <v>8480</v>
      </c>
      <c r="D75" s="13">
        <f>female!D75+male!D75</f>
        <v>0.31198263492881056</v>
      </c>
      <c r="E75" s="14">
        <f>female!E75+male!E75</f>
        <v>92755236.060000002</v>
      </c>
      <c r="F75" s="13">
        <f>female!F75+male!F75</f>
        <v>0.32742971483288863</v>
      </c>
      <c r="G75" s="15">
        <f t="shared" si="1"/>
        <v>10938.117459905661</v>
      </c>
    </row>
    <row r="76" spans="1:7" x14ac:dyDescent="0.3">
      <c r="A76" s="2" t="s">
        <v>11</v>
      </c>
      <c r="B76" s="22">
        <v>20132</v>
      </c>
      <c r="C76" s="12">
        <f>female!C76+male!C76</f>
        <v>10283</v>
      </c>
      <c r="D76" s="13">
        <f>female!D76+male!D76</f>
        <v>0.31247720918925492</v>
      </c>
      <c r="E76" s="14">
        <f>female!E76+male!E76</f>
        <v>117676169.14</v>
      </c>
      <c r="F76" s="13">
        <f>female!F76+male!F76</f>
        <v>0.33658947825459384</v>
      </c>
      <c r="G76" s="15">
        <f t="shared" si="1"/>
        <v>11443.7585471166</v>
      </c>
    </row>
    <row r="77" spans="1:7" x14ac:dyDescent="0.3">
      <c r="A77" s="2" t="s">
        <v>11</v>
      </c>
      <c r="B77" s="22">
        <v>20141</v>
      </c>
      <c r="C77" s="12">
        <f>female!C77+male!C77</f>
        <v>9250</v>
      </c>
      <c r="D77" s="13">
        <f>female!D77+male!D77</f>
        <v>0.31582900846763179</v>
      </c>
      <c r="E77" s="14">
        <f>female!E77+male!E77</f>
        <v>106155716.06</v>
      </c>
      <c r="F77" s="13">
        <f>female!F77+male!F77</f>
        <v>0.34538772617865265</v>
      </c>
      <c r="G77" s="15">
        <f t="shared" si="1"/>
        <v>11476.293628108109</v>
      </c>
    </row>
    <row r="78" spans="1:7" x14ac:dyDescent="0.3">
      <c r="A78" s="2" t="s">
        <v>11</v>
      </c>
      <c r="B78" s="22">
        <v>20142</v>
      </c>
      <c r="C78" s="12">
        <f>female!C78+male!C78</f>
        <v>9403</v>
      </c>
      <c r="D78" s="13">
        <f>female!D78+male!D78</f>
        <v>0.29700874948671785</v>
      </c>
      <c r="E78" s="14">
        <f>female!E78+male!E78</f>
        <v>110761796.78999999</v>
      </c>
      <c r="F78" s="13">
        <f>female!F78+male!F78</f>
        <v>0.30583473608236927</v>
      </c>
      <c r="G78" s="15">
        <f t="shared" si="1"/>
        <v>11779.41048495161</v>
      </c>
    </row>
    <row r="79" spans="1:7" x14ac:dyDescent="0.3">
      <c r="A79" s="2" t="s">
        <v>11</v>
      </c>
      <c r="B79" s="22">
        <v>20151</v>
      </c>
      <c r="C79" s="12">
        <f>female!C79+male!C79</f>
        <v>9520</v>
      </c>
      <c r="D79" s="13">
        <f>female!D79+male!D79</f>
        <v>0.30268345415235914</v>
      </c>
      <c r="E79" s="14">
        <f>female!E79+male!E79</f>
        <v>111886438.75999999</v>
      </c>
      <c r="F79" s="13">
        <f>female!F79+male!F79</f>
        <v>0.33267560279181058</v>
      </c>
      <c r="G79" s="15">
        <f t="shared" si="1"/>
        <v>11752.777180672269</v>
      </c>
    </row>
    <row r="80" spans="1:7" x14ac:dyDescent="0.3">
      <c r="A80" s="2" t="s">
        <v>11</v>
      </c>
      <c r="B80" s="22">
        <v>20152</v>
      </c>
      <c r="C80" s="12">
        <f>female!C80+male!C80</f>
        <v>10054</v>
      </c>
      <c r="D80" s="13">
        <f>female!D80+male!D80</f>
        <v>0.2868391771989387</v>
      </c>
      <c r="E80" s="14">
        <f>female!E80+male!E80</f>
        <v>131135039.54999998</v>
      </c>
      <c r="F80" s="13">
        <f>female!F80+male!F80</f>
        <v>0.3151658405877022</v>
      </c>
      <c r="G80" s="15">
        <f t="shared" si="1"/>
        <v>13043.071369604137</v>
      </c>
    </row>
    <row r="81" spans="1:7" x14ac:dyDescent="0.3">
      <c r="A81" s="2" t="s">
        <v>11</v>
      </c>
      <c r="B81" s="22">
        <v>20161</v>
      </c>
      <c r="C81" s="12">
        <f>female!C81+male!C81</f>
        <v>9385</v>
      </c>
      <c r="D81" s="13">
        <f>female!D81+male!D81</f>
        <v>0.28858276190769039</v>
      </c>
      <c r="E81" s="14">
        <f>female!E81+male!E81</f>
        <v>115801383.47</v>
      </c>
      <c r="F81" s="13">
        <f>female!F81+male!F81</f>
        <v>0.31118257724998416</v>
      </c>
      <c r="G81" s="15">
        <f t="shared" si="1"/>
        <v>12338.985985082578</v>
      </c>
    </row>
    <row r="82" spans="1:7" x14ac:dyDescent="0.3">
      <c r="A82" s="2" t="s">
        <v>11</v>
      </c>
      <c r="B82" s="22">
        <v>20162</v>
      </c>
      <c r="C82" s="12">
        <f>female!C82+male!C82</f>
        <v>10612</v>
      </c>
      <c r="D82" s="13">
        <f>female!D82+male!D82</f>
        <v>0.27786651305281351</v>
      </c>
      <c r="E82" s="14">
        <f>female!E82+male!E82</f>
        <v>120836264.65000001</v>
      </c>
      <c r="F82" s="13">
        <f>female!F82+male!F82</f>
        <v>0.29635798399737828</v>
      </c>
      <c r="G82" s="15">
        <f t="shared" si="1"/>
        <v>11386.756940256315</v>
      </c>
    </row>
    <row r="83" spans="1:7" x14ac:dyDescent="0.3">
      <c r="A83" s="2" t="s">
        <v>11</v>
      </c>
      <c r="B83" s="22">
        <v>20171</v>
      </c>
      <c r="C83" s="12">
        <f>female!C83+male!C83</f>
        <v>9423</v>
      </c>
      <c r="D83" s="13">
        <f>female!D83+male!D83</f>
        <v>0.28037967150678411</v>
      </c>
      <c r="E83" s="14">
        <f>female!E83+male!E83</f>
        <v>103020289.05000001</v>
      </c>
      <c r="F83" s="13">
        <f>female!F83+male!F83</f>
        <v>0.30713561681217982</v>
      </c>
      <c r="G83" s="15">
        <f t="shared" si="1"/>
        <v>10932.854616364217</v>
      </c>
    </row>
    <row r="84" spans="1:7" x14ac:dyDescent="0.3">
      <c r="A84" s="2" t="s">
        <v>11</v>
      </c>
      <c r="B84" s="22">
        <v>20172</v>
      </c>
      <c r="C84" s="12">
        <f>female!C84+male!C84</f>
        <v>10570</v>
      </c>
      <c r="D84" s="13">
        <f>female!D84+male!D84</f>
        <v>0.27135962209899361</v>
      </c>
      <c r="E84" s="14">
        <f>female!E84+male!E84</f>
        <v>116434403.06999999</v>
      </c>
      <c r="F84" s="13">
        <f>female!F84+male!F84</f>
        <v>0.29761028906832881</v>
      </c>
      <c r="G84" s="15">
        <f t="shared" si="1"/>
        <v>11015.553743614002</v>
      </c>
    </row>
    <row r="85" spans="1:7" x14ac:dyDescent="0.3">
      <c r="A85" s="2" t="s">
        <v>11</v>
      </c>
      <c r="B85" s="22">
        <v>20181</v>
      </c>
      <c r="C85" s="12">
        <f>female!C85+male!C85</f>
        <v>9366</v>
      </c>
      <c r="D85" s="13">
        <f>female!D85+male!D85</f>
        <v>0.276511572980633</v>
      </c>
      <c r="E85" s="14">
        <f>female!E85+male!E85</f>
        <v>102196908.75</v>
      </c>
      <c r="F85" s="13">
        <f>female!F85+male!F85</f>
        <v>0.30588730124770924</v>
      </c>
      <c r="G85" s="15">
        <f t="shared" si="1"/>
        <v>10911.478619474696</v>
      </c>
    </row>
    <row r="86" spans="1:7" x14ac:dyDescent="0.3">
      <c r="A86" s="2" t="s">
        <v>11</v>
      </c>
      <c r="B86" s="22">
        <v>20182</v>
      </c>
      <c r="C86" s="12">
        <f>female!C86+male!C86</f>
        <v>10154</v>
      </c>
      <c r="D86" s="13">
        <f>female!D86+male!D86</f>
        <v>0.26432383183652219</v>
      </c>
      <c r="E86" s="14">
        <f>female!E86+male!E86</f>
        <v>109951351.95</v>
      </c>
      <c r="F86" s="13">
        <f>female!F86+male!F86</f>
        <v>0.28779074357391665</v>
      </c>
      <c r="G86" s="15">
        <f t="shared" si="1"/>
        <v>10828.378171164073</v>
      </c>
    </row>
    <row r="87" spans="1:7" x14ac:dyDescent="0.3">
      <c r="A87" s="2" t="s">
        <v>11</v>
      </c>
      <c r="B87" s="22">
        <v>20191</v>
      </c>
      <c r="C87" s="12">
        <f>female!C87+male!C87</f>
        <v>9229</v>
      </c>
      <c r="D87" s="13">
        <f>female!D87+male!D87</f>
        <v>0.27036765782920757</v>
      </c>
      <c r="E87" s="14">
        <f>female!E87+male!E87</f>
        <v>100744648.62</v>
      </c>
      <c r="F87" s="13">
        <f>female!F87+male!F87</f>
        <v>0.29902050928152668</v>
      </c>
      <c r="G87" s="15">
        <f t="shared" si="1"/>
        <v>10916.095852205006</v>
      </c>
    </row>
    <row r="88" spans="1:7" x14ac:dyDescent="0.3">
      <c r="A88" s="2" t="s">
        <v>11</v>
      </c>
      <c r="B88" s="22">
        <v>20192</v>
      </c>
      <c r="C88" s="12">
        <f>female!C88+male!C88</f>
        <v>10351</v>
      </c>
      <c r="D88" s="13">
        <f>female!D88+male!D88</f>
        <v>0.26509078802468822</v>
      </c>
      <c r="E88" s="14">
        <f>female!E88+male!E88</f>
        <v>109250351.48</v>
      </c>
      <c r="F88" s="13">
        <f>female!F88+male!F88</f>
        <v>0.29083691271233225</v>
      </c>
      <c r="G88" s="15">
        <f t="shared" si="1"/>
        <v>10554.56974978263</v>
      </c>
    </row>
    <row r="89" spans="1:7" x14ac:dyDescent="0.3">
      <c r="A89" s="2" t="s">
        <v>11</v>
      </c>
      <c r="B89" s="22">
        <v>20201</v>
      </c>
      <c r="C89" s="12">
        <f>female!C89+male!C89</f>
        <v>5192</v>
      </c>
      <c r="D89" s="13">
        <f>female!D89+male!D89</f>
        <v>0.26445270717669234</v>
      </c>
      <c r="E89" s="14">
        <f>female!E89+male!E89</f>
        <v>61010918.579999998</v>
      </c>
      <c r="F89" s="13">
        <f>female!F89+male!F89</f>
        <v>0.28543913730268355</v>
      </c>
      <c r="G89" s="15">
        <f t="shared" si="1"/>
        <v>11750.947338212634</v>
      </c>
    </row>
    <row r="90" spans="1:7" x14ac:dyDescent="0.3">
      <c r="A90" s="2" t="s">
        <v>11</v>
      </c>
      <c r="B90" s="22">
        <v>20202</v>
      </c>
      <c r="C90" s="12">
        <f>female!C90+male!C90</f>
        <v>6194</v>
      </c>
      <c r="D90" s="13">
        <f>female!D90+male!D90</f>
        <v>0.25006055712555508</v>
      </c>
      <c r="E90" s="14">
        <f>female!E90+male!E90</f>
        <v>72771074.840000004</v>
      </c>
      <c r="F90" s="13">
        <f>female!F90+male!F90</f>
        <v>0.27975906712285048</v>
      </c>
      <c r="G90" s="15">
        <f t="shared" si="1"/>
        <v>11748.639786890541</v>
      </c>
    </row>
    <row r="91" spans="1:7" x14ac:dyDescent="0.3">
      <c r="A91" s="2" t="s">
        <v>11</v>
      </c>
      <c r="B91" s="22">
        <v>20211</v>
      </c>
      <c r="C91" s="12">
        <f>female!C91+male!C91</f>
        <v>4598</v>
      </c>
      <c r="D91" s="13">
        <f>female!D91+male!D91</f>
        <v>0.24894423389279913</v>
      </c>
      <c r="E91" s="14">
        <f>female!E91+male!E91</f>
        <v>47540022.850000001</v>
      </c>
      <c r="F91" s="13">
        <f>female!F91+male!F91</f>
        <v>0.27026011020017265</v>
      </c>
      <c r="G91" s="15">
        <f t="shared" si="1"/>
        <v>10339.282916485428</v>
      </c>
    </row>
    <row r="92" spans="1:7" x14ac:dyDescent="0.3">
      <c r="A92" s="2" t="s">
        <v>11</v>
      </c>
      <c r="B92" s="22">
        <v>20212</v>
      </c>
      <c r="C92" s="12">
        <f>female!C92+male!C92</f>
        <v>7166</v>
      </c>
      <c r="D92" s="13">
        <f>female!D92+male!D92</f>
        <v>0.25024444754854031</v>
      </c>
      <c r="E92" s="14">
        <f>female!E92+male!E92</f>
        <v>69907830.620000005</v>
      </c>
      <c r="F92" s="13">
        <f>female!F92+male!F92</f>
        <v>0.27317852066301013</v>
      </c>
      <c r="G92" s="15">
        <f t="shared" si="1"/>
        <v>9755.4885040468889</v>
      </c>
    </row>
    <row r="93" spans="1:7" x14ac:dyDescent="0.3">
      <c r="A93" s="2" t="s">
        <v>11</v>
      </c>
      <c r="B93" s="22">
        <v>20221</v>
      </c>
      <c r="C93" s="12">
        <f>female!C93+male!C93</f>
        <v>6645</v>
      </c>
      <c r="D93" s="13">
        <f>female!D93+male!D93</f>
        <v>0.25896336710833984</v>
      </c>
      <c r="E93" s="14">
        <f>female!E93+male!E93</f>
        <v>55642127.739999995</v>
      </c>
      <c r="F93" s="13">
        <f>female!F93+male!F93</f>
        <v>0.28258631136943879</v>
      </c>
      <c r="G93" s="15">
        <f t="shared" si="1"/>
        <v>8373.5331437170789</v>
      </c>
    </row>
    <row r="94" spans="1:7" x14ac:dyDescent="0.3">
      <c r="A94" s="2" t="s">
        <v>11</v>
      </c>
      <c r="B94" s="22">
        <v>20222</v>
      </c>
      <c r="C94" s="12">
        <f>female!C94+male!C94</f>
        <v>7797</v>
      </c>
      <c r="D94" s="13">
        <f>female!D94+male!D94</f>
        <v>0.25477894324085876</v>
      </c>
      <c r="E94" s="14">
        <f>female!E94+male!E94</f>
        <v>60226520.32</v>
      </c>
      <c r="F94" s="13">
        <f>female!F94+male!F94</f>
        <v>0.26942601344618811</v>
      </c>
      <c r="G94" s="15">
        <f t="shared" si="1"/>
        <v>7724.3196511478773</v>
      </c>
    </row>
    <row r="95" spans="1:7" x14ac:dyDescent="0.3">
      <c r="A95" s="2" t="s">
        <v>11</v>
      </c>
      <c r="B95" s="22">
        <v>20231</v>
      </c>
      <c r="C95" s="12">
        <f>female!C95+male!C95</f>
        <v>7449</v>
      </c>
      <c r="D95" s="13">
        <f>female!D95+male!D95</f>
        <v>0.25751918689068659</v>
      </c>
      <c r="E95" s="14">
        <f>female!E95+male!E95</f>
        <v>43316333.329999998</v>
      </c>
      <c r="F95" s="13">
        <f>female!F95+male!F95</f>
        <v>0.2656812532931907</v>
      </c>
      <c r="G95" s="15">
        <f t="shared" si="1"/>
        <v>5815.0534742918508</v>
      </c>
    </row>
    <row r="96" spans="1:7" x14ac:dyDescent="0.3">
      <c r="A96" s="2" t="s">
        <v>11</v>
      </c>
      <c r="B96" s="22">
        <v>20232</v>
      </c>
      <c r="C96" s="12">
        <f>female!C96+male!C96</f>
        <v>8094</v>
      </c>
      <c r="D96" s="13">
        <f>female!D96+male!D96</f>
        <v>0.24839650145772596</v>
      </c>
      <c r="E96" s="14">
        <f>female!E96+male!E96</f>
        <v>30150786.109999999</v>
      </c>
      <c r="F96" s="13">
        <f>female!F96+male!F96</f>
        <v>0.24826899823012552</v>
      </c>
      <c r="G96" s="15">
        <f t="shared" si="1"/>
        <v>3725.0785903138126</v>
      </c>
    </row>
    <row r="97" spans="1:7" x14ac:dyDescent="0.3">
      <c r="A97" s="2" t="s">
        <v>11</v>
      </c>
      <c r="B97" s="22">
        <v>20241</v>
      </c>
      <c r="C97" s="12">
        <f>female!C97+male!C97</f>
        <v>3944</v>
      </c>
      <c r="D97" s="13">
        <f>female!D97+male!D97</f>
        <v>0.24775425592059802</v>
      </c>
      <c r="E97" s="14">
        <f>female!E97+male!E97</f>
        <v>6402723.1299999999</v>
      </c>
      <c r="F97" s="13">
        <f>female!F97+male!F97</f>
        <v>0.24897226576296089</v>
      </c>
      <c r="G97" s="15">
        <f t="shared" si="1"/>
        <v>1623.4085015212981</v>
      </c>
    </row>
    <row r="98" spans="1:7" x14ac:dyDescent="0.3">
      <c r="A98" s="2" t="s">
        <v>12</v>
      </c>
      <c r="B98" s="22">
        <v>20131</v>
      </c>
      <c r="C98" s="12">
        <f>female!C98+male!C98</f>
        <v>3740</v>
      </c>
      <c r="D98" s="13">
        <f>female!D98+male!D98</f>
        <v>0.13759611493322541</v>
      </c>
      <c r="E98" s="14">
        <f>female!E98+male!E98</f>
        <v>40619327.189999998</v>
      </c>
      <c r="F98" s="13">
        <f>female!F98+male!F98</f>
        <v>0.14338785909533158</v>
      </c>
      <c r="G98" s="15">
        <f t="shared" si="1"/>
        <v>10860.782671122994</v>
      </c>
    </row>
    <row r="99" spans="1:7" x14ac:dyDescent="0.3">
      <c r="A99" s="2" t="s">
        <v>12</v>
      </c>
      <c r="B99" s="22">
        <v>20132</v>
      </c>
      <c r="C99" s="12">
        <f>female!C99+male!C99</f>
        <v>4572</v>
      </c>
      <c r="D99" s="13">
        <f>female!D99+male!D99</f>
        <v>0.13893278230217576</v>
      </c>
      <c r="E99" s="14">
        <f>female!E99+male!E99</f>
        <v>53539100.140000001</v>
      </c>
      <c r="F99" s="13">
        <f>female!F99+male!F99</f>
        <v>0.15313803902728793</v>
      </c>
      <c r="G99" s="15">
        <f t="shared" si="1"/>
        <v>11710.214378827646</v>
      </c>
    </row>
    <row r="100" spans="1:7" x14ac:dyDescent="0.3">
      <c r="A100" s="2" t="s">
        <v>12</v>
      </c>
      <c r="B100" s="22">
        <v>20141</v>
      </c>
      <c r="C100" s="12">
        <f>female!C100+male!C100</f>
        <v>4185</v>
      </c>
      <c r="D100" s="13">
        <f>female!D100+male!D100</f>
        <v>0.14289128653373395</v>
      </c>
      <c r="E100" s="14">
        <f>female!E100+male!E100</f>
        <v>47614745.040000007</v>
      </c>
      <c r="F100" s="13">
        <f>female!F100+male!F100</f>
        <v>0.15491910499333578</v>
      </c>
      <c r="G100" s="15">
        <f t="shared" si="1"/>
        <v>11377.477906810038</v>
      </c>
    </row>
    <row r="101" spans="1:7" x14ac:dyDescent="0.3">
      <c r="A101" s="2" t="s">
        <v>12</v>
      </c>
      <c r="B101" s="22">
        <v>20142</v>
      </c>
      <c r="C101" s="12">
        <f>female!C101+male!C101</f>
        <v>4408</v>
      </c>
      <c r="D101" s="13">
        <f>female!D101+male!D101</f>
        <v>0.13923370921380968</v>
      </c>
      <c r="E101" s="14">
        <f>female!E101+male!E101</f>
        <v>51218619.859999999</v>
      </c>
      <c r="F101" s="13">
        <f>female!F101+male!F101</f>
        <v>0.1414245122538545</v>
      </c>
      <c r="G101" s="15">
        <f t="shared" si="1"/>
        <v>11619.469115245009</v>
      </c>
    </row>
    <row r="102" spans="1:7" x14ac:dyDescent="0.3">
      <c r="A102" s="2" t="s">
        <v>12</v>
      </c>
      <c r="B102" s="22">
        <v>20151</v>
      </c>
      <c r="C102" s="12">
        <f>female!C102+male!C102</f>
        <v>4527</v>
      </c>
      <c r="D102" s="13">
        <f>female!D102+male!D102</f>
        <v>0.14393361312476155</v>
      </c>
      <c r="E102" s="14">
        <f>female!E102+male!E102</f>
        <v>52130921.310000002</v>
      </c>
      <c r="F102" s="13">
        <f>female!F102+male!F102</f>
        <v>0.15500257102737278</v>
      </c>
      <c r="G102" s="15">
        <f t="shared" si="1"/>
        <v>11515.555844930417</v>
      </c>
    </row>
    <row r="103" spans="1:7" x14ac:dyDescent="0.3">
      <c r="A103" s="2" t="s">
        <v>12</v>
      </c>
      <c r="B103" s="22">
        <v>20152</v>
      </c>
      <c r="C103" s="12">
        <f>female!C103+male!C103</f>
        <v>4807</v>
      </c>
      <c r="D103" s="13">
        <f>female!D103+male!D103</f>
        <v>0.13714302017060853</v>
      </c>
      <c r="E103" s="14">
        <f>female!E103+male!E103</f>
        <v>59856289.700000003</v>
      </c>
      <c r="F103" s="13">
        <f>female!F103+male!F103</f>
        <v>0.14385672908245617</v>
      </c>
      <c r="G103" s="15">
        <f t="shared" si="1"/>
        <v>12451.90133139172</v>
      </c>
    </row>
    <row r="104" spans="1:7" x14ac:dyDescent="0.3">
      <c r="A104" s="2" t="s">
        <v>12</v>
      </c>
      <c r="B104" s="22">
        <v>20161</v>
      </c>
      <c r="C104" s="12">
        <f>female!C104+male!C104</f>
        <v>4739</v>
      </c>
      <c r="D104" s="13">
        <f>female!D104+male!D104</f>
        <v>0.14572122628455458</v>
      </c>
      <c r="E104" s="14">
        <f>female!E104+male!E104</f>
        <v>59917113.350000001</v>
      </c>
      <c r="F104" s="13">
        <f>female!F104+male!F104</f>
        <v>0.16100983593570561</v>
      </c>
      <c r="G104" s="15">
        <f t="shared" si="1"/>
        <v>12643.40859886052</v>
      </c>
    </row>
    <row r="105" spans="1:7" x14ac:dyDescent="0.3">
      <c r="A105" s="2" t="s">
        <v>12</v>
      </c>
      <c r="B105" s="22">
        <v>20162</v>
      </c>
      <c r="C105" s="12">
        <f>female!C105+male!C105</f>
        <v>5570</v>
      </c>
      <c r="D105" s="13">
        <f>female!D105+male!D105</f>
        <v>0.14584587991935272</v>
      </c>
      <c r="E105" s="14">
        <f>female!E105+male!E105</f>
        <v>64380571.450000003</v>
      </c>
      <c r="F105" s="13">
        <f>female!F105+male!F105</f>
        <v>0.15789710496915108</v>
      </c>
      <c r="G105" s="15">
        <f t="shared" si="1"/>
        <v>11558.450888689407</v>
      </c>
    </row>
    <row r="106" spans="1:7" x14ac:dyDescent="0.3">
      <c r="A106" s="2" t="s">
        <v>12</v>
      </c>
      <c r="B106" s="22">
        <v>20171</v>
      </c>
      <c r="C106" s="12">
        <f>female!C106+male!C106</f>
        <v>4852</v>
      </c>
      <c r="D106" s="13">
        <f>female!D106+male!D106</f>
        <v>0.14437038800285645</v>
      </c>
      <c r="E106" s="14">
        <f>female!E106+male!E106</f>
        <v>55629954.840000004</v>
      </c>
      <c r="F106" s="13">
        <f>female!F106+male!F106</f>
        <v>0.16585024804895077</v>
      </c>
      <c r="G106" s="15">
        <f t="shared" si="1"/>
        <v>11465.365795548229</v>
      </c>
    </row>
    <row r="107" spans="1:7" x14ac:dyDescent="0.3">
      <c r="A107" s="2" t="s">
        <v>12</v>
      </c>
      <c r="B107" s="22">
        <v>20172</v>
      </c>
      <c r="C107" s="12">
        <f>female!C107+male!C107</f>
        <v>5557</v>
      </c>
      <c r="D107" s="13">
        <f>female!D107+male!D107</f>
        <v>0.14266276442801396</v>
      </c>
      <c r="E107" s="14">
        <f>female!E107+male!E107</f>
        <v>65536125.359999999</v>
      </c>
      <c r="F107" s="13">
        <f>female!F107+male!F107</f>
        <v>0.16751256242608942</v>
      </c>
      <c r="G107" s="15">
        <f t="shared" si="1"/>
        <v>11793.436271369445</v>
      </c>
    </row>
    <row r="108" spans="1:7" x14ac:dyDescent="0.3">
      <c r="A108" s="2" t="s">
        <v>12</v>
      </c>
      <c r="B108" s="22">
        <v>20181</v>
      </c>
      <c r="C108" s="12">
        <f>female!C108+male!C108</f>
        <v>4982</v>
      </c>
      <c r="D108" s="13">
        <f>female!D108+male!D108</f>
        <v>0.14708313651393481</v>
      </c>
      <c r="E108" s="14">
        <f>female!E108+male!E108</f>
        <v>54889021.729999997</v>
      </c>
      <c r="F108" s="13">
        <f>female!F108+male!F108</f>
        <v>0.16428926207727951</v>
      </c>
      <c r="G108" s="15">
        <f t="shared" si="1"/>
        <v>11017.467228020874</v>
      </c>
    </row>
    <row r="109" spans="1:7" x14ac:dyDescent="0.3">
      <c r="A109" s="2" t="s">
        <v>12</v>
      </c>
      <c r="B109" s="22">
        <v>20182</v>
      </c>
      <c r="C109" s="12">
        <f>female!C109+male!C109</f>
        <v>5388</v>
      </c>
      <c r="D109" s="13">
        <f>female!D109+male!D109</f>
        <v>0.14025771183131591</v>
      </c>
      <c r="E109" s="14">
        <f>female!E109+male!E109</f>
        <v>60717670.030000001</v>
      </c>
      <c r="F109" s="13">
        <f>female!F109+male!F109</f>
        <v>0.15892467983436573</v>
      </c>
      <c r="G109" s="15">
        <f t="shared" si="1"/>
        <v>11269.055313659985</v>
      </c>
    </row>
    <row r="110" spans="1:7" x14ac:dyDescent="0.3">
      <c r="A110" s="2" t="s">
        <v>12</v>
      </c>
      <c r="B110" s="22">
        <v>20191</v>
      </c>
      <c r="C110" s="12">
        <f>female!C110+male!C110</f>
        <v>5161</v>
      </c>
      <c r="D110" s="13">
        <f>female!D110+male!D110</f>
        <v>0.15119378936575362</v>
      </c>
      <c r="E110" s="14">
        <f>female!E110+male!E110</f>
        <v>57549754.600000001</v>
      </c>
      <c r="F110" s="13">
        <f>female!F110+male!F110</f>
        <v>0.17081360811955437</v>
      </c>
      <c r="G110" s="15">
        <f t="shared" si="1"/>
        <v>11150.892191435769</v>
      </c>
    </row>
    <row r="111" spans="1:7" x14ac:dyDescent="0.3">
      <c r="A111" s="2" t="s">
        <v>12</v>
      </c>
      <c r="B111" s="22">
        <v>20192</v>
      </c>
      <c r="C111" s="12">
        <f>female!C111+male!C111</f>
        <v>5778</v>
      </c>
      <c r="D111" s="13">
        <f>female!D111+male!D111</f>
        <v>0.14797551668502062</v>
      </c>
      <c r="E111" s="14">
        <f>female!E111+male!E111</f>
        <v>66652233.07</v>
      </c>
      <c r="F111" s="13">
        <f>female!F111+male!F111</f>
        <v>0.17743585653370031</v>
      </c>
      <c r="G111" s="15">
        <f t="shared" si="1"/>
        <v>11535.519742125303</v>
      </c>
    </row>
    <row r="112" spans="1:7" x14ac:dyDescent="0.3">
      <c r="A112" s="2" t="s">
        <v>12</v>
      </c>
      <c r="B112" s="22">
        <v>20201</v>
      </c>
      <c r="C112" s="12">
        <f>female!C112+male!C112</f>
        <v>2979</v>
      </c>
      <c r="D112" s="13">
        <f>female!D112+male!D112</f>
        <v>0.15173432486120308</v>
      </c>
      <c r="E112" s="14">
        <f>female!E112+male!E112</f>
        <v>36717736.129999995</v>
      </c>
      <c r="F112" s="13">
        <f>female!F112+male!F112</f>
        <v>0.17178366050843968</v>
      </c>
      <c r="G112" s="15">
        <f t="shared" si="1"/>
        <v>12325.524044981536</v>
      </c>
    </row>
    <row r="113" spans="1:7" x14ac:dyDescent="0.3">
      <c r="A113" s="2" t="s">
        <v>12</v>
      </c>
      <c r="B113" s="22">
        <v>20202</v>
      </c>
      <c r="C113" s="12">
        <f>female!C113+male!C113</f>
        <v>3500</v>
      </c>
      <c r="D113" s="13">
        <f>female!D113+male!D113</f>
        <v>0.14129995962858294</v>
      </c>
      <c r="E113" s="14">
        <f>female!E113+male!E113</f>
        <v>43965240.090000004</v>
      </c>
      <c r="F113" s="13">
        <f>female!F113+male!F113</f>
        <v>0.16901872867005938</v>
      </c>
      <c r="G113" s="15">
        <f t="shared" si="1"/>
        <v>12561.49716857143</v>
      </c>
    </row>
    <row r="114" spans="1:7" x14ac:dyDescent="0.3">
      <c r="A114" s="2" t="s">
        <v>12</v>
      </c>
      <c r="B114" s="22">
        <v>20211</v>
      </c>
      <c r="C114" s="12">
        <f>female!C114+male!C114</f>
        <v>2688</v>
      </c>
      <c r="D114" s="13">
        <f>female!D114+male!D114</f>
        <v>0.14553329723876557</v>
      </c>
      <c r="E114" s="14">
        <f>female!E114+male!E114</f>
        <v>29047448.48</v>
      </c>
      <c r="F114" s="13">
        <f>female!F114+male!F114</f>
        <v>0.16513173861965524</v>
      </c>
      <c r="G114" s="15">
        <f t="shared" si="1"/>
        <v>10806.34244047619</v>
      </c>
    </row>
    <row r="115" spans="1:7" x14ac:dyDescent="0.3">
      <c r="A115" s="2" t="s">
        <v>12</v>
      </c>
      <c r="B115" s="22">
        <v>20212</v>
      </c>
      <c r="C115" s="12">
        <f>female!C115+male!C115</f>
        <v>4152</v>
      </c>
      <c r="D115" s="13">
        <f>female!D115+male!D115</f>
        <v>0.14499231736276016</v>
      </c>
      <c r="E115" s="14">
        <f>female!E115+male!E115</f>
        <v>44127140.219999999</v>
      </c>
      <c r="F115" s="13">
        <f>female!F115+male!F115</f>
        <v>0.17243543075902723</v>
      </c>
      <c r="G115" s="15">
        <f t="shared" si="1"/>
        <v>10627.923945086704</v>
      </c>
    </row>
    <row r="116" spans="1:7" x14ac:dyDescent="0.3">
      <c r="A116" s="2" t="s">
        <v>12</v>
      </c>
      <c r="B116" s="22">
        <v>20221</v>
      </c>
      <c r="C116" s="12">
        <f>female!C116+male!C116</f>
        <v>3780</v>
      </c>
      <c r="D116" s="13">
        <f>female!D116+male!D116</f>
        <v>0.14731098986749805</v>
      </c>
      <c r="E116" s="14">
        <f>female!E116+male!E116</f>
        <v>33366075.990000002</v>
      </c>
      <c r="F116" s="13">
        <f>female!F116+male!F116</f>
        <v>0.16945427362060289</v>
      </c>
      <c r="G116" s="15">
        <f t="shared" si="1"/>
        <v>8827.0042301587309</v>
      </c>
    </row>
    <row r="117" spans="1:7" x14ac:dyDescent="0.3">
      <c r="A117" s="2" t="s">
        <v>12</v>
      </c>
      <c r="B117" s="22">
        <v>20222</v>
      </c>
      <c r="C117" s="12">
        <f>female!C117+male!C117</f>
        <v>4437</v>
      </c>
      <c r="D117" s="13">
        <f>female!D117+male!D117</f>
        <v>0.1449857857072836</v>
      </c>
      <c r="E117" s="14">
        <f>female!E117+male!E117</f>
        <v>36852845.079999998</v>
      </c>
      <c r="F117" s="13">
        <f>female!F117+male!F117</f>
        <v>0.16486283918277628</v>
      </c>
      <c r="G117" s="15">
        <f t="shared" si="1"/>
        <v>8305.8023619562755</v>
      </c>
    </row>
    <row r="118" spans="1:7" x14ac:dyDescent="0.3">
      <c r="A118" s="2" t="s">
        <v>12</v>
      </c>
      <c r="B118" s="22">
        <v>20231</v>
      </c>
      <c r="C118" s="12">
        <f>female!C118+male!C118</f>
        <v>4040</v>
      </c>
      <c r="D118" s="13">
        <f>female!D118+male!D118</f>
        <v>0.13966673580861508</v>
      </c>
      <c r="E118" s="14">
        <f>female!E118+male!E118</f>
        <v>25851409.170000002</v>
      </c>
      <c r="F118" s="13">
        <f>female!F118+male!F118</f>
        <v>0.1585599301620455</v>
      </c>
      <c r="G118" s="15">
        <f t="shared" si="1"/>
        <v>6398.8636559405941</v>
      </c>
    </row>
    <row r="119" spans="1:7" x14ac:dyDescent="0.3">
      <c r="A119" s="2" t="s">
        <v>12</v>
      </c>
      <c r="B119" s="22">
        <v>20232</v>
      </c>
      <c r="C119" s="12">
        <f>female!C119+male!C119</f>
        <v>4479</v>
      </c>
      <c r="D119" s="13">
        <f>female!D119+male!D119</f>
        <v>0.13745588460948288</v>
      </c>
      <c r="E119" s="14">
        <f>female!E119+male!E119</f>
        <v>18527782.34</v>
      </c>
      <c r="F119" s="13">
        <f>female!F119+male!F119</f>
        <v>0.15256232272670289</v>
      </c>
      <c r="G119" s="15">
        <f t="shared" si="1"/>
        <v>4136.5890466622013</v>
      </c>
    </row>
    <row r="120" spans="1:7" x14ac:dyDescent="0.3">
      <c r="A120" s="2" t="s">
        <v>12</v>
      </c>
      <c r="B120" s="22">
        <v>20241</v>
      </c>
      <c r="C120" s="12">
        <f>female!C120+male!C120</f>
        <v>2260</v>
      </c>
      <c r="D120" s="13">
        <f>female!D120+male!D120</f>
        <v>0.14196871662792887</v>
      </c>
      <c r="E120" s="14">
        <f>female!E120+male!E120</f>
        <v>3794773.34</v>
      </c>
      <c r="F120" s="13">
        <f>female!F120+male!F120</f>
        <v>0.14756117004182856</v>
      </c>
      <c r="G120" s="15">
        <f t="shared" si="1"/>
        <v>1679.1032477876106</v>
      </c>
    </row>
    <row r="121" spans="1:7" x14ac:dyDescent="0.3">
      <c r="A121" s="2" t="s">
        <v>13</v>
      </c>
      <c r="B121" s="22">
        <v>20131</v>
      </c>
      <c r="C121" s="12">
        <f>female!C121+male!C121</f>
        <v>2375</v>
      </c>
      <c r="D121" s="13">
        <f>female!D121+male!D121</f>
        <v>8.7377212023104375E-2</v>
      </c>
      <c r="E121" s="14">
        <f>female!E121+male!E121</f>
        <v>25631602.59</v>
      </c>
      <c r="F121" s="13">
        <f>female!F121+male!F121</f>
        <v>9.0480588301503476E-2</v>
      </c>
      <c r="G121" s="15">
        <f t="shared" si="1"/>
        <v>10792.253722105263</v>
      </c>
    </row>
    <row r="122" spans="1:7" x14ac:dyDescent="0.3">
      <c r="A122" s="2" t="s">
        <v>13</v>
      </c>
      <c r="B122" s="22">
        <v>20132</v>
      </c>
      <c r="C122" s="12">
        <f>female!C122+male!C122</f>
        <v>2752</v>
      </c>
      <c r="D122" s="13">
        <f>female!D122+male!D122</f>
        <v>8.3627081560714717E-2</v>
      </c>
      <c r="E122" s="14">
        <f>female!E122+male!E122</f>
        <v>31007933.030000001</v>
      </c>
      <c r="F122" s="13">
        <f>female!F122+male!F122</f>
        <v>8.8692078239768296E-2</v>
      </c>
      <c r="G122" s="15">
        <f t="shared" si="1"/>
        <v>11267.417525436047</v>
      </c>
    </row>
    <row r="123" spans="1:7" x14ac:dyDescent="0.3">
      <c r="A123" s="2" t="s">
        <v>13</v>
      </c>
      <c r="B123" s="22">
        <v>20141</v>
      </c>
      <c r="C123" s="12">
        <f>female!C123+male!C123</f>
        <v>2498</v>
      </c>
      <c r="D123" s="13">
        <f>female!D123+male!D123</f>
        <v>8.5290904124556144E-2</v>
      </c>
      <c r="E123" s="14">
        <f>female!E123+male!E123</f>
        <v>24865796.300000001</v>
      </c>
      <c r="F123" s="13">
        <f>female!F123+male!F123</f>
        <v>8.0903235006434898E-2</v>
      </c>
      <c r="G123" s="15">
        <f t="shared" si="1"/>
        <v>9954.2819455564459</v>
      </c>
    </row>
    <row r="124" spans="1:7" x14ac:dyDescent="0.3">
      <c r="A124" s="2" t="s">
        <v>13</v>
      </c>
      <c r="B124" s="22">
        <v>20142</v>
      </c>
      <c r="C124" s="12">
        <f>female!C124+male!C124</f>
        <v>2714</v>
      </c>
      <c r="D124" s="13">
        <f>female!D124+male!D124</f>
        <v>8.5726017878012567E-2</v>
      </c>
      <c r="E124" s="14">
        <f>female!E124+male!E124</f>
        <v>36225421.150000006</v>
      </c>
      <c r="F124" s="13">
        <f>female!F124+male!F124</f>
        <v>0.10002539176832118</v>
      </c>
      <c r="G124" s="15">
        <f t="shared" si="1"/>
        <v>13347.612803979369</v>
      </c>
    </row>
    <row r="125" spans="1:7" x14ac:dyDescent="0.3">
      <c r="A125" s="2" t="s">
        <v>13</v>
      </c>
      <c r="B125" s="22">
        <v>20151</v>
      </c>
      <c r="C125" s="12">
        <f>female!C125+male!C125</f>
        <v>2718</v>
      </c>
      <c r="D125" s="13">
        <f>female!D125+male!D125</f>
        <v>8.6417397939717672E-2</v>
      </c>
      <c r="E125" s="14">
        <f>female!E125+male!E125</f>
        <v>29599895.920000002</v>
      </c>
      <c r="F125" s="13">
        <f>female!F125+male!F125</f>
        <v>8.8010337328577742E-2</v>
      </c>
      <c r="G125" s="15">
        <f t="shared" si="1"/>
        <v>10890.322266372334</v>
      </c>
    </row>
    <row r="126" spans="1:7" x14ac:dyDescent="0.3">
      <c r="A126" s="2" t="s">
        <v>13</v>
      </c>
      <c r="B126" s="22">
        <v>20152</v>
      </c>
      <c r="C126" s="12">
        <f>female!C126+male!C126</f>
        <v>3201</v>
      </c>
      <c r="D126" s="13">
        <f>female!D126+male!D126</f>
        <v>9.1324070639924676E-2</v>
      </c>
      <c r="E126" s="14">
        <f>female!E126+male!E126</f>
        <v>39303511.640000001</v>
      </c>
      <c r="F126" s="13">
        <f>female!F126+male!F126</f>
        <v>9.4460826996175182E-2</v>
      </c>
      <c r="G126" s="15">
        <f t="shared" si="1"/>
        <v>12278.510353014683</v>
      </c>
    </row>
    <row r="127" spans="1:7" x14ac:dyDescent="0.3">
      <c r="A127" s="2" t="s">
        <v>13</v>
      </c>
      <c r="B127" s="22">
        <v>20161</v>
      </c>
      <c r="C127" s="12">
        <f>female!C127+male!C127</f>
        <v>2942</v>
      </c>
      <c r="D127" s="13">
        <f>female!D127+male!D127</f>
        <v>9.0464622859075666E-2</v>
      </c>
      <c r="E127" s="14">
        <f>female!E127+male!E127</f>
        <v>33434279.280000001</v>
      </c>
      <c r="F127" s="13">
        <f>female!F127+male!F127</f>
        <v>8.9844912755653664E-2</v>
      </c>
      <c r="G127" s="15">
        <f t="shared" si="1"/>
        <v>11364.47290278722</v>
      </c>
    </row>
    <row r="128" spans="1:7" x14ac:dyDescent="0.3">
      <c r="A128" s="2" t="s">
        <v>13</v>
      </c>
      <c r="B128" s="22">
        <v>20162</v>
      </c>
      <c r="C128" s="12">
        <f>female!C128+male!C128</f>
        <v>3339</v>
      </c>
      <c r="D128" s="13">
        <f>female!D128+male!D128</f>
        <v>8.7428975413055443E-2</v>
      </c>
      <c r="E128" s="14">
        <f>female!E128+male!E128</f>
        <v>40727648.25</v>
      </c>
      <c r="F128" s="13">
        <f>female!F128+male!F128</f>
        <v>9.9886931818728236E-2</v>
      </c>
      <c r="G128" s="15">
        <f t="shared" si="1"/>
        <v>12197.558625336927</v>
      </c>
    </row>
    <row r="129" spans="1:7" x14ac:dyDescent="0.3">
      <c r="A129" s="2" t="s">
        <v>13</v>
      </c>
      <c r="B129" s="22">
        <v>20171</v>
      </c>
      <c r="C129" s="12">
        <f>female!C129+male!C129</f>
        <v>3080</v>
      </c>
      <c r="D129" s="13">
        <f>female!D129+male!D129</f>
        <v>9.1644846465127355E-2</v>
      </c>
      <c r="E129" s="14">
        <f>female!E129+male!E129</f>
        <v>30526424.909999996</v>
      </c>
      <c r="F129" s="13">
        <f>female!F129+male!F129</f>
        <v>9.1008794774911764E-2</v>
      </c>
      <c r="G129" s="15">
        <f t="shared" si="1"/>
        <v>9911.1769188311682</v>
      </c>
    </row>
    <row r="130" spans="1:7" x14ac:dyDescent="0.3">
      <c r="A130" s="2" t="s">
        <v>13</v>
      </c>
      <c r="B130" s="22">
        <v>20172</v>
      </c>
      <c r="C130" s="12">
        <f>female!C130+male!C130</f>
        <v>3607</v>
      </c>
      <c r="D130" s="13">
        <f>female!D130+male!D130</f>
        <v>9.2601150133497637E-2</v>
      </c>
      <c r="E130" s="14">
        <f>female!E130+male!E130</f>
        <v>37409691.730000004</v>
      </c>
      <c r="F130" s="13">
        <f>female!F130+male!F130</f>
        <v>9.5620442722834584E-2</v>
      </c>
      <c r="G130" s="15">
        <f t="shared" si="1"/>
        <v>10371.414397005823</v>
      </c>
    </row>
    <row r="131" spans="1:7" x14ac:dyDescent="0.3">
      <c r="A131" s="2" t="s">
        <v>13</v>
      </c>
      <c r="B131" s="22">
        <v>20181</v>
      </c>
      <c r="C131" s="12">
        <f>female!C131+male!C131</f>
        <v>3139</v>
      </c>
      <c r="D131" s="13">
        <f>female!D131+male!D131</f>
        <v>9.2672413793103453E-2</v>
      </c>
      <c r="E131" s="14">
        <f>female!E131+male!E131</f>
        <v>31836676.369999997</v>
      </c>
      <c r="F131" s="13">
        <f>female!F131+male!F131</f>
        <v>9.529089612033903E-2</v>
      </c>
      <c r="G131" s="15">
        <f t="shared" si="1"/>
        <v>10142.298939152595</v>
      </c>
    </row>
    <row r="132" spans="1:7" x14ac:dyDescent="0.3">
      <c r="A132" s="2" t="s">
        <v>13</v>
      </c>
      <c r="B132" s="22">
        <v>20182</v>
      </c>
      <c r="C132" s="12">
        <f>female!C132+male!C132</f>
        <v>3592</v>
      </c>
      <c r="D132" s="13">
        <f>female!D132+male!D132</f>
        <v>9.3505141220877261E-2</v>
      </c>
      <c r="E132" s="14">
        <f>female!E132+male!E132</f>
        <v>37564091.299999997</v>
      </c>
      <c r="F132" s="13">
        <f>female!F132+male!F132</f>
        <v>9.8321644756324378E-2</v>
      </c>
      <c r="G132" s="15">
        <f t="shared" si="1"/>
        <v>10457.709159242761</v>
      </c>
    </row>
    <row r="133" spans="1:7" x14ac:dyDescent="0.3">
      <c r="A133" s="2" t="s">
        <v>13</v>
      </c>
      <c r="B133" s="22">
        <v>20191</v>
      </c>
      <c r="C133" s="12">
        <f>female!C133+male!C133</f>
        <v>3152</v>
      </c>
      <c r="D133" s="13">
        <f>female!D133+male!D133</f>
        <v>9.233924124798594E-2</v>
      </c>
      <c r="E133" s="14">
        <f>female!E133+male!E133</f>
        <v>32854878.050000001</v>
      </c>
      <c r="F133" s="13">
        <f>female!F133+male!F133</f>
        <v>9.7516667152711872E-2</v>
      </c>
      <c r="G133" s="15">
        <f t="shared" si="1"/>
        <v>10423.501919416243</v>
      </c>
    </row>
    <row r="134" spans="1:7" x14ac:dyDescent="0.3">
      <c r="A134" s="2" t="s">
        <v>13</v>
      </c>
      <c r="B134" s="22">
        <v>20192</v>
      </c>
      <c r="C134" s="12">
        <f>female!C134+male!C134</f>
        <v>3744</v>
      </c>
      <c r="D134" s="13">
        <f>female!D134+male!D134</f>
        <v>9.5884446948549182E-2</v>
      </c>
      <c r="E134" s="14">
        <f>female!E134+male!E134</f>
        <v>38102750.450000003</v>
      </c>
      <c r="F134" s="13">
        <f>female!F134+male!F134</f>
        <v>0.10143387327001055</v>
      </c>
      <c r="G134" s="15">
        <f t="shared" si="1"/>
        <v>10177.016680021368</v>
      </c>
    </row>
    <row r="135" spans="1:7" x14ac:dyDescent="0.3">
      <c r="A135" s="2" t="s">
        <v>13</v>
      </c>
      <c r="B135" s="22">
        <v>20201</v>
      </c>
      <c r="C135" s="12">
        <f>female!C135+male!C135</f>
        <v>1845</v>
      </c>
      <c r="D135" s="13">
        <f>female!D135+male!D135</f>
        <v>9.3974430805276829E-2</v>
      </c>
      <c r="E135" s="14">
        <f>female!E135+male!E135</f>
        <v>20749038.699999999</v>
      </c>
      <c r="F135" s="13">
        <f>female!F135+male!F135</f>
        <v>9.707422612596886E-2</v>
      </c>
      <c r="G135" s="15">
        <f t="shared" ref="G135:G189" si="2">IFERROR(E135/C135,"-")</f>
        <v>11246.091436314362</v>
      </c>
    </row>
    <row r="136" spans="1:7" x14ac:dyDescent="0.3">
      <c r="A136" s="2" t="s">
        <v>13</v>
      </c>
      <c r="B136" s="22">
        <v>20202</v>
      </c>
      <c r="C136" s="12">
        <f>female!C136+male!C136</f>
        <v>2266</v>
      </c>
      <c r="D136" s="13">
        <f>female!D136+male!D136</f>
        <v>9.1481631005248282E-2</v>
      </c>
      <c r="E136" s="14">
        <f>female!E136+male!E136</f>
        <v>25789586.59</v>
      </c>
      <c r="F136" s="13">
        <f>female!F136+male!F136</f>
        <v>9.9144759119822456E-2</v>
      </c>
      <c r="G136" s="15">
        <f t="shared" si="2"/>
        <v>11381.106173874668</v>
      </c>
    </row>
    <row r="137" spans="1:7" x14ac:dyDescent="0.3">
      <c r="A137" s="2" t="s">
        <v>13</v>
      </c>
      <c r="B137" s="22">
        <v>20211</v>
      </c>
      <c r="C137" s="12">
        <f>female!C137+male!C137</f>
        <v>1749</v>
      </c>
      <c r="D137" s="13">
        <f>female!D137+male!D137</f>
        <v>9.4694098538169999E-2</v>
      </c>
      <c r="E137" s="14">
        <f>female!E137+male!E137</f>
        <v>18714185.059999999</v>
      </c>
      <c r="F137" s="13">
        <f>female!F137+male!F137</f>
        <v>0.10638820541967881</v>
      </c>
      <c r="G137" s="15">
        <f t="shared" si="2"/>
        <v>10699.934282447111</v>
      </c>
    </row>
    <row r="138" spans="1:7" x14ac:dyDescent="0.3">
      <c r="A138" s="2" t="s">
        <v>13</v>
      </c>
      <c r="B138" s="22">
        <v>20212</v>
      </c>
      <c r="C138" s="12">
        <f>female!C138+male!C138</f>
        <v>2716</v>
      </c>
      <c r="D138" s="13">
        <f>female!D138+male!D138</f>
        <v>9.4845648833635984E-2</v>
      </c>
      <c r="E138" s="14">
        <f>female!E138+male!E138</f>
        <v>26172590.740000002</v>
      </c>
      <c r="F138" s="13">
        <f>female!F138+male!F138</f>
        <v>0.10227451713007538</v>
      </c>
      <c r="G138" s="15">
        <f t="shared" si="2"/>
        <v>9636.4472533136977</v>
      </c>
    </row>
    <row r="139" spans="1:7" x14ac:dyDescent="0.3">
      <c r="A139" s="2" t="s">
        <v>13</v>
      </c>
      <c r="B139" s="22">
        <v>20221</v>
      </c>
      <c r="C139" s="12">
        <f>female!C139+male!C139</f>
        <v>2558</v>
      </c>
      <c r="D139" s="13">
        <f>female!D139+male!D139</f>
        <v>9.9688230709275127E-2</v>
      </c>
      <c r="E139" s="14">
        <f>female!E139+male!E139</f>
        <v>21849387.189999998</v>
      </c>
      <c r="F139" s="13">
        <f>female!F139+male!F139</f>
        <v>0.11096516223383315</v>
      </c>
      <c r="G139" s="15">
        <f t="shared" si="2"/>
        <v>8541.589988272086</v>
      </c>
    </row>
    <row r="140" spans="1:7" x14ac:dyDescent="0.3">
      <c r="A140" s="2" t="s">
        <v>13</v>
      </c>
      <c r="B140" s="22">
        <v>20222</v>
      </c>
      <c r="C140" s="12">
        <f>female!C140+male!C140</f>
        <v>3178</v>
      </c>
      <c r="D140" s="13">
        <f>female!D140+male!D140</f>
        <v>0.10384602816717316</v>
      </c>
      <c r="E140" s="14">
        <f>female!E140+male!E140</f>
        <v>26311889.059999999</v>
      </c>
      <c r="F140" s="13">
        <f>female!F140+male!F140</f>
        <v>0.11770740427983886</v>
      </c>
      <c r="G140" s="15">
        <f t="shared" si="2"/>
        <v>8279.3861107614848</v>
      </c>
    </row>
    <row r="141" spans="1:7" x14ac:dyDescent="0.3">
      <c r="A141" s="2" t="s">
        <v>13</v>
      </c>
      <c r="B141" s="22">
        <v>20231</v>
      </c>
      <c r="C141" s="12">
        <f>female!C141+male!C141</f>
        <v>2933</v>
      </c>
      <c r="D141" s="13">
        <f>female!D141+male!D141</f>
        <v>0.10139666735808615</v>
      </c>
      <c r="E141" s="14">
        <f>female!E141+male!E141</f>
        <v>19225454.299999997</v>
      </c>
      <c r="F141" s="13">
        <f>female!F141+male!F141</f>
        <v>0.11791955599384438</v>
      </c>
      <c r="G141" s="15">
        <f t="shared" si="2"/>
        <v>6554.8770201159214</v>
      </c>
    </row>
    <row r="142" spans="1:7" x14ac:dyDescent="0.3">
      <c r="A142" s="2" t="s">
        <v>13</v>
      </c>
      <c r="B142" s="22">
        <v>20232</v>
      </c>
      <c r="C142" s="12">
        <f>female!C142+male!C142</f>
        <v>3356</v>
      </c>
      <c r="D142" s="13">
        <f>female!D142+male!D142</f>
        <v>0.10299217431333435</v>
      </c>
      <c r="E142" s="14">
        <f>female!E142+male!E142</f>
        <v>14354892.390000001</v>
      </c>
      <c r="F142" s="13">
        <f>female!F142+male!F142</f>
        <v>0.11820171919778022</v>
      </c>
      <c r="G142" s="15">
        <f t="shared" si="2"/>
        <v>4277.3815226460074</v>
      </c>
    </row>
    <row r="143" spans="1:7" x14ac:dyDescent="0.3">
      <c r="A143" s="2" t="s">
        <v>13</v>
      </c>
      <c r="B143" s="22">
        <v>20241</v>
      </c>
      <c r="C143" s="12">
        <f>female!C143+male!C143</f>
        <v>1618</v>
      </c>
      <c r="D143" s="13">
        <f>female!D143+male!D143</f>
        <v>0.10163955022300396</v>
      </c>
      <c r="E143" s="14">
        <f>female!E143+male!E143</f>
        <v>3093914.27</v>
      </c>
      <c r="F143" s="13">
        <f>female!F143+male!F143</f>
        <v>0.1203080049282495</v>
      </c>
      <c r="G143" s="15">
        <f t="shared" si="2"/>
        <v>1912.1843448702102</v>
      </c>
    </row>
    <row r="144" spans="1:7" x14ac:dyDescent="0.3">
      <c r="A144" s="2" t="s">
        <v>14</v>
      </c>
      <c r="B144" s="22">
        <v>20131</v>
      </c>
      <c r="C144" s="12">
        <f>female!C144+male!C144</f>
        <v>399</v>
      </c>
      <c r="D144" s="13">
        <f>female!D144+male!D144</f>
        <v>1.4679371619881535E-2</v>
      </c>
      <c r="E144" s="14">
        <f>female!E144+male!E144</f>
        <v>4887552.1399999997</v>
      </c>
      <c r="F144" s="13">
        <f>female!F144+male!F144</f>
        <v>1.7253255680314144E-2</v>
      </c>
      <c r="G144" s="15">
        <f t="shared" si="2"/>
        <v>12249.504110275688</v>
      </c>
    </row>
    <row r="145" spans="1:7" x14ac:dyDescent="0.3">
      <c r="A145" s="2" t="s">
        <v>14</v>
      </c>
      <c r="B145" s="22">
        <v>20132</v>
      </c>
      <c r="C145" s="12">
        <f>female!C145+male!C145</f>
        <v>545</v>
      </c>
      <c r="D145" s="13">
        <f>female!D145+male!D145</f>
        <v>1.6561322474778171E-2</v>
      </c>
      <c r="E145" s="14">
        <f>female!E145+male!E145</f>
        <v>5978135.0500000007</v>
      </c>
      <c r="F145" s="13">
        <f>female!F145+male!F145</f>
        <v>1.7099276532541622E-2</v>
      </c>
      <c r="G145" s="15">
        <f t="shared" si="2"/>
        <v>10969.05513761468</v>
      </c>
    </row>
    <row r="146" spans="1:7" x14ac:dyDescent="0.3">
      <c r="A146" s="2" t="s">
        <v>14</v>
      </c>
      <c r="B146" s="22">
        <v>20141</v>
      </c>
      <c r="C146" s="12">
        <f>female!C146+male!C146</f>
        <v>474</v>
      </c>
      <c r="D146" s="13">
        <f>female!D146+male!D146</f>
        <v>1.6184102704179186E-2</v>
      </c>
      <c r="E146" s="14">
        <f>female!E146+male!E146</f>
        <v>5025256.8900000006</v>
      </c>
      <c r="F146" s="13">
        <f>female!F146+male!F146</f>
        <v>1.6350151599181892E-2</v>
      </c>
      <c r="G146" s="15">
        <f t="shared" si="2"/>
        <v>10601.807784810127</v>
      </c>
    </row>
    <row r="147" spans="1:7" x14ac:dyDescent="0.3">
      <c r="A147" s="2" t="s">
        <v>14</v>
      </c>
      <c r="B147" s="22">
        <v>20142</v>
      </c>
      <c r="C147" s="12">
        <f>female!C147+male!C147</f>
        <v>516</v>
      </c>
      <c r="D147" s="13">
        <f>female!D147+male!D147</f>
        <v>1.6298682839003126E-2</v>
      </c>
      <c r="E147" s="14">
        <f>female!E147+male!E147</f>
        <v>7996196.2400000002</v>
      </c>
      <c r="F147" s="13">
        <f>female!F147+male!F147</f>
        <v>2.2079043836385509E-2</v>
      </c>
      <c r="G147" s="15">
        <f t="shared" si="2"/>
        <v>15496.504341085272</v>
      </c>
    </row>
    <row r="148" spans="1:7" x14ac:dyDescent="0.3">
      <c r="A148" s="2" t="s">
        <v>14</v>
      </c>
      <c r="B148" s="22">
        <v>20151</v>
      </c>
      <c r="C148" s="12">
        <f>female!C148+male!C148</f>
        <v>473</v>
      </c>
      <c r="D148" s="13">
        <f>female!D148+male!D148</f>
        <v>1.5038789266183392E-2</v>
      </c>
      <c r="E148" s="14">
        <f>female!E148+male!E148</f>
        <v>5401543.5899999999</v>
      </c>
      <c r="F148" s="13">
        <f>female!F148+male!F148</f>
        <v>1.6060585980969787E-2</v>
      </c>
      <c r="G148" s="15">
        <f t="shared" si="2"/>
        <v>11419.753890063424</v>
      </c>
    </row>
    <row r="149" spans="1:7" x14ac:dyDescent="0.3">
      <c r="A149" s="2" t="s">
        <v>14</v>
      </c>
      <c r="B149" s="22">
        <v>20152</v>
      </c>
      <c r="C149" s="12">
        <f>female!C149+male!C149</f>
        <v>594</v>
      </c>
      <c r="D149" s="13">
        <f>female!D149+male!D149</f>
        <v>1.6946734757924166E-2</v>
      </c>
      <c r="E149" s="14">
        <f>female!E149+male!E149</f>
        <v>7230322.25</v>
      </c>
      <c r="F149" s="13">
        <f>female!F149+male!F149</f>
        <v>1.7377129693641951E-2</v>
      </c>
      <c r="G149" s="15">
        <f t="shared" si="2"/>
        <v>12172.259680134681</v>
      </c>
    </row>
    <row r="150" spans="1:7" x14ac:dyDescent="0.3">
      <c r="A150" s="2" t="s">
        <v>14</v>
      </c>
      <c r="B150" s="22">
        <v>20161</v>
      </c>
      <c r="C150" s="12">
        <f>female!C150+male!C150</f>
        <v>503</v>
      </c>
      <c r="D150" s="13">
        <f>female!D150+male!D150</f>
        <v>1.546692906122198E-2</v>
      </c>
      <c r="E150" s="14">
        <f>female!E150+male!E150</f>
        <v>7662691.3399999999</v>
      </c>
      <c r="F150" s="13">
        <f>female!F150+male!F150</f>
        <v>2.0591256929759154E-2</v>
      </c>
      <c r="G150" s="15">
        <f t="shared" si="2"/>
        <v>15233.978807157057</v>
      </c>
    </row>
    <row r="151" spans="1:7" x14ac:dyDescent="0.3">
      <c r="A151" s="2" t="s">
        <v>14</v>
      </c>
      <c r="B151" s="22">
        <v>20162</v>
      </c>
      <c r="C151" s="12">
        <f>female!C151+male!C151</f>
        <v>591</v>
      </c>
      <c r="D151" s="13">
        <f>female!D151+male!D151</f>
        <v>1.5474850095572255E-2</v>
      </c>
      <c r="E151" s="14">
        <f>female!E151+male!E151</f>
        <v>7119407.04</v>
      </c>
      <c r="F151" s="13">
        <f>female!F151+male!F151</f>
        <v>1.7460760838167319E-2</v>
      </c>
      <c r="G151" s="15">
        <f t="shared" si="2"/>
        <v>12046.374010152284</v>
      </c>
    </row>
    <row r="152" spans="1:7" x14ac:dyDescent="0.3">
      <c r="A152" s="2" t="s">
        <v>14</v>
      </c>
      <c r="B152" s="22">
        <v>20171</v>
      </c>
      <c r="C152" s="12">
        <f>female!C152+male!C152</f>
        <v>594</v>
      </c>
      <c r="D152" s="13">
        <f>female!D152+male!D152</f>
        <v>1.7674363246845987E-2</v>
      </c>
      <c r="E152" s="14">
        <f>female!E152+male!E152</f>
        <v>7134522.6200000001</v>
      </c>
      <c r="F152" s="13">
        <f>female!F152+male!F152</f>
        <v>2.1270237404310111E-2</v>
      </c>
      <c r="G152" s="15">
        <f t="shared" si="2"/>
        <v>12010.980841750841</v>
      </c>
    </row>
    <row r="153" spans="1:7" x14ac:dyDescent="0.3">
      <c r="A153" s="2" t="s">
        <v>14</v>
      </c>
      <c r="B153" s="22">
        <v>20172</v>
      </c>
      <c r="C153" s="12">
        <f>female!C153+male!C153</f>
        <v>661</v>
      </c>
      <c r="D153" s="13">
        <f>female!D153+male!D153</f>
        <v>1.696960361470528E-2</v>
      </c>
      <c r="E153" s="14">
        <f>female!E153+male!E153</f>
        <v>7176906.2799999993</v>
      </c>
      <c r="F153" s="13">
        <f>female!F153+male!F153</f>
        <v>1.834441622312432E-2</v>
      </c>
      <c r="G153" s="15">
        <f t="shared" si="2"/>
        <v>10857.649440242056</v>
      </c>
    </row>
    <row r="154" spans="1:7" x14ac:dyDescent="0.3">
      <c r="A154" s="2" t="s">
        <v>14</v>
      </c>
      <c r="B154" s="22">
        <v>20181</v>
      </c>
      <c r="C154" s="12">
        <f>female!C154+male!C154</f>
        <v>608</v>
      </c>
      <c r="D154" s="13">
        <f>female!D154+male!D154</f>
        <v>1.7949929145016533E-2</v>
      </c>
      <c r="E154" s="14">
        <f>female!E154+male!E154</f>
        <v>6017848.6200000001</v>
      </c>
      <c r="F154" s="13">
        <f>female!F154+male!F154</f>
        <v>1.8012124791289753E-2</v>
      </c>
      <c r="G154" s="15">
        <f t="shared" si="2"/>
        <v>9897.7773355263162</v>
      </c>
    </row>
    <row r="155" spans="1:7" x14ac:dyDescent="0.3">
      <c r="A155" s="2" t="s">
        <v>14</v>
      </c>
      <c r="B155" s="22">
        <v>20182</v>
      </c>
      <c r="C155" s="12">
        <f>female!C155+male!C155</f>
        <v>672</v>
      </c>
      <c r="D155" s="13">
        <f>female!D155+male!D155</f>
        <v>1.7493166731745412E-2</v>
      </c>
      <c r="E155" s="14">
        <f>female!E155+male!E155</f>
        <v>9084197.8900000006</v>
      </c>
      <c r="F155" s="13">
        <f>female!F155+male!F155</f>
        <v>2.3777316232769657E-2</v>
      </c>
      <c r="G155" s="15">
        <f t="shared" si="2"/>
        <v>13518.15162202381</v>
      </c>
    </row>
    <row r="156" spans="1:7" x14ac:dyDescent="0.3">
      <c r="A156" s="2" t="s">
        <v>14</v>
      </c>
      <c r="B156" s="22">
        <v>20191</v>
      </c>
      <c r="C156" s="12">
        <f>female!C156+male!C156</f>
        <v>585</v>
      </c>
      <c r="D156" s="13">
        <f>female!D156+male!D156</f>
        <v>1.7137835066647136E-2</v>
      </c>
      <c r="E156" s="14">
        <f>female!E156+male!E156</f>
        <v>6156871.46</v>
      </c>
      <c r="F156" s="13">
        <f>female!F156+male!F156</f>
        <v>1.8274229596991341E-2</v>
      </c>
      <c r="G156" s="15">
        <f t="shared" si="2"/>
        <v>10524.566598290598</v>
      </c>
    </row>
    <row r="157" spans="1:7" x14ac:dyDescent="0.3">
      <c r="A157" s="2" t="s">
        <v>14</v>
      </c>
      <c r="B157" s="22">
        <v>20192</v>
      </c>
      <c r="C157" s="12">
        <f>female!C157+male!C157</f>
        <v>602</v>
      </c>
      <c r="D157" s="13">
        <f>female!D157+male!D157</f>
        <v>1.5417317591620353E-2</v>
      </c>
      <c r="E157" s="14">
        <f>female!E157+male!E157</f>
        <v>5752728.71</v>
      </c>
      <c r="F157" s="13">
        <f>female!F157+male!F157</f>
        <v>1.5314420823573149E-2</v>
      </c>
      <c r="G157" s="15">
        <f t="shared" si="2"/>
        <v>9556.0277574750835</v>
      </c>
    </row>
    <row r="158" spans="1:7" x14ac:dyDescent="0.3">
      <c r="A158" s="2" t="s">
        <v>14</v>
      </c>
      <c r="B158" s="22">
        <v>20201</v>
      </c>
      <c r="C158" s="12">
        <f>female!C158+male!C158</f>
        <v>319</v>
      </c>
      <c r="D158" s="13">
        <f>female!D158+male!D158</f>
        <v>1.6248153618906941E-2</v>
      </c>
      <c r="E158" s="14">
        <f>female!E158+male!E158</f>
        <v>4281393.92</v>
      </c>
      <c r="F158" s="13">
        <f>female!F158+male!F158</f>
        <v>2.0030470207972974E-2</v>
      </c>
      <c r="G158" s="15">
        <f t="shared" si="2"/>
        <v>13421.297554858935</v>
      </c>
    </row>
    <row r="159" spans="1:7" x14ac:dyDescent="0.3">
      <c r="A159" s="2" t="s">
        <v>14</v>
      </c>
      <c r="B159" s="22">
        <v>20202</v>
      </c>
      <c r="C159" s="12">
        <f>female!C159+male!C159</f>
        <v>406</v>
      </c>
      <c r="D159" s="13">
        <f>female!D159+male!D159</f>
        <v>1.6390795316915625E-2</v>
      </c>
      <c r="E159" s="14">
        <f>female!E159+male!E159</f>
        <v>4710036.0200000005</v>
      </c>
      <c r="F159" s="13">
        <f>female!F159+male!F159</f>
        <v>1.8107129597403418E-2</v>
      </c>
      <c r="G159" s="15">
        <f t="shared" si="2"/>
        <v>11601.073940886701</v>
      </c>
    </row>
    <row r="160" spans="1:7" x14ac:dyDescent="0.3">
      <c r="A160" s="2" t="s">
        <v>14</v>
      </c>
      <c r="B160" s="22">
        <v>20211</v>
      </c>
      <c r="C160" s="12">
        <f>female!C160+male!C160</f>
        <v>286</v>
      </c>
      <c r="D160" s="13">
        <f>female!D160+male!D160</f>
        <v>1.5484569572279373E-2</v>
      </c>
      <c r="E160" s="14">
        <f>female!E160+male!E160</f>
        <v>2440066.9000000004</v>
      </c>
      <c r="F160" s="13">
        <f>female!F160+male!F160</f>
        <v>1.3871527815005957E-2</v>
      </c>
      <c r="G160" s="15">
        <f t="shared" si="2"/>
        <v>8531.7024475524486</v>
      </c>
    </row>
    <row r="161" spans="1:7" x14ac:dyDescent="0.3">
      <c r="A161" s="2" t="s">
        <v>14</v>
      </c>
      <c r="B161" s="22">
        <v>20212</v>
      </c>
      <c r="C161" s="12">
        <f>female!C161+male!C161</f>
        <v>448</v>
      </c>
      <c r="D161" s="13">
        <f>female!D161+male!D161</f>
        <v>1.5644643106579131E-2</v>
      </c>
      <c r="E161" s="14">
        <f>female!E161+male!E161</f>
        <v>4486166.6400000006</v>
      </c>
      <c r="F161" s="13">
        <f>female!F161+male!F161</f>
        <v>1.7530573546539654E-2</v>
      </c>
      <c r="G161" s="15">
        <f t="shared" si="2"/>
        <v>10013.764821428573</v>
      </c>
    </row>
    <row r="162" spans="1:7" x14ac:dyDescent="0.3">
      <c r="A162" s="2" t="s">
        <v>14</v>
      </c>
      <c r="B162" s="22">
        <v>20221</v>
      </c>
      <c r="C162" s="12">
        <f>female!C162+male!C162</f>
        <v>418</v>
      </c>
      <c r="D162" s="13">
        <f>female!D162+male!D162</f>
        <v>1.6289945440374123E-2</v>
      </c>
      <c r="E162" s="14">
        <f>female!E162+male!E162</f>
        <v>3365442.5999999996</v>
      </c>
      <c r="F162" s="13">
        <f>female!F162+male!F162</f>
        <v>1.7091869938968905E-2</v>
      </c>
      <c r="G162" s="15">
        <f t="shared" si="2"/>
        <v>8051.2980861244014</v>
      </c>
    </row>
    <row r="163" spans="1:7" x14ac:dyDescent="0.3">
      <c r="A163" s="2" t="s">
        <v>14</v>
      </c>
      <c r="B163" s="22">
        <v>20222</v>
      </c>
      <c r="C163" s="12">
        <f>female!C163+male!C163</f>
        <v>512</v>
      </c>
      <c r="D163" s="13">
        <f>female!D163+male!D163</f>
        <v>1.6730385909878118E-2</v>
      </c>
      <c r="E163" s="14">
        <f>female!E163+male!E163</f>
        <v>4468495.3599999994</v>
      </c>
      <c r="F163" s="13">
        <f>female!F163+male!F163</f>
        <v>1.999001244884787E-2</v>
      </c>
      <c r="G163" s="15">
        <f t="shared" si="2"/>
        <v>8727.5299999999988</v>
      </c>
    </row>
    <row r="164" spans="1:7" x14ac:dyDescent="0.3">
      <c r="A164" s="2" t="s">
        <v>14</v>
      </c>
      <c r="B164" s="22">
        <v>20231</v>
      </c>
      <c r="C164" s="12">
        <f>female!C164+male!C164</f>
        <v>585</v>
      </c>
      <c r="D164" s="13">
        <f>female!D164+male!D164</f>
        <v>2.0224019912881145E-2</v>
      </c>
      <c r="E164" s="14">
        <f>female!E164+male!E164</f>
        <v>3838369.95</v>
      </c>
      <c r="F164" s="13">
        <f>female!F164+male!F164</f>
        <v>2.3542688416164741E-2</v>
      </c>
      <c r="G164" s="15">
        <f t="shared" si="2"/>
        <v>6561.3161538461545</v>
      </c>
    </row>
    <row r="165" spans="1:7" x14ac:dyDescent="0.3">
      <c r="A165" s="2" t="s">
        <v>14</v>
      </c>
      <c r="B165" s="22">
        <v>20232</v>
      </c>
      <c r="C165" s="12">
        <f>female!C165+male!C165</f>
        <v>581</v>
      </c>
      <c r="D165" s="13">
        <f>female!D165+male!D165</f>
        <v>1.7830290010741139E-2</v>
      </c>
      <c r="E165" s="14">
        <f>female!E165+male!E165</f>
        <v>2590243.5099999998</v>
      </c>
      <c r="F165" s="13">
        <f>female!F165+male!F165</f>
        <v>2.1328702974895142E-2</v>
      </c>
      <c r="G165" s="15">
        <f t="shared" si="2"/>
        <v>4458.2504475043024</v>
      </c>
    </row>
    <row r="166" spans="1:7" x14ac:dyDescent="0.3">
      <c r="A166" s="2" t="s">
        <v>14</v>
      </c>
      <c r="B166" s="22">
        <v>20241</v>
      </c>
      <c r="C166" s="12">
        <f>female!C166+male!C166</f>
        <v>318</v>
      </c>
      <c r="D166" s="13">
        <f>female!D166+male!D166</f>
        <v>1.997612915384132E-2</v>
      </c>
      <c r="E166" s="14">
        <f>female!E166+male!E166</f>
        <v>587358.89</v>
      </c>
      <c r="F166" s="13">
        <f>female!F166+male!F166</f>
        <v>2.2839668480138967E-2</v>
      </c>
      <c r="G166" s="15">
        <f t="shared" si="2"/>
        <v>1847.040534591195</v>
      </c>
    </row>
    <row r="167" spans="1:7" x14ac:dyDescent="0.3">
      <c r="A167" s="2" t="s">
        <v>15</v>
      </c>
      <c r="B167" s="22">
        <v>20131</v>
      </c>
      <c r="C167" s="12">
        <f>female!C167+male!C167</f>
        <v>25</v>
      </c>
      <c r="D167" s="13">
        <f>female!D167+male!D167</f>
        <v>9.1976012655899347E-4</v>
      </c>
      <c r="E167" s="14">
        <f>female!E167+male!E167</f>
        <v>244285.22</v>
      </c>
      <c r="F167" s="13">
        <f>female!F167+male!F167</f>
        <v>8.6233665418898034E-4</v>
      </c>
      <c r="G167" s="15">
        <f t="shared" si="2"/>
        <v>9771.4087999999992</v>
      </c>
    </row>
    <row r="168" spans="1:7" x14ac:dyDescent="0.3">
      <c r="A168" s="2" t="s">
        <v>15</v>
      </c>
      <c r="B168" s="22">
        <v>20132</v>
      </c>
      <c r="C168" s="12">
        <f>female!C168+male!C168</f>
        <v>30</v>
      </c>
      <c r="D168" s="13">
        <f>female!D168+male!D168</f>
        <v>9.1163242980430294E-4</v>
      </c>
      <c r="E168" s="14">
        <f>female!E168+male!E168</f>
        <v>79862.13</v>
      </c>
      <c r="F168" s="13">
        <f>female!F168+male!F168</f>
        <v>2.2842987552577757E-4</v>
      </c>
      <c r="G168" s="15">
        <f t="shared" si="2"/>
        <v>2662.0710000000004</v>
      </c>
    </row>
    <row r="169" spans="1:7" x14ac:dyDescent="0.3">
      <c r="A169" s="2" t="s">
        <v>15</v>
      </c>
      <c r="B169" s="22">
        <v>20141</v>
      </c>
      <c r="C169" s="12">
        <f>female!C169+male!C169</f>
        <v>32</v>
      </c>
      <c r="D169" s="13">
        <f>female!D169+male!D169</f>
        <v>1.0925976509150504E-3</v>
      </c>
      <c r="E169" s="14">
        <f>female!E169+male!E169</f>
        <v>118342.58</v>
      </c>
      <c r="F169" s="13">
        <f>female!F169+male!F169</f>
        <v>3.8503884796192202E-4</v>
      </c>
      <c r="G169" s="15">
        <f t="shared" si="2"/>
        <v>3698.2056250000001</v>
      </c>
    </row>
    <row r="170" spans="1:7" x14ac:dyDescent="0.3">
      <c r="A170" s="2" t="s">
        <v>15</v>
      </c>
      <c r="B170" s="22">
        <v>20142</v>
      </c>
      <c r="C170" s="12">
        <f>female!C170+male!C170</f>
        <v>43</v>
      </c>
      <c r="D170" s="13">
        <f>female!D170+male!D170</f>
        <v>1.3582235699169272E-3</v>
      </c>
      <c r="E170" s="14">
        <f>female!E170+male!E170</f>
        <v>775994.01</v>
      </c>
      <c r="F170" s="13">
        <f>female!F170+male!F170</f>
        <v>2.1426694955103518E-3</v>
      </c>
      <c r="G170" s="15">
        <f t="shared" si="2"/>
        <v>18046.372325581397</v>
      </c>
    </row>
    <row r="171" spans="1:7" x14ac:dyDescent="0.3">
      <c r="A171" s="2" t="s">
        <v>15</v>
      </c>
      <c r="B171" s="22">
        <v>20151</v>
      </c>
      <c r="C171" s="12">
        <f>female!C171+male!C171</f>
        <v>24</v>
      </c>
      <c r="D171" s="13">
        <f>female!D171+male!D171</f>
        <v>7.6306753147653572E-4</v>
      </c>
      <c r="E171" s="14">
        <f>female!E171+male!E171</f>
        <v>82487.16</v>
      </c>
      <c r="F171" s="13">
        <f>female!F171+male!F171</f>
        <v>2.4526176701760393E-4</v>
      </c>
      <c r="G171" s="15">
        <f t="shared" si="2"/>
        <v>3436.9650000000001</v>
      </c>
    </row>
    <row r="172" spans="1:7" x14ac:dyDescent="0.3">
      <c r="A172" s="2" t="s">
        <v>15</v>
      </c>
      <c r="B172" s="22">
        <v>20152</v>
      </c>
      <c r="C172" s="12">
        <f>female!C172+male!C172</f>
        <v>45</v>
      </c>
      <c r="D172" s="13">
        <f>female!D172+male!D172</f>
        <v>1.2838435422669824E-3</v>
      </c>
      <c r="E172" s="14">
        <f>female!E172+male!E172</f>
        <v>216088.18</v>
      </c>
      <c r="F172" s="13">
        <f>female!F172+male!F172</f>
        <v>5.1933955352032155E-4</v>
      </c>
      <c r="G172" s="15">
        <f t="shared" si="2"/>
        <v>4801.9595555555552</v>
      </c>
    </row>
    <row r="173" spans="1:7" x14ac:dyDescent="0.3">
      <c r="A173" s="2" t="s">
        <v>15</v>
      </c>
      <c r="B173" s="22">
        <v>20161</v>
      </c>
      <c r="C173" s="12">
        <f>female!C173+male!C173</f>
        <v>45</v>
      </c>
      <c r="D173" s="13">
        <f>female!D173+male!D173</f>
        <v>1.3837212877832786E-3</v>
      </c>
      <c r="E173" s="14">
        <f>female!E173+male!E173</f>
        <v>112744.41</v>
      </c>
      <c r="F173" s="13">
        <f>female!F173+male!F173</f>
        <v>3.029678491139782E-4</v>
      </c>
      <c r="G173" s="15">
        <f t="shared" si="2"/>
        <v>2505.4313333333334</v>
      </c>
    </row>
    <row r="174" spans="1:7" x14ac:dyDescent="0.3">
      <c r="A174" s="2" t="s">
        <v>15</v>
      </c>
      <c r="B174" s="22">
        <v>20162</v>
      </c>
      <c r="C174" s="12">
        <f>female!C174+male!C174</f>
        <v>58</v>
      </c>
      <c r="D174" s="13">
        <f>female!D174+male!D174</f>
        <v>1.5186824120866174E-3</v>
      </c>
      <c r="E174" s="14">
        <f>female!E174+male!E174</f>
        <v>164526.38</v>
      </c>
      <c r="F174" s="13">
        <f>female!F174+male!F174</f>
        <v>4.0351053909532263E-4</v>
      </c>
      <c r="G174" s="15">
        <f t="shared" si="2"/>
        <v>2836.6617241379313</v>
      </c>
    </row>
    <row r="175" spans="1:7" x14ac:dyDescent="0.3">
      <c r="A175" s="2" t="s">
        <v>15</v>
      </c>
      <c r="B175" s="22">
        <v>20171</v>
      </c>
      <c r="C175" s="12">
        <f>female!C175+male!C175</f>
        <v>37</v>
      </c>
      <c r="D175" s="13">
        <f>female!D175+male!D175</f>
        <v>1.1009283503927636E-3</v>
      </c>
      <c r="E175" s="14">
        <f>female!E175+male!E175</f>
        <v>229690.55</v>
      </c>
      <c r="F175" s="13">
        <f>female!F175+male!F175</f>
        <v>6.8477917700211321E-4</v>
      </c>
      <c r="G175" s="15">
        <f t="shared" si="2"/>
        <v>6207.8527027027021</v>
      </c>
    </row>
    <row r="176" spans="1:7" x14ac:dyDescent="0.3">
      <c r="A176" s="2" t="s">
        <v>15</v>
      </c>
      <c r="B176" s="22">
        <v>20172</v>
      </c>
      <c r="C176" s="12">
        <f>female!C176+male!C176</f>
        <v>49</v>
      </c>
      <c r="D176" s="13">
        <f>female!D176+male!D176</f>
        <v>1.2579585130416925E-3</v>
      </c>
      <c r="E176" s="14">
        <f>female!E176+male!E176</f>
        <v>119844.52</v>
      </c>
      <c r="F176" s="13">
        <f>female!F176+male!F176</f>
        <v>3.0632666376974722E-4</v>
      </c>
      <c r="G176" s="15">
        <f t="shared" si="2"/>
        <v>2445.8065306122448</v>
      </c>
    </row>
    <row r="177" spans="1:7" x14ac:dyDescent="0.3">
      <c r="A177" s="2" t="s">
        <v>15</v>
      </c>
      <c r="B177" s="22">
        <v>20181</v>
      </c>
      <c r="C177" s="12">
        <f>female!C177+male!C177</f>
        <v>39</v>
      </c>
      <c r="D177" s="13">
        <f>female!D177+male!D177</f>
        <v>1.151393481341521E-3</v>
      </c>
      <c r="E177" s="14">
        <f>female!E177+male!E177</f>
        <v>87958.12</v>
      </c>
      <c r="F177" s="13">
        <f>female!F177+male!F177</f>
        <v>2.6326894109331036E-4</v>
      </c>
      <c r="G177" s="15">
        <f t="shared" si="2"/>
        <v>2255.3364102564101</v>
      </c>
    </row>
    <row r="178" spans="1:7" x14ac:dyDescent="0.3">
      <c r="A178" s="2" t="s">
        <v>15</v>
      </c>
      <c r="B178" s="22">
        <v>20182</v>
      </c>
      <c r="C178" s="12">
        <f>female!C178+male!C178</f>
        <v>51</v>
      </c>
      <c r="D178" s="13">
        <f>female!D178+male!D178</f>
        <v>1.3276064037485357E-3</v>
      </c>
      <c r="E178" s="14">
        <f>female!E178+male!E178</f>
        <v>118588.06999999999</v>
      </c>
      <c r="F178" s="13">
        <f>female!F178+male!F178</f>
        <v>3.1039680948912309E-4</v>
      </c>
      <c r="G178" s="15">
        <f t="shared" si="2"/>
        <v>2325.2562745098039</v>
      </c>
    </row>
    <row r="179" spans="1:7" x14ac:dyDescent="0.3">
      <c r="A179" s="2" t="s">
        <v>15</v>
      </c>
      <c r="B179" s="22">
        <v>20191</v>
      </c>
      <c r="C179" s="12">
        <f>female!C179+male!C179</f>
        <v>31</v>
      </c>
      <c r="D179" s="13">
        <f>female!D179+male!D179</f>
        <v>9.0815878130950641E-4</v>
      </c>
      <c r="E179" s="14">
        <f>female!E179+male!E179</f>
        <v>52829.26</v>
      </c>
      <c r="F179" s="13">
        <f>female!F179+male!F179</f>
        <v>1.5680269321054668E-4</v>
      </c>
      <c r="G179" s="15">
        <f t="shared" si="2"/>
        <v>1704.1696774193549</v>
      </c>
    </row>
    <row r="180" spans="1:7" x14ac:dyDescent="0.3">
      <c r="A180" s="2" t="s">
        <v>15</v>
      </c>
      <c r="B180" s="22">
        <v>20192</v>
      </c>
      <c r="C180" s="12">
        <f>female!C180+male!C180</f>
        <v>11</v>
      </c>
      <c r="D180" s="13">
        <f>female!D180+male!D180</f>
        <v>2.8171178323558785E-4</v>
      </c>
      <c r="E180" s="14">
        <f>female!E180+male!E180</f>
        <v>18518.95</v>
      </c>
      <c r="F180" s="13">
        <f>female!F180+male!F180</f>
        <v>4.9299559879768778E-5</v>
      </c>
      <c r="G180" s="15">
        <f t="shared" si="2"/>
        <v>1683.5409090909091</v>
      </c>
    </row>
    <row r="181" spans="1:7" x14ac:dyDescent="0.3">
      <c r="A181" s="2" t="s">
        <v>15</v>
      </c>
      <c r="B181" s="22">
        <v>20201</v>
      </c>
      <c r="C181" s="12">
        <f>female!C181+male!C181</f>
        <v>2</v>
      </c>
      <c r="D181" s="13">
        <f>female!D181+male!D181</f>
        <v>1.0186930168593694E-4</v>
      </c>
      <c r="E181" s="14">
        <f>female!E181+male!E181</f>
        <v>3395</v>
      </c>
      <c r="F181" s="13">
        <f>female!F181+male!F181</f>
        <v>1.5883482722390618E-5</v>
      </c>
      <c r="G181" s="15">
        <f t="shared" si="2"/>
        <v>1697.5</v>
      </c>
    </row>
    <row r="182" spans="1:7" x14ac:dyDescent="0.3">
      <c r="A182" s="2" t="s">
        <v>15</v>
      </c>
      <c r="B182" s="22">
        <v>20202</v>
      </c>
      <c r="C182" s="12">
        <f>female!C182+male!C182</f>
        <v>0</v>
      </c>
      <c r="D182" s="13">
        <f>female!D182+male!D182</f>
        <v>0</v>
      </c>
      <c r="E182" s="14">
        <f>female!E182+male!E182</f>
        <v>0</v>
      </c>
      <c r="F182" s="13">
        <f>female!F182+male!F182</f>
        <v>0</v>
      </c>
      <c r="G182" s="15" t="str">
        <f t="shared" si="2"/>
        <v>-</v>
      </c>
    </row>
    <row r="183" spans="1:7" x14ac:dyDescent="0.3">
      <c r="A183" s="2" t="s">
        <v>15</v>
      </c>
      <c r="B183" s="22">
        <v>20211</v>
      </c>
      <c r="C183" s="12">
        <f>female!C183+male!C183</f>
        <v>2</v>
      </c>
      <c r="D183" s="13">
        <f>female!D183+male!D183</f>
        <v>1.0828370330265295E-4</v>
      </c>
      <c r="E183" s="14">
        <f>female!E183+male!E183</f>
        <v>55949.310000000005</v>
      </c>
      <c r="F183" s="13">
        <f>female!F183+male!F183</f>
        <v>3.1806603740880667E-4</v>
      </c>
      <c r="G183" s="15">
        <f t="shared" si="2"/>
        <v>27974.655000000002</v>
      </c>
    </row>
    <row r="184" spans="1:7" x14ac:dyDescent="0.3">
      <c r="A184" s="2" t="s">
        <v>15</v>
      </c>
      <c r="B184" s="22">
        <v>20212</v>
      </c>
      <c r="C184" s="12">
        <f>female!C184+male!C184</f>
        <v>0</v>
      </c>
      <c r="D184" s="13">
        <f>female!D184+male!D184</f>
        <v>0</v>
      </c>
      <c r="E184" s="14">
        <f>female!E184+male!E184</f>
        <v>0</v>
      </c>
      <c r="F184" s="13">
        <f>female!F184+male!F184</f>
        <v>0</v>
      </c>
      <c r="G184" s="15" t="str">
        <f t="shared" si="2"/>
        <v>-</v>
      </c>
    </row>
    <row r="185" spans="1:7" x14ac:dyDescent="0.3">
      <c r="A185" s="2" t="s">
        <v>15</v>
      </c>
      <c r="B185" s="22">
        <v>20221</v>
      </c>
      <c r="C185" s="12">
        <f>female!C185+male!C185</f>
        <v>1</v>
      </c>
      <c r="D185" s="13">
        <f>female!D185+male!D185</f>
        <v>3.8971161340607951E-5</v>
      </c>
      <c r="E185" s="14">
        <f>female!E185+male!E185</f>
        <v>215</v>
      </c>
      <c r="F185" s="13">
        <f>female!F185+male!F185</f>
        <v>1.0919075062751968E-6</v>
      </c>
      <c r="G185" s="15">
        <f t="shared" si="2"/>
        <v>215</v>
      </c>
    </row>
    <row r="186" spans="1:7" x14ac:dyDescent="0.3">
      <c r="A186" s="2" t="s">
        <v>15</v>
      </c>
      <c r="B186" s="22">
        <v>20222</v>
      </c>
      <c r="C186" s="12">
        <f>female!C186+male!C186</f>
        <v>2</v>
      </c>
      <c r="D186" s="13">
        <f>female!D186+male!D186</f>
        <v>6.5353069960461397E-5</v>
      </c>
      <c r="E186" s="14">
        <f>female!E186+male!E186</f>
        <v>28144.21</v>
      </c>
      <c r="F186" s="13">
        <f>female!F186+male!F186</f>
        <v>1.25904373382406E-4</v>
      </c>
      <c r="G186" s="15">
        <f t="shared" si="2"/>
        <v>14072.105</v>
      </c>
    </row>
    <row r="187" spans="1:7" x14ac:dyDescent="0.3">
      <c r="A187" s="2" t="s">
        <v>15</v>
      </c>
      <c r="B187" s="22">
        <v>20231</v>
      </c>
      <c r="C187" s="12">
        <f>female!C187+male!C187</f>
        <v>0</v>
      </c>
      <c r="D187" s="13">
        <f>female!D187+male!D187</f>
        <v>0</v>
      </c>
      <c r="E187" s="14">
        <f>female!E187+male!E187</f>
        <v>0</v>
      </c>
      <c r="F187" s="13">
        <f>female!F187+male!F187</f>
        <v>0</v>
      </c>
      <c r="G187" s="15" t="str">
        <f t="shared" si="2"/>
        <v>-</v>
      </c>
    </row>
    <row r="188" spans="1:7" x14ac:dyDescent="0.3">
      <c r="A188" s="2" t="s">
        <v>15</v>
      </c>
      <c r="B188" s="22">
        <v>20232</v>
      </c>
      <c r="C188" s="12">
        <f>female!C188+male!C188</f>
        <v>1</v>
      </c>
      <c r="D188" s="13">
        <f>female!D188+male!D188</f>
        <v>3.0688967316249807E-5</v>
      </c>
      <c r="E188" s="14">
        <f>female!E188+male!E188</f>
        <v>12196.75</v>
      </c>
      <c r="F188" s="13">
        <f>female!F188+male!F188</f>
        <v>1.0043104326089106E-4</v>
      </c>
      <c r="G188" s="15">
        <f t="shared" si="2"/>
        <v>12196.75</v>
      </c>
    </row>
    <row r="189" spans="1:7" x14ac:dyDescent="0.3">
      <c r="A189" s="2" t="s">
        <v>15</v>
      </c>
      <c r="B189" s="22">
        <v>20241</v>
      </c>
      <c r="C189" s="12">
        <f>female!C189+male!C189</f>
        <v>0</v>
      </c>
      <c r="D189" s="13">
        <f>female!D189+male!D189</f>
        <v>0</v>
      </c>
      <c r="E189" s="14">
        <f>female!E189+male!E189</f>
        <v>0</v>
      </c>
      <c r="F189" s="13">
        <f>female!F189+male!F189</f>
        <v>0</v>
      </c>
      <c r="G189" s="15" t="str">
        <f t="shared" si="2"/>
        <v>-</v>
      </c>
    </row>
    <row r="190" spans="1:7" x14ac:dyDescent="0.3">
      <c r="A190" s="2" t="s">
        <v>18</v>
      </c>
      <c r="B190" s="22">
        <v>20131</v>
      </c>
      <c r="C190" s="12">
        <f>female!C190+male!C190</f>
        <v>27181</v>
      </c>
      <c r="D190" s="13">
        <f>female!D190+male!D190</f>
        <v>1</v>
      </c>
      <c r="E190" s="14">
        <f>female!E190+male!E190</f>
        <v>283282890.51999998</v>
      </c>
      <c r="F190" s="13">
        <f>female!F190+male!F190</f>
        <v>1</v>
      </c>
      <c r="G190" s="15">
        <f t="shared" ref="G190:G209" si="3">IFERROR(E190/C190,"-")</f>
        <v>10422.092289466906</v>
      </c>
    </row>
    <row r="191" spans="1:7" x14ac:dyDescent="0.3">
      <c r="A191" s="2" t="s">
        <v>18</v>
      </c>
      <c r="B191" s="22">
        <v>20132</v>
      </c>
      <c r="C191" s="12">
        <f>female!C191+male!C191</f>
        <v>32908</v>
      </c>
      <c r="D191" s="13">
        <f>female!D191+male!D191</f>
        <v>1</v>
      </c>
      <c r="E191" s="14">
        <f>female!E191+male!E191</f>
        <v>349613332.38999999</v>
      </c>
      <c r="F191" s="13">
        <f>female!F191+male!F191</f>
        <v>1</v>
      </c>
      <c r="G191" s="15">
        <f t="shared" si="3"/>
        <v>10623.961723289169</v>
      </c>
    </row>
    <row r="192" spans="1:7" x14ac:dyDescent="0.3">
      <c r="A192" s="2" t="s">
        <v>18</v>
      </c>
      <c r="B192" s="22">
        <v>20141</v>
      </c>
      <c r="C192" s="12">
        <f>female!C192+male!C192</f>
        <v>29288</v>
      </c>
      <c r="D192" s="13">
        <f>female!D192+male!D192</f>
        <v>0.99999999999999989</v>
      </c>
      <c r="E192" s="14">
        <f>female!E192+male!E192</f>
        <v>307352311.66000003</v>
      </c>
      <c r="F192" s="13">
        <f>female!F192+male!F192</f>
        <v>0.99999999999999978</v>
      </c>
      <c r="G192" s="15">
        <f t="shared" si="3"/>
        <v>10494.137928844579</v>
      </c>
    </row>
    <row r="193" spans="1:7" x14ac:dyDescent="0.3">
      <c r="A193" s="2" t="s">
        <v>18</v>
      </c>
      <c r="B193" s="22">
        <v>20142</v>
      </c>
      <c r="C193" s="12">
        <f>female!C193+male!C193</f>
        <v>31659</v>
      </c>
      <c r="D193" s="13">
        <f>female!D193+male!D193</f>
        <v>1</v>
      </c>
      <c r="E193" s="14">
        <f>female!E193+male!E193</f>
        <v>362162252.10000002</v>
      </c>
      <c r="F193" s="13">
        <f>female!F193+male!F193</f>
        <v>1</v>
      </c>
      <c r="G193" s="15">
        <f t="shared" si="3"/>
        <v>11439.47225433526</v>
      </c>
    </row>
    <row r="194" spans="1:7" x14ac:dyDescent="0.3">
      <c r="A194" s="2" t="s">
        <v>18</v>
      </c>
      <c r="B194" s="22">
        <v>20151</v>
      </c>
      <c r="C194" s="12">
        <f>female!C194+male!C194</f>
        <v>31452</v>
      </c>
      <c r="D194" s="13">
        <f>female!D194+male!D194</f>
        <v>0.99999999999999978</v>
      </c>
      <c r="E194" s="14">
        <f>female!E194+male!E194</f>
        <v>336322945.89999998</v>
      </c>
      <c r="F194" s="13">
        <f>female!F194+male!F194</f>
        <v>1</v>
      </c>
      <c r="G194" s="15">
        <f t="shared" si="3"/>
        <v>10693.21333778456</v>
      </c>
    </row>
    <row r="195" spans="1:7" x14ac:dyDescent="0.3">
      <c r="A195" s="2" t="s">
        <v>18</v>
      </c>
      <c r="B195" s="22">
        <v>20152</v>
      </c>
      <c r="C195" s="12">
        <f>female!C195+male!C195</f>
        <v>35051</v>
      </c>
      <c r="D195" s="13">
        <f>female!D195+male!D195</f>
        <v>0.99999999999999989</v>
      </c>
      <c r="E195" s="14">
        <f>female!E195+male!E195</f>
        <v>416082654.46999997</v>
      </c>
      <c r="F195" s="13">
        <f>female!F195+male!F195</f>
        <v>1</v>
      </c>
      <c r="G195" s="15">
        <f t="shared" si="3"/>
        <v>11870.778422013636</v>
      </c>
    </row>
    <row r="196" spans="1:7" x14ac:dyDescent="0.3">
      <c r="A196" s="2" t="s">
        <v>18</v>
      </c>
      <c r="B196" s="22">
        <v>20161</v>
      </c>
      <c r="C196" s="12">
        <f>female!C196+male!C196</f>
        <v>32521</v>
      </c>
      <c r="D196" s="13">
        <f>female!D196+male!D196</f>
        <v>1</v>
      </c>
      <c r="E196" s="14">
        <f>female!E196+male!E196</f>
        <v>372133248.88999999</v>
      </c>
      <c r="F196" s="13">
        <f>female!F196+male!F196</f>
        <v>1</v>
      </c>
      <c r="G196" s="15">
        <f t="shared" si="3"/>
        <v>11442.859964023246</v>
      </c>
    </row>
    <row r="197" spans="1:7" x14ac:dyDescent="0.3">
      <c r="A197" s="2" t="s">
        <v>18</v>
      </c>
      <c r="B197" s="22">
        <v>20162</v>
      </c>
      <c r="C197" s="12">
        <f>female!C197+male!C197</f>
        <v>38191</v>
      </c>
      <c r="D197" s="13">
        <f>female!D197+male!D197</f>
        <v>1</v>
      </c>
      <c r="E197" s="14">
        <f>female!E197+male!E197</f>
        <v>407737503.88</v>
      </c>
      <c r="F197" s="13">
        <f>female!F197+male!F197</f>
        <v>1</v>
      </c>
      <c r="G197" s="15">
        <f t="shared" si="3"/>
        <v>10676.271998114738</v>
      </c>
    </row>
    <row r="198" spans="1:7" x14ac:dyDescent="0.3">
      <c r="A198" s="2" t="s">
        <v>18</v>
      </c>
      <c r="B198" s="22">
        <v>20171</v>
      </c>
      <c r="C198" s="12">
        <f>female!C198+male!C198</f>
        <v>33608</v>
      </c>
      <c r="D198" s="13">
        <f>female!D198+male!D198</f>
        <v>1</v>
      </c>
      <c r="E198" s="14">
        <f>female!E198+male!E198</f>
        <v>335422801.56000006</v>
      </c>
      <c r="F198" s="13">
        <f>female!F198+male!F198</f>
        <v>0.99999999999999978</v>
      </c>
      <c r="G198" s="15">
        <f t="shared" si="3"/>
        <v>9980.4451785289239</v>
      </c>
    </row>
    <row r="199" spans="1:7" x14ac:dyDescent="0.3">
      <c r="A199" s="2" t="s">
        <v>18</v>
      </c>
      <c r="B199" s="22">
        <v>20172</v>
      </c>
      <c r="C199" s="12">
        <f>female!C199+male!C199</f>
        <v>38952</v>
      </c>
      <c r="D199" s="13">
        <f>female!D199+male!D199</f>
        <v>1</v>
      </c>
      <c r="E199" s="14">
        <f>female!E199+male!E199</f>
        <v>391231107.75</v>
      </c>
      <c r="F199" s="13">
        <f>female!F199+male!F199</f>
        <v>1</v>
      </c>
      <c r="G199" s="15">
        <f t="shared" si="3"/>
        <v>10043.928623690696</v>
      </c>
    </row>
    <row r="200" spans="1:7" x14ac:dyDescent="0.3">
      <c r="A200" s="2" t="s">
        <v>18</v>
      </c>
      <c r="B200" s="22">
        <v>20181</v>
      </c>
      <c r="C200" s="12">
        <f>female!C200+male!C200</f>
        <v>33872</v>
      </c>
      <c r="D200" s="13">
        <f>female!D200+male!D200</f>
        <v>1</v>
      </c>
      <c r="E200" s="14">
        <f>female!E200+male!E200</f>
        <v>334099873.81999999</v>
      </c>
      <c r="F200" s="13">
        <f>female!F200+male!F200</f>
        <v>1</v>
      </c>
      <c r="G200" s="15">
        <f t="shared" si="3"/>
        <v>9863.60043162494</v>
      </c>
    </row>
    <row r="201" spans="1:7" x14ac:dyDescent="0.3">
      <c r="A201" s="2" t="s">
        <v>18</v>
      </c>
      <c r="B201" s="22">
        <v>20182</v>
      </c>
      <c r="C201" s="12">
        <f>female!C201+male!C201</f>
        <v>38415</v>
      </c>
      <c r="D201" s="13">
        <f>female!D201+male!D201</f>
        <v>1.0000000000000002</v>
      </c>
      <c r="E201" s="14">
        <f>female!E201+male!E201</f>
        <v>382053121.60000002</v>
      </c>
      <c r="F201" s="13">
        <f>female!F201+male!F201</f>
        <v>0.99999999999999978</v>
      </c>
      <c r="G201" s="15">
        <f t="shared" si="3"/>
        <v>9945.4151138878042</v>
      </c>
    </row>
    <row r="202" spans="1:7" x14ac:dyDescent="0.3">
      <c r="A202" s="2" t="s">
        <v>18</v>
      </c>
      <c r="B202" s="22">
        <v>20191</v>
      </c>
      <c r="C202" s="12">
        <f>female!C202+male!C202</f>
        <v>34135</v>
      </c>
      <c r="D202" s="13">
        <f>female!D202+male!D202</f>
        <v>1</v>
      </c>
      <c r="E202" s="14">
        <f>female!E202+male!E202</f>
        <v>336915514.13</v>
      </c>
      <c r="F202" s="13">
        <f>female!F202+male!F202</f>
        <v>1</v>
      </c>
      <c r="G202" s="15">
        <f t="shared" si="3"/>
        <v>9870.089765050534</v>
      </c>
    </row>
    <row r="203" spans="1:7" x14ac:dyDescent="0.3">
      <c r="A203" s="2" t="s">
        <v>18</v>
      </c>
      <c r="B203" s="22">
        <v>20192</v>
      </c>
      <c r="C203" s="12">
        <f>female!C203+male!C203</f>
        <v>39047</v>
      </c>
      <c r="D203" s="13">
        <f>female!D203+male!D203</f>
        <v>0.99999999999999978</v>
      </c>
      <c r="E203" s="14">
        <f>female!E203+male!E203</f>
        <v>375641284.53000009</v>
      </c>
      <c r="F203" s="13">
        <f>female!F203+male!F203</f>
        <v>0.99999999999999978</v>
      </c>
      <c r="G203" s="15">
        <f t="shared" si="3"/>
        <v>9620.234192895743</v>
      </c>
    </row>
    <row r="204" spans="1:7" x14ac:dyDescent="0.3">
      <c r="A204" s="2" t="s">
        <v>18</v>
      </c>
      <c r="B204" s="22">
        <v>20201</v>
      </c>
      <c r="C204" s="12">
        <f>female!C204+male!C204</f>
        <v>19633</v>
      </c>
      <c r="D204" s="13">
        <f>female!D204+male!D204</f>
        <v>1</v>
      </c>
      <c r="E204" s="14">
        <f>female!E204+male!E204</f>
        <v>213744054.70999998</v>
      </c>
      <c r="F204" s="13">
        <f>female!F204+male!F204</f>
        <v>1</v>
      </c>
      <c r="G204" s="15">
        <f t="shared" si="3"/>
        <v>10886.9787964142</v>
      </c>
    </row>
    <row r="205" spans="1:7" x14ac:dyDescent="0.3">
      <c r="A205" s="2" t="s">
        <v>18</v>
      </c>
      <c r="B205" s="22">
        <v>20202</v>
      </c>
      <c r="C205" s="12">
        <f>female!C205+male!C205</f>
        <v>24770</v>
      </c>
      <c r="D205" s="13">
        <f>female!D205+male!D205</f>
        <v>1</v>
      </c>
      <c r="E205" s="14">
        <f>female!E205+male!E205</f>
        <v>260120522.94999999</v>
      </c>
      <c r="F205" s="13">
        <f>female!F205+male!F205</f>
        <v>1</v>
      </c>
      <c r="G205" s="15">
        <f t="shared" si="3"/>
        <v>10501.434111828825</v>
      </c>
    </row>
    <row r="206" spans="1:7" x14ac:dyDescent="0.3">
      <c r="A206" s="2" t="s">
        <v>18</v>
      </c>
      <c r="B206" s="22">
        <v>20211</v>
      </c>
      <c r="C206" s="12">
        <f>female!C206+male!C206</f>
        <v>18470</v>
      </c>
      <c r="D206" s="13">
        <f>female!D206+male!D206</f>
        <v>1</v>
      </c>
      <c r="E206" s="14">
        <f>female!E206+male!E206</f>
        <v>175904697.19999999</v>
      </c>
      <c r="F206" s="13">
        <f>female!F206+male!F206</f>
        <v>1.0000000000000002</v>
      </c>
      <c r="G206" s="15">
        <f t="shared" si="3"/>
        <v>9523.8060205739039</v>
      </c>
    </row>
    <row r="207" spans="1:7" x14ac:dyDescent="0.3">
      <c r="A207" s="2" t="s">
        <v>18</v>
      </c>
      <c r="B207" s="22">
        <v>20212</v>
      </c>
      <c r="C207" s="12">
        <f>female!C207+male!C207</f>
        <v>28636</v>
      </c>
      <c r="D207" s="13">
        <f>female!D207+male!D207</f>
        <v>1</v>
      </c>
      <c r="E207" s="14">
        <f>female!E207+male!E207</f>
        <v>255905297.56999999</v>
      </c>
      <c r="F207" s="13">
        <f>female!F207+male!F207</f>
        <v>1</v>
      </c>
      <c r="G207" s="15">
        <f t="shared" si="3"/>
        <v>8936.488949923174</v>
      </c>
    </row>
    <row r="208" spans="1:7" x14ac:dyDescent="0.3">
      <c r="A208" s="2" t="s">
        <v>18</v>
      </c>
      <c r="B208" s="22">
        <v>20221</v>
      </c>
      <c r="C208" s="12">
        <f>female!C208+male!C208</f>
        <v>25660</v>
      </c>
      <c r="D208" s="13">
        <f>female!D208+male!D208</f>
        <v>0.99999999999999989</v>
      </c>
      <c r="E208" s="14">
        <f>female!E208+male!E208</f>
        <v>196903124.81999999</v>
      </c>
      <c r="F208" s="13">
        <f>female!F208+male!F208</f>
        <v>1</v>
      </c>
      <c r="G208" s="15">
        <f t="shared" si="3"/>
        <v>7673.5434458300851</v>
      </c>
    </row>
    <row r="209" spans="1:7" x14ac:dyDescent="0.3">
      <c r="A209" s="2" t="s">
        <v>18</v>
      </c>
      <c r="B209" s="22">
        <v>20222</v>
      </c>
      <c r="C209" s="12">
        <f>female!C209+male!C209</f>
        <v>30603</v>
      </c>
      <c r="D209" s="13">
        <f>female!D209+male!D209</f>
        <v>1</v>
      </c>
      <c r="E209" s="14">
        <f>female!E209+male!E209</f>
        <v>223536397.05999997</v>
      </c>
      <c r="F209" s="13">
        <f>female!F209+male!F209</f>
        <v>1</v>
      </c>
      <c r="G209" s="15">
        <f t="shared" si="3"/>
        <v>7304.394897885827</v>
      </c>
    </row>
    <row r="210" spans="1:7" x14ac:dyDescent="0.3">
      <c r="A210" s="2" t="s">
        <v>18</v>
      </c>
      <c r="B210" s="2">
        <v>20231</v>
      </c>
      <c r="C210" s="12">
        <f>female!C210+male!C210</f>
        <v>28926</v>
      </c>
      <c r="D210" s="13">
        <f>female!D210+male!D210</f>
        <v>0.99999999999999989</v>
      </c>
      <c r="E210" s="14">
        <f>female!E210+male!E210</f>
        <v>163038727.02000001</v>
      </c>
      <c r="F210" s="13">
        <f>female!F210+male!F210</f>
        <v>1</v>
      </c>
      <c r="G210" s="15">
        <f>IFERROR(E210/C210,"-")</f>
        <v>5636.4076270483301</v>
      </c>
    </row>
    <row r="211" spans="1:7" x14ac:dyDescent="0.3">
      <c r="A211" s="2" t="s">
        <v>18</v>
      </c>
      <c r="B211" s="22">
        <v>20232</v>
      </c>
      <c r="C211" s="12">
        <f>female!C211+male!C211</f>
        <v>32585</v>
      </c>
      <c r="D211" s="13">
        <f>female!D211+male!D211</f>
        <v>1</v>
      </c>
      <c r="E211" s="14">
        <f>female!E211+male!E211</f>
        <v>121444023.72</v>
      </c>
      <c r="F211" s="13">
        <f>female!F211+male!F211</f>
        <v>1</v>
      </c>
      <c r="G211" s="15">
        <f>IFERROR(E211/C211,"-")</f>
        <v>3726.9916746969466</v>
      </c>
    </row>
    <row r="212" spans="1:7" x14ac:dyDescent="0.3">
      <c r="A212" s="2" t="s">
        <v>18</v>
      </c>
      <c r="B212" s="22">
        <v>20241</v>
      </c>
      <c r="C212" s="12">
        <f>female!C212+male!C212</f>
        <v>15919</v>
      </c>
      <c r="D212" s="13">
        <f>female!D212+male!D212</f>
        <v>1</v>
      </c>
      <c r="E212" s="14">
        <f>female!E212+male!E212</f>
        <v>25716611.890000001</v>
      </c>
      <c r="F212" s="13">
        <f>female!F212+male!F212</f>
        <v>0.99999999999999989</v>
      </c>
      <c r="G212" s="15">
        <f>IFERROR(E212/C212,"-")</f>
        <v>1615.466542496388</v>
      </c>
    </row>
    <row r="213" spans="1:7" x14ac:dyDescent="0.3">
      <c r="C213" s="16"/>
      <c r="D213" s="16"/>
      <c r="E213" s="16"/>
    </row>
    <row r="214" spans="1:7" x14ac:dyDescent="0.3">
      <c r="C214" s="16"/>
      <c r="D214" s="16"/>
      <c r="E214" s="16"/>
    </row>
    <row r="215" spans="1:7" x14ac:dyDescent="0.3">
      <c r="C215" s="16"/>
      <c r="D215" s="16"/>
      <c r="E215" s="16"/>
    </row>
    <row r="216" spans="1:7" x14ac:dyDescent="0.3">
      <c r="C216" s="16"/>
      <c r="D216" s="16"/>
      <c r="E216" s="16"/>
    </row>
    <row r="217" spans="1:7" x14ac:dyDescent="0.3">
      <c r="C217" s="16"/>
      <c r="D217" s="16"/>
      <c r="E217" s="16"/>
    </row>
    <row r="218" spans="1:7" x14ac:dyDescent="0.3">
      <c r="C218" s="16"/>
      <c r="D218" s="16"/>
      <c r="E218" s="16"/>
    </row>
    <row r="219" spans="1:7" x14ac:dyDescent="0.3">
      <c r="C219" s="16"/>
      <c r="D219" s="16"/>
      <c r="E219" s="16"/>
    </row>
    <row r="220" spans="1:7" x14ac:dyDescent="0.3">
      <c r="C220" s="16"/>
      <c r="D220" s="16"/>
      <c r="E220" s="16"/>
    </row>
    <row r="221" spans="1:7" x14ac:dyDescent="0.3">
      <c r="C221" s="16"/>
      <c r="D221" s="16"/>
      <c r="E221" s="16"/>
    </row>
    <row r="222" spans="1:7" x14ac:dyDescent="0.3">
      <c r="C222" s="16"/>
      <c r="D222" s="16"/>
      <c r="E222" s="16"/>
    </row>
    <row r="223" spans="1:7" x14ac:dyDescent="0.3">
      <c r="C223" s="16"/>
      <c r="D223" s="16"/>
      <c r="E223" s="16"/>
    </row>
    <row r="224" spans="1:7" x14ac:dyDescent="0.3">
      <c r="C224" s="16"/>
      <c r="D224" s="16"/>
      <c r="E224" s="16"/>
    </row>
  </sheetData>
  <autoFilter ref="A5:G127"/>
  <mergeCells count="1">
    <mergeCell ref="A1:G2"/>
  </mergeCells>
  <conditionalFormatting sqref="A6:B209 A210">
    <cfRule type="expression" dxfId="46" priority="9">
      <formula>MOD(ROW(),2)=1</formula>
    </cfRule>
  </conditionalFormatting>
  <conditionalFormatting sqref="D6:F212">
    <cfRule type="expression" dxfId="45" priority="8">
      <formula>MOD(ROW(),2)=1</formula>
    </cfRule>
  </conditionalFormatting>
  <conditionalFormatting sqref="G6:G212">
    <cfRule type="expression" dxfId="44" priority="7">
      <formula>MOD(ROW(),2)=1</formula>
    </cfRule>
  </conditionalFormatting>
  <conditionalFormatting sqref="C6:C210">
    <cfRule type="expression" dxfId="43" priority="6">
      <formula>MOD(ROW(),2)=1</formula>
    </cfRule>
  </conditionalFormatting>
  <conditionalFormatting sqref="A211:B211 A212">
    <cfRule type="expression" dxfId="42" priority="5">
      <formula>MOD(ROW(),2)=1</formula>
    </cfRule>
  </conditionalFormatting>
  <conditionalFormatting sqref="C211:C212">
    <cfRule type="expression" dxfId="41" priority="2">
      <formula>MOD(ROW(),2)=1</formula>
    </cfRule>
  </conditionalFormatting>
  <conditionalFormatting sqref="B212">
    <cfRule type="expression" dxfId="40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28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5"/>
  <sheetViews>
    <sheetView showGridLines="0" zoomScale="70" zoomScaleNormal="70" workbookViewId="0">
      <selection sqref="A1:G2"/>
    </sheetView>
  </sheetViews>
  <sheetFormatPr defaultColWidth="9.08984375" defaultRowHeight="13" x14ac:dyDescent="0.3"/>
  <cols>
    <col min="1" max="1" width="22.26953125" style="2" bestFit="1" customWidth="1"/>
    <col min="2" max="4" width="10.6328125" style="2" customWidth="1"/>
    <col min="5" max="5" width="12.6328125" style="2" customWidth="1"/>
    <col min="6" max="6" width="10.6328125" style="2" customWidth="1"/>
    <col min="7" max="7" width="12.6328125" style="2" customWidth="1"/>
    <col min="8" max="10" width="9.08984375" style="2"/>
    <col min="11" max="11" width="10.54296875" style="3" bestFit="1" customWidth="1"/>
    <col min="12" max="12" width="14.36328125" style="3" bestFit="1" customWidth="1"/>
    <col min="13" max="13" width="9.08984375" style="2"/>
    <col min="14" max="14" width="13.1796875" style="2" customWidth="1"/>
    <col min="15" max="15" width="14.36328125" style="2" customWidth="1"/>
    <col min="16" max="16384" width="9.08984375" style="2"/>
  </cols>
  <sheetData>
    <row r="1" spans="1:17" ht="18.5" customHeight="1" x14ac:dyDescent="0.3">
      <c r="A1" s="48" t="s">
        <v>19</v>
      </c>
      <c r="B1" s="48"/>
      <c r="C1" s="48"/>
      <c r="D1" s="48"/>
      <c r="E1" s="48"/>
      <c r="F1" s="48"/>
      <c r="G1" s="48"/>
    </row>
    <row r="2" spans="1:17" ht="15.5" customHeight="1" x14ac:dyDescent="0.3">
      <c r="A2" s="48"/>
      <c r="B2" s="48"/>
      <c r="C2" s="48"/>
      <c r="D2" s="48"/>
      <c r="E2" s="48"/>
      <c r="F2" s="48"/>
      <c r="G2" s="48"/>
    </row>
    <row r="3" spans="1:17" x14ac:dyDescent="0.3">
      <c r="A3" s="23"/>
    </row>
    <row r="5" spans="1:17" s="9" customFormat="1" ht="39" x14ac:dyDescent="0.35">
      <c r="A5" s="4" t="s">
        <v>20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8" t="s">
        <v>7</v>
      </c>
      <c r="K5" s="10"/>
      <c r="L5" s="10"/>
    </row>
    <row r="6" spans="1:17" x14ac:dyDescent="0.3">
      <c r="A6" s="2" t="s">
        <v>21</v>
      </c>
      <c r="B6" s="11">
        <v>20131</v>
      </c>
      <c r="C6" s="12">
        <v>12795</v>
      </c>
      <c r="D6" s="13">
        <f t="shared" ref="D6:D28" si="0">C6/C98</f>
        <v>0.47073323277289281</v>
      </c>
      <c r="E6" s="14">
        <v>132179930.92</v>
      </c>
      <c r="F6" s="13">
        <f t="shared" ref="F6:F28" si="1">E6/E98</f>
        <v>0.46660047374328806</v>
      </c>
      <c r="G6" s="15">
        <f>E6/C6</f>
        <v>10330.592490816725</v>
      </c>
      <c r="M6" s="16"/>
      <c r="N6" s="16"/>
      <c r="O6" s="16"/>
      <c r="Q6" s="3"/>
    </row>
    <row r="7" spans="1:17" x14ac:dyDescent="0.3">
      <c r="A7" s="2" t="s">
        <v>21</v>
      </c>
      <c r="B7" s="11">
        <v>20132</v>
      </c>
      <c r="C7" s="12">
        <v>15979</v>
      </c>
      <c r="D7" s="13">
        <f t="shared" si="0"/>
        <v>0.48556581986143188</v>
      </c>
      <c r="E7" s="14">
        <v>163306087.12</v>
      </c>
      <c r="F7" s="13">
        <f t="shared" si="1"/>
        <v>0.467104861258063</v>
      </c>
      <c r="G7" s="15">
        <f t="shared" ref="G7:G79" si="2">E7/C7</f>
        <v>10220.044253082171</v>
      </c>
      <c r="M7" s="16"/>
      <c r="N7" s="16"/>
      <c r="O7" s="16"/>
      <c r="Q7" s="3"/>
    </row>
    <row r="8" spans="1:17" x14ac:dyDescent="0.3">
      <c r="A8" s="2" t="s">
        <v>21</v>
      </c>
      <c r="B8" s="11">
        <v>20141</v>
      </c>
      <c r="C8" s="12">
        <v>13783</v>
      </c>
      <c r="D8" s="13">
        <f t="shared" si="0"/>
        <v>0.47060229445506691</v>
      </c>
      <c r="E8" s="14">
        <v>140640431.16999999</v>
      </c>
      <c r="F8" s="13">
        <f t="shared" si="1"/>
        <v>0.45758702906903653</v>
      </c>
      <c r="G8" s="15">
        <f t="shared" si="2"/>
        <v>10203.905620692156</v>
      </c>
      <c r="M8" s="16"/>
      <c r="N8" s="16"/>
      <c r="O8" s="16"/>
      <c r="Q8" s="3"/>
    </row>
    <row r="9" spans="1:17" x14ac:dyDescent="0.3">
      <c r="A9" s="2" t="s">
        <v>21</v>
      </c>
      <c r="B9" s="11">
        <v>20142</v>
      </c>
      <c r="C9" s="12">
        <v>15243</v>
      </c>
      <c r="D9" s="13">
        <f t="shared" si="0"/>
        <v>0.4814744622382261</v>
      </c>
      <c r="E9" s="14">
        <v>168863151.41</v>
      </c>
      <c r="F9" s="13">
        <f t="shared" si="1"/>
        <v>0.4662638097450687</v>
      </c>
      <c r="G9" s="15">
        <f t="shared" si="2"/>
        <v>11078.07855474644</v>
      </c>
      <c r="M9" s="16"/>
      <c r="N9" s="16"/>
      <c r="O9" s="16"/>
      <c r="Q9" s="3"/>
    </row>
    <row r="10" spans="1:17" x14ac:dyDescent="0.3">
      <c r="A10" s="2" t="s">
        <v>21</v>
      </c>
      <c r="B10" s="11">
        <v>20151</v>
      </c>
      <c r="C10" s="12">
        <v>14953</v>
      </c>
      <c r="D10" s="13">
        <f t="shared" si="0"/>
        <v>0.47542286659035993</v>
      </c>
      <c r="E10" s="14">
        <v>159469162.00999999</v>
      </c>
      <c r="F10" s="13">
        <f t="shared" si="1"/>
        <v>0.47415486797447193</v>
      </c>
      <c r="G10" s="15">
        <f t="shared" si="2"/>
        <v>10664.693506988564</v>
      </c>
      <c r="M10" s="16"/>
      <c r="N10" s="16"/>
      <c r="O10" s="16"/>
      <c r="Q10" s="3"/>
    </row>
    <row r="11" spans="1:17" x14ac:dyDescent="0.3">
      <c r="A11" s="2" t="s">
        <v>21</v>
      </c>
      <c r="B11" s="11">
        <v>20152</v>
      </c>
      <c r="C11" s="12">
        <v>17072</v>
      </c>
      <c r="D11" s="13">
        <f t="shared" si="0"/>
        <v>0.48706171007959831</v>
      </c>
      <c r="E11" s="14">
        <v>199496572.38999999</v>
      </c>
      <c r="F11" s="13">
        <f t="shared" si="1"/>
        <v>0.47946380423888568</v>
      </c>
      <c r="G11" s="15">
        <f t="shared" si="2"/>
        <v>11685.600538308341</v>
      </c>
      <c r="M11" s="16"/>
      <c r="N11" s="16"/>
      <c r="O11" s="16"/>
      <c r="Q11" s="3"/>
    </row>
    <row r="12" spans="1:17" x14ac:dyDescent="0.3">
      <c r="A12" s="2" t="s">
        <v>21</v>
      </c>
      <c r="B12" s="11">
        <v>20161</v>
      </c>
      <c r="C12" s="12">
        <v>15543</v>
      </c>
      <c r="D12" s="13">
        <f t="shared" si="0"/>
        <v>0.47793733280034439</v>
      </c>
      <c r="E12" s="14">
        <v>181906382.78</v>
      </c>
      <c r="F12" s="13">
        <f t="shared" si="1"/>
        <v>0.48882055909433192</v>
      </c>
      <c r="G12" s="15">
        <f t="shared" si="2"/>
        <v>11703.428088528599</v>
      </c>
      <c r="M12" s="16"/>
      <c r="N12" s="16"/>
      <c r="O12" s="16"/>
      <c r="Q12" s="3"/>
    </row>
    <row r="13" spans="1:17" x14ac:dyDescent="0.3">
      <c r="A13" s="2" t="s">
        <v>21</v>
      </c>
      <c r="B13" s="11">
        <v>20162</v>
      </c>
      <c r="C13" s="12">
        <v>18471</v>
      </c>
      <c r="D13" s="13">
        <f t="shared" si="0"/>
        <v>0.48364797989055014</v>
      </c>
      <c r="E13" s="14">
        <v>196132120.58000001</v>
      </c>
      <c r="F13" s="13">
        <f t="shared" si="1"/>
        <v>0.48102546053188933</v>
      </c>
      <c r="G13" s="15">
        <f t="shared" si="2"/>
        <v>10618.381277678523</v>
      </c>
      <c r="M13" s="16"/>
      <c r="N13" s="16"/>
      <c r="O13" s="16"/>
      <c r="Q13" s="3"/>
    </row>
    <row r="14" spans="1:17" x14ac:dyDescent="0.3">
      <c r="A14" s="2" t="s">
        <v>21</v>
      </c>
      <c r="B14" s="11">
        <v>20171</v>
      </c>
      <c r="C14" s="12">
        <v>16377</v>
      </c>
      <c r="D14" s="13">
        <f t="shared" si="0"/>
        <v>0.4872946917400619</v>
      </c>
      <c r="E14" s="14">
        <v>166182163.25999999</v>
      </c>
      <c r="F14" s="13">
        <f t="shared" si="1"/>
        <v>0.49544086593729536</v>
      </c>
      <c r="G14" s="15">
        <f t="shared" si="2"/>
        <v>10147.289690419489</v>
      </c>
      <c r="M14" s="16"/>
      <c r="N14" s="16"/>
      <c r="O14" s="16"/>
      <c r="Q14" s="3"/>
    </row>
    <row r="15" spans="1:17" x14ac:dyDescent="0.3">
      <c r="A15" s="2" t="s">
        <v>21</v>
      </c>
      <c r="B15" s="11">
        <v>20172</v>
      </c>
      <c r="C15" s="12">
        <v>18504</v>
      </c>
      <c r="D15" s="13">
        <f t="shared" si="0"/>
        <v>0.47504621072088726</v>
      </c>
      <c r="E15" s="14">
        <v>184604613.41999999</v>
      </c>
      <c r="F15" s="13">
        <f t="shared" si="1"/>
        <v>0.47185566219842595</v>
      </c>
      <c r="G15" s="15">
        <f t="shared" si="2"/>
        <v>9976.4706776913099</v>
      </c>
      <c r="M15" s="16"/>
      <c r="N15" s="16"/>
      <c r="O15" s="16"/>
      <c r="Q15" s="3"/>
    </row>
    <row r="16" spans="1:17" x14ac:dyDescent="0.3">
      <c r="A16" s="2" t="s">
        <v>21</v>
      </c>
      <c r="B16" s="11">
        <v>20181</v>
      </c>
      <c r="C16" s="12">
        <v>16133</v>
      </c>
      <c r="D16" s="13">
        <f t="shared" si="0"/>
        <v>0.47629310344827586</v>
      </c>
      <c r="E16" s="14">
        <v>162669459.40000001</v>
      </c>
      <c r="F16" s="13">
        <f t="shared" si="1"/>
        <v>0.48688871845441034</v>
      </c>
      <c r="G16" s="15">
        <f t="shared" si="2"/>
        <v>10083.026058389636</v>
      </c>
      <c r="M16" s="16"/>
      <c r="N16" s="16"/>
      <c r="O16" s="16"/>
      <c r="Q16" s="3"/>
    </row>
    <row r="17" spans="1:17" x14ac:dyDescent="0.3">
      <c r="A17" s="2" t="s">
        <v>21</v>
      </c>
      <c r="B17" s="11">
        <v>20182</v>
      </c>
      <c r="C17" s="12">
        <v>18308</v>
      </c>
      <c r="D17" s="13">
        <f t="shared" si="0"/>
        <v>0.47658466744761163</v>
      </c>
      <c r="E17" s="14">
        <v>184469637</v>
      </c>
      <c r="F17" s="13">
        <f t="shared" si="1"/>
        <v>0.48283766463537781</v>
      </c>
      <c r="G17" s="15">
        <f t="shared" si="2"/>
        <v>10075.903266331658</v>
      </c>
      <c r="M17" s="16"/>
      <c r="N17" s="16"/>
      <c r="O17" s="16"/>
      <c r="Q17" s="3"/>
    </row>
    <row r="18" spans="1:17" x14ac:dyDescent="0.3">
      <c r="A18" s="2" t="s">
        <v>21</v>
      </c>
      <c r="B18" s="11">
        <v>20191</v>
      </c>
      <c r="C18" s="12">
        <v>15812</v>
      </c>
      <c r="D18" s="13">
        <f t="shared" si="0"/>
        <v>0.46321956935696501</v>
      </c>
      <c r="E18" s="14">
        <v>161057977.19999999</v>
      </c>
      <c r="F18" s="13">
        <f t="shared" si="1"/>
        <v>0.47803669004644067</v>
      </c>
      <c r="G18" s="15">
        <f t="shared" si="2"/>
        <v>10185.806804958258</v>
      </c>
      <c r="M18" s="16"/>
      <c r="N18" s="16"/>
      <c r="O18" s="16"/>
      <c r="Q18" s="3"/>
    </row>
    <row r="19" spans="1:17" x14ac:dyDescent="0.3">
      <c r="A19" s="2" t="s">
        <v>21</v>
      </c>
      <c r="B19" s="11">
        <v>20192</v>
      </c>
      <c r="C19" s="12">
        <v>17975</v>
      </c>
      <c r="D19" s="13">
        <f t="shared" si="0"/>
        <v>0.46034266396906293</v>
      </c>
      <c r="E19" s="14">
        <v>177388762.46000001</v>
      </c>
      <c r="F19" s="13">
        <f t="shared" si="1"/>
        <v>0.47222914457325349</v>
      </c>
      <c r="G19" s="15">
        <f t="shared" si="2"/>
        <v>9868.6376890125175</v>
      </c>
      <c r="M19" s="16"/>
      <c r="N19" s="16"/>
      <c r="O19" s="16"/>
      <c r="Q19" s="3"/>
    </row>
    <row r="20" spans="1:17" x14ac:dyDescent="0.3">
      <c r="A20" s="2" t="s">
        <v>21</v>
      </c>
      <c r="B20" s="11">
        <v>20201</v>
      </c>
      <c r="C20" s="12">
        <v>8745</v>
      </c>
      <c r="D20" s="13">
        <f t="shared" si="0"/>
        <v>0.4454235216217593</v>
      </c>
      <c r="E20" s="14">
        <v>99270890.670000002</v>
      </c>
      <c r="F20" s="13">
        <f t="shared" si="1"/>
        <v>0.46443813749433666</v>
      </c>
      <c r="G20" s="15">
        <f t="shared" si="2"/>
        <v>11351.731351629503</v>
      </c>
      <c r="M20" s="16"/>
      <c r="N20" s="16"/>
      <c r="O20" s="16"/>
      <c r="Q20" s="3"/>
    </row>
    <row r="21" spans="1:17" x14ac:dyDescent="0.3">
      <c r="A21" s="2" t="s">
        <v>21</v>
      </c>
      <c r="B21" s="11">
        <v>20202</v>
      </c>
      <c r="C21" s="12">
        <v>10528</v>
      </c>
      <c r="D21" s="13">
        <f t="shared" si="0"/>
        <v>0.42503027856277753</v>
      </c>
      <c r="E21" s="14">
        <v>120977543.77</v>
      </c>
      <c r="F21" s="13">
        <f t="shared" si="1"/>
        <v>0.46508265629334494</v>
      </c>
      <c r="G21" s="15">
        <f t="shared" si="2"/>
        <v>11491.028093655015</v>
      </c>
      <c r="M21" s="16"/>
      <c r="N21" s="16"/>
      <c r="O21" s="16"/>
      <c r="Q21" s="3"/>
    </row>
    <row r="22" spans="1:17" x14ac:dyDescent="0.3">
      <c r="A22" s="2" t="s">
        <v>21</v>
      </c>
      <c r="B22" s="11">
        <v>20211</v>
      </c>
      <c r="C22" s="12">
        <v>7734</v>
      </c>
      <c r="D22" s="13">
        <f t="shared" si="0"/>
        <v>0.41873308067135895</v>
      </c>
      <c r="E22" s="14">
        <v>78529849.060000002</v>
      </c>
      <c r="F22" s="13">
        <f t="shared" si="1"/>
        <v>0.44643406520698636</v>
      </c>
      <c r="G22" s="15">
        <f t="shared" si="2"/>
        <v>10153.846529609516</v>
      </c>
      <c r="M22" s="16"/>
      <c r="N22" s="16"/>
      <c r="O22" s="16"/>
      <c r="Q22" s="3"/>
    </row>
    <row r="23" spans="1:17" x14ac:dyDescent="0.3">
      <c r="A23" s="2" t="s">
        <v>21</v>
      </c>
      <c r="B23" s="11">
        <v>20212</v>
      </c>
      <c r="C23" s="12">
        <v>12629</v>
      </c>
      <c r="D23" s="13">
        <f t="shared" si="0"/>
        <v>0.44101829864506215</v>
      </c>
      <c r="E23" s="14">
        <v>121696539.65000001</v>
      </c>
      <c r="F23" s="13">
        <f t="shared" si="1"/>
        <v>0.47555302999036697</v>
      </c>
      <c r="G23" s="15">
        <f t="shared" si="2"/>
        <v>9636.2767954707433</v>
      </c>
      <c r="M23" s="16"/>
      <c r="N23" s="16"/>
      <c r="O23" s="16"/>
      <c r="Q23" s="3"/>
    </row>
    <row r="24" spans="1:17" x14ac:dyDescent="0.3">
      <c r="A24" s="2" t="s">
        <v>21</v>
      </c>
      <c r="B24" s="11">
        <v>20221</v>
      </c>
      <c r="C24" s="12">
        <v>11341</v>
      </c>
      <c r="D24" s="13">
        <f t="shared" si="0"/>
        <v>0.44197194076383478</v>
      </c>
      <c r="E24" s="14">
        <v>95810123.980000004</v>
      </c>
      <c r="F24" s="13">
        <f t="shared" si="1"/>
        <v>0.48658508628334524</v>
      </c>
      <c r="G24" s="15">
        <f t="shared" si="2"/>
        <v>8448.119564412309</v>
      </c>
      <c r="M24" s="16"/>
      <c r="N24" s="16"/>
      <c r="O24" s="16"/>
      <c r="Q24" s="3"/>
    </row>
    <row r="25" spans="1:17" x14ac:dyDescent="0.3">
      <c r="A25" s="2" t="s">
        <v>21</v>
      </c>
      <c r="B25" s="11">
        <v>20222</v>
      </c>
      <c r="C25" s="12">
        <v>13684</v>
      </c>
      <c r="D25" s="13">
        <f t="shared" si="0"/>
        <v>0.44714570466947684</v>
      </c>
      <c r="E25" s="14">
        <v>110879684.34</v>
      </c>
      <c r="F25" s="13">
        <f t="shared" si="1"/>
        <v>0.49602519231012965</v>
      </c>
      <c r="G25" s="15">
        <f t="shared" si="2"/>
        <v>8102.8708228588139</v>
      </c>
      <c r="M25" s="16"/>
      <c r="N25" s="16"/>
      <c r="O25" s="16"/>
      <c r="Q25" s="3"/>
    </row>
    <row r="26" spans="1:17" x14ac:dyDescent="0.3">
      <c r="A26" s="2" t="s">
        <v>21</v>
      </c>
      <c r="B26" s="11">
        <v>20231</v>
      </c>
      <c r="C26" s="12">
        <v>13194</v>
      </c>
      <c r="D26" s="13">
        <f t="shared" si="0"/>
        <v>0.45612943372744241</v>
      </c>
      <c r="E26" s="14">
        <v>83922424.519999996</v>
      </c>
      <c r="F26" s="13">
        <f t="shared" si="1"/>
        <v>0.51473920370897663</v>
      </c>
      <c r="G26" s="15">
        <f t="shared" ref="G26" si="3">E26/C26</f>
        <v>6360.6506381688641</v>
      </c>
      <c r="M26" s="16"/>
      <c r="N26" s="16"/>
      <c r="O26" s="16"/>
      <c r="Q26" s="3"/>
    </row>
    <row r="27" spans="1:17" x14ac:dyDescent="0.3">
      <c r="A27" s="2" t="s">
        <v>21</v>
      </c>
      <c r="B27" s="11">
        <v>20232</v>
      </c>
      <c r="C27" s="12">
        <v>14891</v>
      </c>
      <c r="D27" s="13">
        <f t="shared" si="0"/>
        <v>0.45698941230627588</v>
      </c>
      <c r="E27" s="14">
        <v>62174412.600000001</v>
      </c>
      <c r="F27" s="13">
        <f t="shared" si="1"/>
        <v>0.5119594253839006</v>
      </c>
      <c r="G27" s="15">
        <f t="shared" ref="G27:G28" si="4">E27/C27</f>
        <v>4175.3013632395405</v>
      </c>
      <c r="M27" s="16"/>
      <c r="N27" s="16"/>
      <c r="O27" s="16"/>
      <c r="Q27" s="3"/>
    </row>
    <row r="28" spans="1:17" x14ac:dyDescent="0.3">
      <c r="A28" s="2" t="s">
        <v>21</v>
      </c>
      <c r="B28" s="11">
        <v>20241</v>
      </c>
      <c r="C28" s="12">
        <v>7365</v>
      </c>
      <c r="D28" s="13">
        <f t="shared" si="0"/>
        <v>0.46265468936490983</v>
      </c>
      <c r="E28" s="14">
        <v>13093301.310000001</v>
      </c>
      <c r="F28" s="13">
        <f t="shared" si="1"/>
        <v>0.50913788200425336</v>
      </c>
      <c r="G28" s="15">
        <f t="shared" si="4"/>
        <v>1777.7734297352342</v>
      </c>
      <c r="M28" s="16"/>
      <c r="N28" s="16"/>
      <c r="O28" s="16"/>
      <c r="Q28" s="3"/>
    </row>
    <row r="29" spans="1:17" x14ac:dyDescent="0.3">
      <c r="A29" s="2" t="s">
        <v>22</v>
      </c>
      <c r="B29" s="11">
        <v>20131</v>
      </c>
      <c r="C29" s="12">
        <v>9580</v>
      </c>
      <c r="D29" s="13">
        <f t="shared" ref="D29:D51" si="5">C29/C98</f>
        <v>0.35245208049740628</v>
      </c>
      <c r="E29" s="14">
        <v>94739018.849999994</v>
      </c>
      <c r="F29" s="13">
        <f t="shared" ref="F29:F51" si="6">E29/E98</f>
        <v>0.33443254788912624</v>
      </c>
      <c r="G29" s="15">
        <f t="shared" si="2"/>
        <v>9889.2504018789132</v>
      </c>
      <c r="M29" s="16"/>
      <c r="N29" s="16"/>
      <c r="O29" s="16"/>
    </row>
    <row r="30" spans="1:17" x14ac:dyDescent="0.3">
      <c r="A30" s="2" t="s">
        <v>22</v>
      </c>
      <c r="B30" s="11">
        <v>20132</v>
      </c>
      <c r="C30" s="12">
        <v>11269</v>
      </c>
      <c r="D30" s="13">
        <f t="shared" si="5"/>
        <v>0.3424395283821563</v>
      </c>
      <c r="E30" s="14">
        <v>116892308.93000001</v>
      </c>
      <c r="F30" s="13">
        <f t="shared" si="6"/>
        <v>0.33434740068666641</v>
      </c>
      <c r="G30" s="15">
        <f t="shared" si="2"/>
        <v>10372.908770077203</v>
      </c>
      <c r="M30" s="16"/>
      <c r="N30" s="16"/>
      <c r="O30" s="16"/>
    </row>
    <row r="31" spans="1:17" x14ac:dyDescent="0.3">
      <c r="A31" s="2" t="s">
        <v>22</v>
      </c>
      <c r="B31" s="11">
        <v>20141</v>
      </c>
      <c r="C31" s="12">
        <v>10384</v>
      </c>
      <c r="D31" s="13">
        <f t="shared" si="5"/>
        <v>0.35454793772193388</v>
      </c>
      <c r="E31" s="14">
        <v>106913230.39</v>
      </c>
      <c r="F31" s="13">
        <f t="shared" si="6"/>
        <v>0.34785237115206674</v>
      </c>
      <c r="G31" s="15">
        <f t="shared" si="2"/>
        <v>10295.958242488443</v>
      </c>
      <c r="M31" s="16"/>
      <c r="N31" s="16"/>
      <c r="O31" s="16"/>
    </row>
    <row r="32" spans="1:17" x14ac:dyDescent="0.3">
      <c r="A32" s="2" t="s">
        <v>22</v>
      </c>
      <c r="B32" s="11">
        <v>20142</v>
      </c>
      <c r="C32" s="12">
        <v>11061</v>
      </c>
      <c r="D32" s="13">
        <f t="shared" si="5"/>
        <v>0.34937932341514261</v>
      </c>
      <c r="E32" s="14">
        <v>126047798.65000001</v>
      </c>
      <c r="F32" s="13">
        <f t="shared" si="6"/>
        <v>0.34804234267682815</v>
      </c>
      <c r="G32" s="15">
        <f t="shared" si="2"/>
        <v>11395.696469577797</v>
      </c>
      <c r="M32" s="16"/>
      <c r="N32" s="16"/>
      <c r="O32" s="16"/>
    </row>
    <row r="33" spans="1:15" x14ac:dyDescent="0.3">
      <c r="A33" s="2" t="s">
        <v>22</v>
      </c>
      <c r="B33" s="11">
        <v>20151</v>
      </c>
      <c r="C33" s="12">
        <v>11130</v>
      </c>
      <c r="D33" s="13">
        <f t="shared" si="5"/>
        <v>0.3538725677222434</v>
      </c>
      <c r="E33" s="14">
        <v>115878285.67</v>
      </c>
      <c r="F33" s="13">
        <f t="shared" si="6"/>
        <v>0.3445446915907262</v>
      </c>
      <c r="G33" s="15">
        <f t="shared" si="2"/>
        <v>10411.346421383649</v>
      </c>
      <c r="M33" s="16"/>
      <c r="N33" s="16"/>
      <c r="O33" s="16"/>
    </row>
    <row r="34" spans="1:15" x14ac:dyDescent="0.3">
      <c r="A34" s="2" t="s">
        <v>22</v>
      </c>
      <c r="B34" s="11">
        <v>20152</v>
      </c>
      <c r="C34" s="12">
        <v>12147</v>
      </c>
      <c r="D34" s="13">
        <f t="shared" si="5"/>
        <v>0.34655216684260076</v>
      </c>
      <c r="E34" s="14">
        <v>135681328.02000001</v>
      </c>
      <c r="F34" s="13">
        <f t="shared" si="6"/>
        <v>0.32609224768773143</v>
      </c>
      <c r="G34" s="15">
        <f t="shared" si="2"/>
        <v>11169.945502593233</v>
      </c>
      <c r="M34" s="16"/>
      <c r="N34" s="16"/>
      <c r="O34" s="16"/>
    </row>
    <row r="35" spans="1:15" x14ac:dyDescent="0.3">
      <c r="A35" s="2" t="s">
        <v>22</v>
      </c>
      <c r="B35" s="11">
        <v>20161</v>
      </c>
      <c r="C35" s="12">
        <v>11456</v>
      </c>
      <c r="D35" s="13">
        <f t="shared" si="5"/>
        <v>0.35226469050767195</v>
      </c>
      <c r="E35" s="14">
        <v>123088570.14</v>
      </c>
      <c r="F35" s="13">
        <f t="shared" si="6"/>
        <v>0.33076477446492319</v>
      </c>
      <c r="G35" s="15">
        <f t="shared" si="2"/>
        <v>10744.463175628493</v>
      </c>
      <c r="M35" s="16"/>
      <c r="N35" s="16"/>
      <c r="O35" s="16"/>
    </row>
    <row r="36" spans="1:15" x14ac:dyDescent="0.3">
      <c r="A36" s="2" t="s">
        <v>22</v>
      </c>
      <c r="B36" s="11">
        <v>20162</v>
      </c>
      <c r="C36" s="12">
        <v>13386</v>
      </c>
      <c r="D36" s="13">
        <f t="shared" si="5"/>
        <v>0.35050142703778375</v>
      </c>
      <c r="E36" s="14">
        <v>138032800.15000001</v>
      </c>
      <c r="F36" s="13">
        <f t="shared" si="6"/>
        <v>0.33853348989604848</v>
      </c>
      <c r="G36" s="15">
        <f t="shared" si="2"/>
        <v>10311.728682952338</v>
      </c>
      <c r="M36" s="16"/>
      <c r="N36" s="16"/>
      <c r="O36" s="16"/>
    </row>
    <row r="37" spans="1:15" x14ac:dyDescent="0.3">
      <c r="A37" s="2" t="s">
        <v>22</v>
      </c>
      <c r="B37" s="11">
        <v>20171</v>
      </c>
      <c r="C37" s="12">
        <v>11740</v>
      </c>
      <c r="D37" s="13">
        <f t="shared" si="5"/>
        <v>0.34932159009759584</v>
      </c>
      <c r="E37" s="14">
        <v>112084889.26000001</v>
      </c>
      <c r="F37" s="13">
        <f t="shared" si="6"/>
        <v>0.33416001756204522</v>
      </c>
      <c r="G37" s="15">
        <f t="shared" si="2"/>
        <v>9547.2648432708702</v>
      </c>
      <c r="M37" s="16"/>
      <c r="N37" s="16"/>
      <c r="O37" s="16"/>
    </row>
    <row r="38" spans="1:15" x14ac:dyDescent="0.3">
      <c r="A38" s="2" t="s">
        <v>22</v>
      </c>
      <c r="B38" s="11">
        <v>20172</v>
      </c>
      <c r="C38" s="12">
        <v>13664</v>
      </c>
      <c r="D38" s="13">
        <f t="shared" si="5"/>
        <v>0.3507907167796262</v>
      </c>
      <c r="E38" s="14">
        <v>133340243.91</v>
      </c>
      <c r="F38" s="13">
        <f t="shared" si="6"/>
        <v>0.34082219248067958</v>
      </c>
      <c r="G38" s="15">
        <f t="shared" si="2"/>
        <v>9758.50731191452</v>
      </c>
      <c r="M38" s="16"/>
      <c r="N38" s="16"/>
      <c r="O38" s="16"/>
    </row>
    <row r="39" spans="1:15" x14ac:dyDescent="0.3">
      <c r="A39" s="2" t="s">
        <v>22</v>
      </c>
      <c r="B39" s="11">
        <v>20181</v>
      </c>
      <c r="C39" s="12">
        <v>12037</v>
      </c>
      <c r="D39" s="13">
        <f t="shared" si="5"/>
        <v>0.35536726499763815</v>
      </c>
      <c r="E39" s="14">
        <v>114212939.09999999</v>
      </c>
      <c r="F39" s="13">
        <f t="shared" si="6"/>
        <v>0.34185268552820069</v>
      </c>
      <c r="G39" s="15">
        <f t="shared" si="2"/>
        <v>9488.4887513500034</v>
      </c>
      <c r="M39" s="16"/>
      <c r="N39" s="16"/>
      <c r="O39" s="16"/>
    </row>
    <row r="40" spans="1:15" x14ac:dyDescent="0.3">
      <c r="A40" s="2" t="s">
        <v>22</v>
      </c>
      <c r="B40" s="11">
        <v>20182</v>
      </c>
      <c r="C40" s="12">
        <v>13809</v>
      </c>
      <c r="D40" s="13">
        <f t="shared" si="5"/>
        <v>0.3594689574385006</v>
      </c>
      <c r="E40" s="14">
        <v>130381956.90000001</v>
      </c>
      <c r="F40" s="13">
        <f t="shared" si="6"/>
        <v>0.3412665661622486</v>
      </c>
      <c r="G40" s="15">
        <f t="shared" si="2"/>
        <v>9441.8101890071703</v>
      </c>
      <c r="M40" s="16"/>
      <c r="N40" s="16"/>
      <c r="O40" s="16"/>
    </row>
    <row r="41" spans="1:15" x14ac:dyDescent="0.3">
      <c r="A41" s="2" t="s">
        <v>22</v>
      </c>
      <c r="B41" s="11">
        <v>20191</v>
      </c>
      <c r="C41" s="12">
        <v>12570</v>
      </c>
      <c r="D41" s="13">
        <f t="shared" si="5"/>
        <v>0.36824373809872563</v>
      </c>
      <c r="E41" s="14">
        <v>116662272.09999999</v>
      </c>
      <c r="F41" s="13">
        <f t="shared" si="6"/>
        <v>0.34626565773099272</v>
      </c>
      <c r="G41" s="15">
        <f t="shared" si="2"/>
        <v>9281.008122513922</v>
      </c>
      <c r="M41" s="16"/>
      <c r="N41" s="16"/>
      <c r="O41" s="16"/>
    </row>
    <row r="42" spans="1:15" x14ac:dyDescent="0.3">
      <c r="A42" s="2" t="s">
        <v>22</v>
      </c>
      <c r="B42" s="11">
        <v>20192</v>
      </c>
      <c r="C42" s="12">
        <v>14377</v>
      </c>
      <c r="D42" s="13">
        <f t="shared" si="5"/>
        <v>0.36819730068891338</v>
      </c>
      <c r="E42" s="14">
        <v>129505126.89</v>
      </c>
      <c r="F42" s="13">
        <f t="shared" si="6"/>
        <v>0.34475743807562581</v>
      </c>
      <c r="G42" s="15">
        <f t="shared" si="2"/>
        <v>9007.7990463935457</v>
      </c>
      <c r="M42" s="16"/>
      <c r="N42" s="16"/>
      <c r="O42" s="16"/>
    </row>
    <row r="43" spans="1:15" x14ac:dyDescent="0.3">
      <c r="A43" s="2" t="s">
        <v>22</v>
      </c>
      <c r="B43" s="11">
        <v>20201</v>
      </c>
      <c r="C43" s="12">
        <v>7255</v>
      </c>
      <c r="D43" s="13">
        <f t="shared" si="5"/>
        <v>0.36953089186573623</v>
      </c>
      <c r="E43" s="14">
        <v>71369032.219999999</v>
      </c>
      <c r="F43" s="13">
        <f t="shared" si="6"/>
        <v>0.33389949637116623</v>
      </c>
      <c r="G43" s="15">
        <f t="shared" si="2"/>
        <v>9837.2201543762912</v>
      </c>
      <c r="M43" s="16"/>
      <c r="N43" s="16"/>
      <c r="O43" s="16"/>
    </row>
    <row r="44" spans="1:15" x14ac:dyDescent="0.3">
      <c r="A44" s="2" t="s">
        <v>22</v>
      </c>
      <c r="B44" s="11">
        <v>20202</v>
      </c>
      <c r="C44" s="12">
        <v>9341</v>
      </c>
      <c r="D44" s="13">
        <f t="shared" si="5"/>
        <v>0.37710940654016956</v>
      </c>
      <c r="E44" s="14">
        <v>88921066.060000002</v>
      </c>
      <c r="F44" s="13">
        <f t="shared" si="6"/>
        <v>0.34184563775112925</v>
      </c>
      <c r="G44" s="15">
        <f t="shared" si="2"/>
        <v>9519.4375398779575</v>
      </c>
      <c r="M44" s="16"/>
      <c r="N44" s="16"/>
      <c r="O44" s="16"/>
    </row>
    <row r="45" spans="1:15" x14ac:dyDescent="0.3">
      <c r="A45" s="2" t="s">
        <v>22</v>
      </c>
      <c r="B45" s="11">
        <v>20211</v>
      </c>
      <c r="C45" s="12">
        <v>7016</v>
      </c>
      <c r="D45" s="13">
        <f t="shared" si="5"/>
        <v>0.37985923118570653</v>
      </c>
      <c r="E45" s="14">
        <v>63840856.090000004</v>
      </c>
      <c r="F45" s="13">
        <f t="shared" si="6"/>
        <v>0.36292866027002263</v>
      </c>
      <c r="G45" s="15">
        <f t="shared" si="2"/>
        <v>9099.3238440706955</v>
      </c>
      <c r="M45" s="16"/>
      <c r="N45" s="16"/>
      <c r="O45" s="16"/>
    </row>
    <row r="46" spans="1:15" x14ac:dyDescent="0.3">
      <c r="A46" s="2" t="s">
        <v>22</v>
      </c>
      <c r="B46" s="11">
        <v>20212</v>
      </c>
      <c r="C46" s="12">
        <v>10776</v>
      </c>
      <c r="D46" s="13">
        <f t="shared" si="5"/>
        <v>0.37630954043860876</v>
      </c>
      <c r="E46" s="14">
        <v>89203644.450000003</v>
      </c>
      <c r="F46" s="13">
        <f t="shared" si="6"/>
        <v>0.34858068706295281</v>
      </c>
      <c r="G46" s="15">
        <f t="shared" si="2"/>
        <v>8277.9922466592434</v>
      </c>
      <c r="M46" s="16"/>
      <c r="N46" s="16"/>
      <c r="O46" s="16"/>
    </row>
    <row r="47" spans="1:15" x14ac:dyDescent="0.3">
      <c r="A47" s="2" t="s">
        <v>22</v>
      </c>
      <c r="B47" s="11">
        <v>20221</v>
      </c>
      <c r="C47" s="12">
        <v>9701</v>
      </c>
      <c r="D47" s="13">
        <f t="shared" si="5"/>
        <v>0.37805923616523773</v>
      </c>
      <c r="E47" s="14">
        <v>68012040.170000002</v>
      </c>
      <c r="F47" s="13">
        <f t="shared" si="6"/>
        <v>0.34540863804052652</v>
      </c>
      <c r="G47" s="15">
        <f t="shared" si="2"/>
        <v>7010.8277672404911</v>
      </c>
      <c r="M47" s="16"/>
      <c r="N47" s="16"/>
      <c r="O47" s="16"/>
    </row>
    <row r="48" spans="1:15" x14ac:dyDescent="0.3">
      <c r="A48" s="2" t="s">
        <v>22</v>
      </c>
      <c r="B48" s="11">
        <v>20222</v>
      </c>
      <c r="C48" s="12">
        <v>11399</v>
      </c>
      <c r="D48" s="13">
        <f t="shared" si="5"/>
        <v>0.3724798222396497</v>
      </c>
      <c r="E48" s="14">
        <v>76087912.109999999</v>
      </c>
      <c r="F48" s="13">
        <f t="shared" si="6"/>
        <v>0.34038265405869023</v>
      </c>
      <c r="G48" s="15">
        <f t="shared" si="2"/>
        <v>6674.963778401614</v>
      </c>
      <c r="M48" s="16"/>
      <c r="N48" s="16"/>
      <c r="O48" s="16"/>
    </row>
    <row r="49" spans="1:15" x14ac:dyDescent="0.3">
      <c r="A49" s="2" t="s">
        <v>22</v>
      </c>
      <c r="B49" s="11">
        <v>20231</v>
      </c>
      <c r="C49" s="12">
        <v>10761</v>
      </c>
      <c r="D49" s="13">
        <f t="shared" si="5"/>
        <v>0.37201825347438289</v>
      </c>
      <c r="E49" s="14">
        <v>54733552.420000002</v>
      </c>
      <c r="F49" s="13">
        <f t="shared" si="6"/>
        <v>0.33570890438371631</v>
      </c>
      <c r="G49" s="15">
        <f t="shared" ref="G49" si="7">E49/C49</f>
        <v>5086.2886739150636</v>
      </c>
      <c r="M49" s="16"/>
      <c r="N49" s="16"/>
      <c r="O49" s="16"/>
    </row>
    <row r="50" spans="1:15" x14ac:dyDescent="0.3">
      <c r="A50" s="2" t="s">
        <v>22</v>
      </c>
      <c r="B50" s="11">
        <v>20232</v>
      </c>
      <c r="C50" s="12">
        <v>12136</v>
      </c>
      <c r="D50" s="13">
        <f t="shared" si="5"/>
        <v>0.37244130735000769</v>
      </c>
      <c r="E50" s="14">
        <v>40681471.670000002</v>
      </c>
      <c r="F50" s="13">
        <f t="shared" si="6"/>
        <v>0.33498125658117806</v>
      </c>
      <c r="G50" s="15">
        <f t="shared" ref="G50:G51" si="8">E50/C50</f>
        <v>3352.1318119644034</v>
      </c>
      <c r="M50" s="16"/>
      <c r="N50" s="16"/>
      <c r="O50" s="16"/>
    </row>
    <row r="51" spans="1:15" x14ac:dyDescent="0.3">
      <c r="A51" s="2" t="s">
        <v>22</v>
      </c>
      <c r="B51" s="11">
        <v>20241</v>
      </c>
      <c r="C51" s="12">
        <v>5984</v>
      </c>
      <c r="D51" s="13">
        <f t="shared" si="5"/>
        <v>0.37590300898297629</v>
      </c>
      <c r="E51" s="14">
        <v>8869968.7400000002</v>
      </c>
      <c r="F51" s="13">
        <f t="shared" si="6"/>
        <v>0.34491202721183967</v>
      </c>
      <c r="G51" s="15">
        <f t="shared" si="8"/>
        <v>1482.2808723262033</v>
      </c>
      <c r="M51" s="16"/>
      <c r="N51" s="16"/>
      <c r="O51" s="16"/>
    </row>
    <row r="52" spans="1:15" x14ac:dyDescent="0.3">
      <c r="A52" s="2" t="s">
        <v>23</v>
      </c>
      <c r="B52" s="11">
        <v>20131</v>
      </c>
      <c r="C52" s="12">
        <v>4704</v>
      </c>
      <c r="D52" s="13">
        <f t="shared" ref="D52:D74" si="9">C52/C98</f>
        <v>0.17306206541334021</v>
      </c>
      <c r="E52" s="14">
        <v>55256114.670000002</v>
      </c>
      <c r="F52" s="13">
        <f t="shared" ref="F52:F74" si="10">E52/E98</f>
        <v>0.19505630773736715</v>
      </c>
      <c r="G52" s="15">
        <f t="shared" si="2"/>
        <v>11746.623016581632</v>
      </c>
      <c r="M52" s="16"/>
      <c r="N52" s="16"/>
      <c r="O52" s="16"/>
    </row>
    <row r="53" spans="1:15" x14ac:dyDescent="0.3">
      <c r="A53" s="2" t="s">
        <v>23</v>
      </c>
      <c r="B53" s="11">
        <v>20132</v>
      </c>
      <c r="C53" s="12">
        <v>5560</v>
      </c>
      <c r="D53" s="13">
        <f t="shared" si="9"/>
        <v>0.16895587699039746</v>
      </c>
      <c r="E53" s="14">
        <v>68694041.629999995</v>
      </c>
      <c r="F53" s="13">
        <f t="shared" si="10"/>
        <v>0.19648576088445777</v>
      </c>
      <c r="G53" s="15">
        <f t="shared" si="2"/>
        <v>12355.043458633092</v>
      </c>
      <c r="M53" s="16"/>
      <c r="N53" s="16"/>
      <c r="O53" s="16"/>
    </row>
    <row r="54" spans="1:15" x14ac:dyDescent="0.3">
      <c r="A54" s="2" t="s">
        <v>23</v>
      </c>
      <c r="B54" s="11">
        <v>20141</v>
      </c>
      <c r="C54" s="12">
        <v>5030</v>
      </c>
      <c r="D54" s="13">
        <f t="shared" si="9"/>
        <v>0.17174269325320951</v>
      </c>
      <c r="E54" s="14">
        <v>58317192.710000001</v>
      </c>
      <c r="F54" s="13">
        <f t="shared" si="10"/>
        <v>0.18974053715435135</v>
      </c>
      <c r="G54" s="15">
        <f t="shared" si="2"/>
        <v>11593.875290258449</v>
      </c>
      <c r="M54" s="16"/>
      <c r="N54" s="16"/>
      <c r="O54" s="16"/>
    </row>
    <row r="55" spans="1:15" x14ac:dyDescent="0.3">
      <c r="A55" s="2" t="s">
        <v>23</v>
      </c>
      <c r="B55" s="11">
        <v>20142</v>
      </c>
      <c r="C55" s="12">
        <v>5263</v>
      </c>
      <c r="D55" s="13">
        <f t="shared" si="9"/>
        <v>0.16624024763890205</v>
      </c>
      <c r="E55" s="14">
        <v>65669244.899999999</v>
      </c>
      <c r="F55" s="13">
        <f t="shared" si="10"/>
        <v>0.18132548193307418</v>
      </c>
      <c r="G55" s="15">
        <f t="shared" si="2"/>
        <v>12477.530856925707</v>
      </c>
      <c r="M55" s="16"/>
      <c r="N55" s="16"/>
      <c r="O55" s="16"/>
    </row>
    <row r="56" spans="1:15" x14ac:dyDescent="0.3">
      <c r="A56" s="2" t="s">
        <v>23</v>
      </c>
      <c r="B56" s="11">
        <v>20151</v>
      </c>
      <c r="C56" s="12">
        <v>5273</v>
      </c>
      <c r="D56" s="13">
        <f t="shared" si="9"/>
        <v>0.16765229556149053</v>
      </c>
      <c r="E56" s="14">
        <v>59940554.670000002</v>
      </c>
      <c r="F56" s="13">
        <f t="shared" si="10"/>
        <v>0.17822320897433599</v>
      </c>
      <c r="G56" s="15">
        <f t="shared" si="2"/>
        <v>11367.448259055567</v>
      </c>
      <c r="M56" s="16"/>
      <c r="N56" s="16"/>
      <c r="O56" s="16"/>
    </row>
    <row r="57" spans="1:15" x14ac:dyDescent="0.3">
      <c r="A57" s="2" t="s">
        <v>23</v>
      </c>
      <c r="B57" s="11">
        <v>20152</v>
      </c>
      <c r="C57" s="12">
        <v>5710</v>
      </c>
      <c r="D57" s="13">
        <f t="shared" si="9"/>
        <v>0.16290548058543267</v>
      </c>
      <c r="E57" s="14">
        <v>78860204.430000007</v>
      </c>
      <c r="F57" s="13">
        <f t="shared" si="10"/>
        <v>0.18953014162642995</v>
      </c>
      <c r="G57" s="15">
        <f t="shared" si="2"/>
        <v>13810.893945709284</v>
      </c>
      <c r="M57" s="16"/>
      <c r="N57" s="16"/>
      <c r="O57" s="16"/>
    </row>
    <row r="58" spans="1:15" x14ac:dyDescent="0.3">
      <c r="A58" s="2" t="s">
        <v>23</v>
      </c>
      <c r="B58" s="11">
        <v>20161</v>
      </c>
      <c r="C58" s="12">
        <v>5386</v>
      </c>
      <c r="D58" s="13">
        <f t="shared" si="9"/>
        <v>0.16561606346668306</v>
      </c>
      <c r="E58" s="14">
        <v>65459830.43</v>
      </c>
      <c r="F58" s="13">
        <f t="shared" si="10"/>
        <v>0.17590427790382543</v>
      </c>
      <c r="G58" s="15">
        <f t="shared" si="2"/>
        <v>12153.70041403639</v>
      </c>
      <c r="M58" s="16"/>
      <c r="N58" s="16"/>
      <c r="O58" s="16"/>
    </row>
    <row r="59" spans="1:15" x14ac:dyDescent="0.3">
      <c r="A59" s="2" t="s">
        <v>23</v>
      </c>
      <c r="B59" s="11">
        <v>20162</v>
      </c>
      <c r="C59" s="12">
        <v>6204</v>
      </c>
      <c r="D59" s="13">
        <f t="shared" si="9"/>
        <v>0.16244664973423059</v>
      </c>
      <c r="E59" s="14">
        <v>71881300</v>
      </c>
      <c r="F59" s="13">
        <f t="shared" si="10"/>
        <v>0.17629307904223393</v>
      </c>
      <c r="G59" s="15">
        <f t="shared" si="2"/>
        <v>11586.283043197936</v>
      </c>
      <c r="M59" s="16"/>
      <c r="N59" s="16"/>
      <c r="O59" s="16"/>
    </row>
    <row r="60" spans="1:15" x14ac:dyDescent="0.3">
      <c r="A60" s="2" t="s">
        <v>23</v>
      </c>
      <c r="B60" s="11">
        <v>20171</v>
      </c>
      <c r="C60" s="12">
        <v>5358</v>
      </c>
      <c r="D60" s="13">
        <f t="shared" si="9"/>
        <v>0.15942632706498452</v>
      </c>
      <c r="E60" s="14">
        <v>55795383.18</v>
      </c>
      <c r="F60" s="13">
        <f t="shared" si="10"/>
        <v>0.16634344153260969</v>
      </c>
      <c r="G60" s="15">
        <f t="shared" si="2"/>
        <v>10413.472038073907</v>
      </c>
      <c r="M60" s="16"/>
      <c r="N60" s="16"/>
      <c r="O60" s="16"/>
    </row>
    <row r="61" spans="1:15" x14ac:dyDescent="0.3">
      <c r="A61" s="2" t="s">
        <v>23</v>
      </c>
      <c r="B61" s="11">
        <v>20172</v>
      </c>
      <c r="C61" s="12">
        <v>6612</v>
      </c>
      <c r="D61" s="13">
        <f t="shared" si="9"/>
        <v>0.16974738139248305</v>
      </c>
      <c r="E61" s="14">
        <v>72013782.310000002</v>
      </c>
      <c r="F61" s="13">
        <f t="shared" si="10"/>
        <v>0.18406967361096813</v>
      </c>
      <c r="G61" s="15">
        <f t="shared" si="2"/>
        <v>10891.376634906232</v>
      </c>
      <c r="M61" s="16"/>
      <c r="N61" s="16"/>
      <c r="O61" s="16"/>
    </row>
    <row r="62" spans="1:15" x14ac:dyDescent="0.3">
      <c r="A62" s="2" t="s">
        <v>23</v>
      </c>
      <c r="B62" s="11">
        <v>20181</v>
      </c>
      <c r="C62" s="12">
        <v>5575</v>
      </c>
      <c r="D62" s="13">
        <f t="shared" si="9"/>
        <v>0.16459022201228152</v>
      </c>
      <c r="E62" s="14">
        <v>56012403.899999999</v>
      </c>
      <c r="F62" s="13">
        <f t="shared" si="10"/>
        <v>0.16765167630735861</v>
      </c>
      <c r="G62" s="15">
        <f t="shared" si="2"/>
        <v>10047.067964125561</v>
      </c>
      <c r="M62" s="16"/>
      <c r="N62" s="16"/>
      <c r="O62" s="16"/>
    </row>
    <row r="63" spans="1:15" x14ac:dyDescent="0.3">
      <c r="A63" s="2" t="s">
        <v>23</v>
      </c>
      <c r="B63" s="11">
        <v>20182</v>
      </c>
      <c r="C63" s="12">
        <v>6183</v>
      </c>
      <c r="D63" s="13">
        <f t="shared" si="9"/>
        <v>0.16095275283092542</v>
      </c>
      <c r="E63" s="14">
        <v>65748415.109999999</v>
      </c>
      <c r="F63" s="13">
        <f t="shared" si="10"/>
        <v>0.17209233845453811</v>
      </c>
      <c r="G63" s="15">
        <f t="shared" si="2"/>
        <v>10633.740111596313</v>
      </c>
      <c r="M63" s="16"/>
      <c r="N63" s="16"/>
      <c r="O63" s="16"/>
    </row>
    <row r="64" spans="1:15" x14ac:dyDescent="0.3">
      <c r="A64" s="2" t="s">
        <v>23</v>
      </c>
      <c r="B64" s="11">
        <v>20191</v>
      </c>
      <c r="C64" s="12">
        <v>5627</v>
      </c>
      <c r="D64" s="13">
        <f t="shared" si="9"/>
        <v>0.1648454665299546</v>
      </c>
      <c r="E64" s="14">
        <v>57738041.810000002</v>
      </c>
      <c r="F64" s="13">
        <f t="shared" si="10"/>
        <v>0.17137246398134576</v>
      </c>
      <c r="G64" s="15">
        <f t="shared" si="2"/>
        <v>10260.892448907056</v>
      </c>
      <c r="M64" s="16"/>
      <c r="N64" s="16"/>
      <c r="O64" s="16"/>
    </row>
    <row r="65" spans="1:15" x14ac:dyDescent="0.3">
      <c r="A65" s="2" t="s">
        <v>23</v>
      </c>
      <c r="B65" s="11">
        <v>20192</v>
      </c>
      <c r="C65" s="12">
        <v>6571</v>
      </c>
      <c r="D65" s="13">
        <f t="shared" si="9"/>
        <v>0.16828437524009526</v>
      </c>
      <c r="E65" s="14">
        <v>67018432.659999996</v>
      </c>
      <c r="F65" s="13">
        <f t="shared" si="10"/>
        <v>0.17841072166456101</v>
      </c>
      <c r="G65" s="15">
        <f t="shared" si="2"/>
        <v>10199.122304063309</v>
      </c>
      <c r="M65" s="16"/>
      <c r="N65" s="16"/>
      <c r="O65" s="16"/>
    </row>
    <row r="66" spans="1:15" x14ac:dyDescent="0.3">
      <c r="A66" s="2" t="s">
        <v>23</v>
      </c>
      <c r="B66" s="11">
        <v>20201</v>
      </c>
      <c r="C66" s="12">
        <v>3572</v>
      </c>
      <c r="D66" s="13">
        <f t="shared" si="9"/>
        <v>0.18193857281108339</v>
      </c>
      <c r="E66" s="14">
        <v>42376670.990000002</v>
      </c>
      <c r="F66" s="13">
        <f t="shared" si="10"/>
        <v>0.19825894595054397</v>
      </c>
      <c r="G66" s="15">
        <f t="shared" si="2"/>
        <v>11863.569706047034</v>
      </c>
      <c r="M66" s="16"/>
      <c r="N66" s="16"/>
      <c r="O66" s="16"/>
    </row>
    <row r="67" spans="1:15" x14ac:dyDescent="0.3">
      <c r="A67" s="2" t="s">
        <v>23</v>
      </c>
      <c r="B67" s="11">
        <v>20202</v>
      </c>
      <c r="C67" s="12">
        <v>4829</v>
      </c>
      <c r="D67" s="13">
        <f t="shared" si="9"/>
        <v>0.19495357287040774</v>
      </c>
      <c r="E67" s="14">
        <v>49335158.840000004</v>
      </c>
      <c r="F67" s="13">
        <f t="shared" si="10"/>
        <v>0.18966269281829462</v>
      </c>
      <c r="G67" s="15">
        <f t="shared" si="2"/>
        <v>10216.433804100228</v>
      </c>
      <c r="M67" s="16"/>
      <c r="N67" s="16"/>
      <c r="O67" s="16"/>
    </row>
    <row r="68" spans="1:15" x14ac:dyDescent="0.3">
      <c r="A68" s="2" t="s">
        <v>23</v>
      </c>
      <c r="B68" s="11">
        <v>20211</v>
      </c>
      <c r="C68" s="12">
        <v>3676</v>
      </c>
      <c r="D68" s="13">
        <f t="shared" si="9"/>
        <v>0.19902544667027613</v>
      </c>
      <c r="E68" s="14">
        <v>33089142.559999999</v>
      </c>
      <c r="F68" s="13">
        <f t="shared" si="10"/>
        <v>0.18810835120780386</v>
      </c>
      <c r="G68" s="15">
        <f t="shared" si="2"/>
        <v>9001.3989553862884</v>
      </c>
      <c r="M68" s="16"/>
      <c r="N68" s="16"/>
      <c r="O68" s="16"/>
    </row>
    <row r="69" spans="1:15" x14ac:dyDescent="0.3">
      <c r="A69" s="2" t="s">
        <v>23</v>
      </c>
      <c r="B69" s="11">
        <v>20212</v>
      </c>
      <c r="C69" s="12">
        <v>5155</v>
      </c>
      <c r="D69" s="13">
        <f t="shared" si="9"/>
        <v>0.18001815896074871</v>
      </c>
      <c r="E69" s="14">
        <v>44337844.950000003</v>
      </c>
      <c r="F69" s="13">
        <f t="shared" si="10"/>
        <v>0.17325880070095806</v>
      </c>
      <c r="G69" s="15">
        <f t="shared" si="2"/>
        <v>8600.9398545101849</v>
      </c>
      <c r="M69" s="16"/>
      <c r="N69" s="16"/>
      <c r="O69" s="16"/>
    </row>
    <row r="70" spans="1:15" x14ac:dyDescent="0.3">
      <c r="A70" s="2" t="s">
        <v>23</v>
      </c>
      <c r="B70" s="11">
        <v>20221</v>
      </c>
      <c r="C70" s="12">
        <v>4568</v>
      </c>
      <c r="D70" s="13">
        <f t="shared" si="9"/>
        <v>0.17802026500389712</v>
      </c>
      <c r="E70" s="14">
        <v>32653091.489999998</v>
      </c>
      <c r="F70" s="13">
        <f t="shared" si="10"/>
        <v>0.16583328233033368</v>
      </c>
      <c r="G70" s="15">
        <f t="shared" si="2"/>
        <v>7148.2249321366025</v>
      </c>
      <c r="M70" s="16"/>
      <c r="N70" s="16"/>
      <c r="O70" s="16"/>
    </row>
    <row r="71" spans="1:15" x14ac:dyDescent="0.3">
      <c r="A71" s="2" t="s">
        <v>23</v>
      </c>
      <c r="B71" s="11">
        <v>20222</v>
      </c>
      <c r="C71" s="12">
        <v>5470</v>
      </c>
      <c r="D71" s="13">
        <f t="shared" si="9"/>
        <v>0.1787406463418619</v>
      </c>
      <c r="E71" s="14">
        <v>36323284.590000004</v>
      </c>
      <c r="F71" s="13">
        <f t="shared" si="10"/>
        <v>0.16249382681179375</v>
      </c>
      <c r="G71" s="15">
        <f t="shared" si="2"/>
        <v>6640.4542212065817</v>
      </c>
      <c r="M71" s="16"/>
      <c r="N71" s="16"/>
      <c r="O71" s="16"/>
    </row>
    <row r="72" spans="1:15" x14ac:dyDescent="0.3">
      <c r="A72" s="2" t="s">
        <v>23</v>
      </c>
      <c r="B72" s="11">
        <v>20231</v>
      </c>
      <c r="C72" s="12">
        <v>4887</v>
      </c>
      <c r="D72" s="13">
        <f t="shared" si="9"/>
        <v>0.16894835096453018</v>
      </c>
      <c r="E72" s="14">
        <v>23969825.23</v>
      </c>
      <c r="F72" s="13">
        <f t="shared" si="10"/>
        <v>0.14701921235596754</v>
      </c>
      <c r="G72" s="15">
        <f t="shared" ref="G72" si="11">E72/C72</f>
        <v>4904.8138387558829</v>
      </c>
      <c r="M72" s="16"/>
      <c r="N72" s="16"/>
      <c r="O72" s="16"/>
    </row>
    <row r="73" spans="1:15" x14ac:dyDescent="0.3">
      <c r="A73" s="2" t="s">
        <v>23</v>
      </c>
      <c r="B73" s="11">
        <v>20232</v>
      </c>
      <c r="C73" s="12">
        <v>5498</v>
      </c>
      <c r="D73" s="13">
        <f t="shared" si="9"/>
        <v>0.16872794230474145</v>
      </c>
      <c r="E73" s="14">
        <v>18350053.27</v>
      </c>
      <c r="F73" s="13">
        <f t="shared" si="10"/>
        <v>0.15109885779400456</v>
      </c>
      <c r="G73" s="15">
        <f t="shared" ref="G73:G74" si="12">E73/C73</f>
        <v>3337.5869898144779</v>
      </c>
      <c r="M73" s="16"/>
      <c r="N73" s="16"/>
      <c r="O73" s="16"/>
    </row>
    <row r="74" spans="1:15" x14ac:dyDescent="0.3">
      <c r="A74" s="2" t="s">
        <v>23</v>
      </c>
      <c r="B74" s="11">
        <v>20241</v>
      </c>
      <c r="C74" s="12">
        <v>2547</v>
      </c>
      <c r="D74" s="13">
        <f t="shared" si="9"/>
        <v>0.15999748727935173</v>
      </c>
      <c r="E74" s="14">
        <v>3730172.16</v>
      </c>
      <c r="F74" s="13">
        <f t="shared" si="10"/>
        <v>0.14504912917593515</v>
      </c>
      <c r="G74" s="15">
        <f t="shared" si="12"/>
        <v>1464.5355948174324</v>
      </c>
      <c r="M74" s="16"/>
      <c r="N74" s="16"/>
      <c r="O74" s="16"/>
    </row>
    <row r="75" spans="1:15" x14ac:dyDescent="0.3">
      <c r="A75" s="2" t="s">
        <v>15</v>
      </c>
      <c r="B75" s="11">
        <v>20131</v>
      </c>
      <c r="C75" s="12">
        <v>102</v>
      </c>
      <c r="D75" s="13">
        <f t="shared" ref="D75:D97" si="13">C75/C98</f>
        <v>3.7526213163606931E-3</v>
      </c>
      <c r="E75" s="14">
        <v>1107826.08</v>
      </c>
      <c r="F75" s="13">
        <f t="shared" ref="F75:F97" si="14">E75/E98</f>
        <v>3.9106706302186175E-3</v>
      </c>
      <c r="G75" s="15">
        <f t="shared" si="2"/>
        <v>10861.04</v>
      </c>
      <c r="M75" s="16"/>
      <c r="N75" s="16"/>
      <c r="O75" s="16"/>
    </row>
    <row r="76" spans="1:15" x14ac:dyDescent="0.3">
      <c r="A76" s="2" t="s">
        <v>15</v>
      </c>
      <c r="B76" s="11">
        <v>20132</v>
      </c>
      <c r="C76" s="12">
        <v>100</v>
      </c>
      <c r="D76" s="13">
        <f t="shared" si="13"/>
        <v>3.0387747660143428E-3</v>
      </c>
      <c r="E76" s="14">
        <v>720894.71</v>
      </c>
      <c r="F76" s="13">
        <f t="shared" si="14"/>
        <v>2.0619771708128938E-3</v>
      </c>
      <c r="G76" s="15">
        <f t="shared" si="2"/>
        <v>7208.9470999999994</v>
      </c>
      <c r="M76" s="16"/>
      <c r="N76" s="16"/>
      <c r="O76" s="16"/>
    </row>
    <row r="77" spans="1:15" x14ac:dyDescent="0.3">
      <c r="A77" s="2" t="s">
        <v>15</v>
      </c>
      <c r="B77" s="11">
        <v>20141</v>
      </c>
      <c r="C77" s="12">
        <v>91</v>
      </c>
      <c r="D77" s="13">
        <f t="shared" si="13"/>
        <v>3.1070745697896751E-3</v>
      </c>
      <c r="E77" s="14">
        <v>1481457.39</v>
      </c>
      <c r="F77" s="13">
        <f t="shared" si="14"/>
        <v>4.8200626245454153E-3</v>
      </c>
      <c r="G77" s="15">
        <f t="shared" si="2"/>
        <v>16279.751538461538</v>
      </c>
      <c r="M77" s="16"/>
      <c r="N77" s="16"/>
      <c r="O77" s="16"/>
    </row>
    <row r="78" spans="1:15" x14ac:dyDescent="0.3">
      <c r="A78" s="2" t="s">
        <v>15</v>
      </c>
      <c r="B78" s="11">
        <v>20142</v>
      </c>
      <c r="C78" s="12">
        <v>92</v>
      </c>
      <c r="D78" s="13">
        <f t="shared" si="13"/>
        <v>2.9059667077292396E-3</v>
      </c>
      <c r="E78" s="14">
        <v>1582057.14</v>
      </c>
      <c r="F78" s="13">
        <f t="shared" si="14"/>
        <v>4.3683656450290778E-3</v>
      </c>
      <c r="G78" s="15">
        <f t="shared" si="2"/>
        <v>17196.273260869562</v>
      </c>
      <c r="M78" s="16"/>
      <c r="N78" s="16"/>
      <c r="O78" s="16"/>
    </row>
    <row r="79" spans="1:15" x14ac:dyDescent="0.3">
      <c r="A79" s="2" t="s">
        <v>15</v>
      </c>
      <c r="B79" s="11">
        <v>20151</v>
      </c>
      <c r="C79" s="12">
        <v>96</v>
      </c>
      <c r="D79" s="13">
        <f t="shared" si="13"/>
        <v>3.0522701259061429E-3</v>
      </c>
      <c r="E79" s="14">
        <v>1034943.55</v>
      </c>
      <c r="F79" s="13">
        <f t="shared" si="14"/>
        <v>3.0772314604657486E-3</v>
      </c>
      <c r="G79" s="15">
        <f t="shared" si="2"/>
        <v>10780.661979166667</v>
      </c>
      <c r="M79" s="16"/>
      <c r="N79" s="16"/>
      <c r="O79" s="16"/>
    </row>
    <row r="80" spans="1:15" x14ac:dyDescent="0.3">
      <c r="A80" s="2" t="s">
        <v>15</v>
      </c>
      <c r="B80" s="11">
        <v>20152</v>
      </c>
      <c r="C80" s="12">
        <v>122</v>
      </c>
      <c r="D80" s="13">
        <f t="shared" si="13"/>
        <v>3.4806424923682633E-3</v>
      </c>
      <c r="E80" s="14">
        <v>2044549.63</v>
      </c>
      <c r="F80" s="13">
        <f t="shared" si="14"/>
        <v>4.9138064469529917E-3</v>
      </c>
      <c r="G80" s="15">
        <f t="shared" ref="G80:G117" si="15">E80/C80</f>
        <v>16758.603524590162</v>
      </c>
      <c r="M80" s="16"/>
      <c r="N80" s="16"/>
      <c r="O80" s="16"/>
    </row>
    <row r="81" spans="1:15" x14ac:dyDescent="0.3">
      <c r="A81" s="2" t="s">
        <v>15</v>
      </c>
      <c r="B81" s="11">
        <v>20161</v>
      </c>
      <c r="C81" s="12">
        <v>136</v>
      </c>
      <c r="D81" s="13">
        <f t="shared" si="13"/>
        <v>4.1819132253005748E-3</v>
      </c>
      <c r="E81" s="14">
        <v>1678465.54</v>
      </c>
      <c r="F81" s="13">
        <f t="shared" si="14"/>
        <v>4.5103885369193186E-3</v>
      </c>
      <c r="G81" s="15">
        <f t="shared" si="15"/>
        <v>12341.658382352942</v>
      </c>
      <c r="M81" s="16"/>
      <c r="N81" s="16"/>
      <c r="O81" s="16"/>
    </row>
    <row r="82" spans="1:15" x14ac:dyDescent="0.3">
      <c r="A82" s="2" t="s">
        <v>15</v>
      </c>
      <c r="B82" s="11">
        <v>20162</v>
      </c>
      <c r="C82" s="12">
        <v>130</v>
      </c>
      <c r="D82" s="13">
        <f t="shared" si="13"/>
        <v>3.4039433374355214E-3</v>
      </c>
      <c r="E82" s="14">
        <v>1691283.15</v>
      </c>
      <c r="F82" s="13">
        <f t="shared" si="14"/>
        <v>4.1479705298283192E-3</v>
      </c>
      <c r="G82" s="15">
        <f t="shared" si="15"/>
        <v>13009.870384615384</v>
      </c>
      <c r="M82" s="16"/>
      <c r="N82" s="16"/>
      <c r="O82" s="16"/>
    </row>
    <row r="83" spans="1:15" x14ac:dyDescent="0.3">
      <c r="A83" s="2" t="s">
        <v>15</v>
      </c>
      <c r="B83" s="11">
        <v>20171</v>
      </c>
      <c r="C83" s="12">
        <v>133</v>
      </c>
      <c r="D83" s="13">
        <f t="shared" si="13"/>
        <v>3.9573910973577722E-3</v>
      </c>
      <c r="E83" s="14">
        <v>1360365.86</v>
      </c>
      <c r="F83" s="13">
        <f t="shared" si="14"/>
        <v>4.0556749680497189E-3</v>
      </c>
      <c r="G83" s="15">
        <f t="shared" si="15"/>
        <v>10228.314736842107</v>
      </c>
      <c r="M83" s="16"/>
      <c r="N83" s="16"/>
      <c r="O83" s="16"/>
    </row>
    <row r="84" spans="1:15" x14ac:dyDescent="0.3">
      <c r="A84" s="2" t="s">
        <v>15</v>
      </c>
      <c r="B84" s="11">
        <v>20172</v>
      </c>
      <c r="C84" s="12">
        <v>172</v>
      </c>
      <c r="D84" s="13">
        <f t="shared" si="13"/>
        <v>4.4156911070034914E-3</v>
      </c>
      <c r="E84" s="14">
        <v>1272468.1100000001</v>
      </c>
      <c r="F84" s="13">
        <f t="shared" si="14"/>
        <v>3.2524717099262925E-3</v>
      </c>
      <c r="G84" s="15">
        <f t="shared" si="15"/>
        <v>7398.0704069767444</v>
      </c>
      <c r="M84" s="16"/>
      <c r="N84" s="16"/>
      <c r="O84" s="16"/>
    </row>
    <row r="85" spans="1:15" x14ac:dyDescent="0.3">
      <c r="A85" s="2" t="s">
        <v>15</v>
      </c>
      <c r="B85" s="11">
        <v>20181</v>
      </c>
      <c r="C85" s="12">
        <v>127</v>
      </c>
      <c r="D85" s="13">
        <f t="shared" si="13"/>
        <v>3.7494095418044403E-3</v>
      </c>
      <c r="E85" s="14">
        <v>1205071.42</v>
      </c>
      <c r="F85" s="13">
        <f t="shared" si="14"/>
        <v>3.6069197100303172E-3</v>
      </c>
      <c r="G85" s="15">
        <f t="shared" si="15"/>
        <v>9488.7513385826769</v>
      </c>
      <c r="M85" s="16"/>
      <c r="N85" s="16"/>
      <c r="O85" s="16"/>
    </row>
    <row r="86" spans="1:15" x14ac:dyDescent="0.3">
      <c r="A86" s="2" t="s">
        <v>15</v>
      </c>
      <c r="B86" s="11">
        <v>20182</v>
      </c>
      <c r="C86" s="12">
        <v>115</v>
      </c>
      <c r="D86" s="13">
        <f t="shared" si="13"/>
        <v>2.9936222829623845E-3</v>
      </c>
      <c r="E86" s="14">
        <v>1453112.59</v>
      </c>
      <c r="F86" s="13">
        <f t="shared" si="14"/>
        <v>3.8034307478355656E-3</v>
      </c>
      <c r="G86" s="15">
        <f t="shared" si="15"/>
        <v>12635.761652173915</v>
      </c>
      <c r="M86" s="16"/>
      <c r="N86" s="16"/>
      <c r="O86" s="16"/>
    </row>
    <row r="87" spans="1:15" x14ac:dyDescent="0.3">
      <c r="A87" s="2" t="s">
        <v>15</v>
      </c>
      <c r="B87" s="11">
        <v>20191</v>
      </c>
      <c r="C87" s="12">
        <v>126</v>
      </c>
      <c r="D87" s="13">
        <f t="shared" si="13"/>
        <v>3.691226014354768E-3</v>
      </c>
      <c r="E87" s="14">
        <v>1457223.02</v>
      </c>
      <c r="F87" s="13">
        <f t="shared" si="14"/>
        <v>4.32518824122099E-3</v>
      </c>
      <c r="G87" s="15">
        <f t="shared" si="15"/>
        <v>11565.262063492064</v>
      </c>
      <c r="M87" s="16"/>
      <c r="N87" s="16"/>
      <c r="O87" s="16"/>
    </row>
    <row r="88" spans="1:15" x14ac:dyDescent="0.3">
      <c r="A88" s="2" t="s">
        <v>15</v>
      </c>
      <c r="B88" s="11">
        <v>20192</v>
      </c>
      <c r="C88" s="12">
        <v>124</v>
      </c>
      <c r="D88" s="13">
        <f t="shared" si="13"/>
        <v>3.1756601019284451E-3</v>
      </c>
      <c r="E88" s="14">
        <v>1728962.52</v>
      </c>
      <c r="F88" s="13">
        <f t="shared" si="14"/>
        <v>4.6026956865597643E-3</v>
      </c>
      <c r="G88" s="15">
        <f t="shared" si="15"/>
        <v>13943.246129032259</v>
      </c>
      <c r="M88" s="16"/>
      <c r="N88" s="16"/>
      <c r="O88" s="16"/>
    </row>
    <row r="89" spans="1:15" x14ac:dyDescent="0.3">
      <c r="A89" s="2" t="s">
        <v>15</v>
      </c>
      <c r="B89" s="11">
        <v>20201</v>
      </c>
      <c r="C89" s="12">
        <v>61</v>
      </c>
      <c r="D89" s="13">
        <f t="shared" si="13"/>
        <v>3.1070137014210767E-3</v>
      </c>
      <c r="E89" s="14">
        <v>727460.83</v>
      </c>
      <c r="F89" s="13">
        <f t="shared" si="14"/>
        <v>3.4034201839531482E-3</v>
      </c>
      <c r="G89" s="15">
        <f t="shared" si="15"/>
        <v>11925.58737704918</v>
      </c>
      <c r="M89" s="16"/>
      <c r="N89" s="16"/>
      <c r="O89" s="16"/>
    </row>
    <row r="90" spans="1:15" x14ac:dyDescent="0.3">
      <c r="A90" s="2" t="s">
        <v>15</v>
      </c>
      <c r="B90" s="11">
        <v>20202</v>
      </c>
      <c r="C90" s="12">
        <v>72</v>
      </c>
      <c r="D90" s="13">
        <f t="shared" si="13"/>
        <v>2.9067420266451352E-3</v>
      </c>
      <c r="E90" s="14">
        <v>886754.28</v>
      </c>
      <c r="F90" s="13">
        <f t="shared" si="14"/>
        <v>3.4090131372312006E-3</v>
      </c>
      <c r="G90" s="15">
        <f t="shared" si="15"/>
        <v>12316.031666666668</v>
      </c>
      <c r="M90" s="16"/>
      <c r="N90" s="16"/>
      <c r="O90" s="16"/>
    </row>
    <row r="91" spans="1:15" x14ac:dyDescent="0.3">
      <c r="A91" s="2" t="s">
        <v>15</v>
      </c>
      <c r="B91" s="11">
        <v>20211</v>
      </c>
      <c r="C91" s="12">
        <v>44</v>
      </c>
      <c r="D91" s="13">
        <f t="shared" si="13"/>
        <v>2.3822414726583649E-3</v>
      </c>
      <c r="E91" s="14">
        <v>444849.49</v>
      </c>
      <c r="F91" s="13">
        <f t="shared" si="14"/>
        <v>2.5289233151870598E-3</v>
      </c>
      <c r="G91" s="15">
        <f t="shared" si="15"/>
        <v>10110.215681818181</v>
      </c>
      <c r="M91" s="16"/>
      <c r="N91" s="16"/>
      <c r="O91" s="16"/>
    </row>
    <row r="92" spans="1:15" x14ac:dyDescent="0.3">
      <c r="A92" s="2" t="s">
        <v>15</v>
      </c>
      <c r="B92" s="11">
        <v>20212</v>
      </c>
      <c r="C92" s="12">
        <v>76</v>
      </c>
      <c r="D92" s="13">
        <f t="shared" si="13"/>
        <v>2.6540019555803883E-3</v>
      </c>
      <c r="E92" s="14">
        <v>667268.52</v>
      </c>
      <c r="F92" s="13">
        <f t="shared" si="14"/>
        <v>2.6074822457220767E-3</v>
      </c>
      <c r="G92" s="15">
        <f t="shared" si="15"/>
        <v>8779.8489473684222</v>
      </c>
      <c r="M92" s="16"/>
      <c r="N92" s="16"/>
      <c r="O92" s="16"/>
    </row>
    <row r="93" spans="1:15" x14ac:dyDescent="0.3">
      <c r="A93" s="2" t="s">
        <v>15</v>
      </c>
      <c r="B93" s="11">
        <v>20221</v>
      </c>
      <c r="C93" s="12">
        <v>50</v>
      </c>
      <c r="D93" s="13">
        <f t="shared" si="13"/>
        <v>1.9485580670303975E-3</v>
      </c>
      <c r="E93" s="14">
        <v>427869.18</v>
      </c>
      <c r="F93" s="13">
        <f t="shared" si="14"/>
        <v>2.1729933457944801E-3</v>
      </c>
      <c r="G93" s="15">
        <f t="shared" si="15"/>
        <v>8557.3835999999992</v>
      </c>
      <c r="M93" s="16"/>
      <c r="N93" s="16"/>
      <c r="O93" s="16"/>
    </row>
    <row r="94" spans="1:15" x14ac:dyDescent="0.3">
      <c r="A94" s="2" t="s">
        <v>15</v>
      </c>
      <c r="B94" s="11">
        <v>20222</v>
      </c>
      <c r="C94" s="12">
        <v>50</v>
      </c>
      <c r="D94" s="13">
        <f t="shared" si="13"/>
        <v>1.6338267490115348E-3</v>
      </c>
      <c r="E94" s="14">
        <v>245516.02</v>
      </c>
      <c r="F94" s="13">
        <f t="shared" si="14"/>
        <v>1.0983268193863766E-3</v>
      </c>
      <c r="G94" s="15">
        <f t="shared" si="15"/>
        <v>4910.3203999999996</v>
      </c>
      <c r="M94" s="16"/>
      <c r="N94" s="16"/>
      <c r="O94" s="16"/>
    </row>
    <row r="95" spans="1:15" x14ac:dyDescent="0.3">
      <c r="A95" s="2" t="s">
        <v>15</v>
      </c>
      <c r="B95" s="11">
        <v>20231</v>
      </c>
      <c r="C95" s="12">
        <v>84</v>
      </c>
      <c r="D95" s="13">
        <f t="shared" si="13"/>
        <v>2.9039618336444721E-3</v>
      </c>
      <c r="E95" s="14">
        <v>412924.85</v>
      </c>
      <c r="F95" s="13">
        <f t="shared" si="14"/>
        <v>2.5326795513396423E-3</v>
      </c>
      <c r="G95" s="15">
        <f t="shared" ref="G95" si="16">E95/C95</f>
        <v>4915.7720238095235</v>
      </c>
      <c r="M95" s="16"/>
      <c r="N95" s="16"/>
      <c r="O95" s="16"/>
    </row>
    <row r="96" spans="1:15" x14ac:dyDescent="0.3">
      <c r="A96" s="2" t="s">
        <v>15</v>
      </c>
      <c r="B96" s="11">
        <v>20232</v>
      </c>
      <c r="C96" s="12">
        <v>60</v>
      </c>
      <c r="D96" s="13">
        <f t="shared" si="13"/>
        <v>1.8413380389749885E-3</v>
      </c>
      <c r="E96" s="14">
        <v>238086.18</v>
      </c>
      <c r="F96" s="13">
        <f t="shared" si="14"/>
        <v>1.9604602409166614E-3</v>
      </c>
      <c r="G96" s="15">
        <f t="shared" ref="G96:G97" si="17">E96/C96</f>
        <v>3968.1030000000001</v>
      </c>
      <c r="M96" s="16"/>
      <c r="N96" s="16"/>
      <c r="O96" s="16"/>
    </row>
    <row r="97" spans="1:15" x14ac:dyDescent="0.3">
      <c r="A97" s="2" t="s">
        <v>15</v>
      </c>
      <c r="B97" s="11">
        <v>20241</v>
      </c>
      <c r="C97" s="12">
        <v>23</v>
      </c>
      <c r="D97" s="13">
        <f t="shared" si="13"/>
        <v>1.4448143727621081E-3</v>
      </c>
      <c r="E97" s="14">
        <v>23169.68</v>
      </c>
      <c r="F97" s="13">
        <f t="shared" si="14"/>
        <v>9.0096160797175685E-4</v>
      </c>
      <c r="G97" s="15">
        <f t="shared" si="17"/>
        <v>1007.3773913043478</v>
      </c>
      <c r="M97" s="16"/>
      <c r="N97" s="16"/>
      <c r="O97" s="16"/>
    </row>
    <row r="98" spans="1:15" x14ac:dyDescent="0.3">
      <c r="A98" s="2" t="s">
        <v>24</v>
      </c>
      <c r="B98" s="11">
        <v>20131</v>
      </c>
      <c r="C98" s="12">
        <f t="shared" ref="C98:F120" si="18">C6+C29+C52+C75</f>
        <v>27181</v>
      </c>
      <c r="D98" s="13">
        <f t="shared" si="18"/>
        <v>1</v>
      </c>
      <c r="E98" s="14">
        <f t="shared" si="18"/>
        <v>283282890.51999998</v>
      </c>
      <c r="F98" s="13">
        <f t="shared" si="18"/>
        <v>1</v>
      </c>
      <c r="G98" s="15">
        <f t="shared" si="15"/>
        <v>10422.092289466906</v>
      </c>
      <c r="M98" s="16"/>
      <c r="N98" s="16"/>
      <c r="O98" s="16"/>
    </row>
    <row r="99" spans="1:15" x14ac:dyDescent="0.3">
      <c r="A99" s="2" t="s">
        <v>24</v>
      </c>
      <c r="B99" s="11">
        <v>20132</v>
      </c>
      <c r="C99" s="12">
        <f t="shared" si="18"/>
        <v>32908</v>
      </c>
      <c r="D99" s="13">
        <f t="shared" si="18"/>
        <v>1</v>
      </c>
      <c r="E99" s="14">
        <f t="shared" si="18"/>
        <v>349613332.38999999</v>
      </c>
      <c r="F99" s="13">
        <f t="shared" si="18"/>
        <v>1</v>
      </c>
      <c r="G99" s="15">
        <f t="shared" si="15"/>
        <v>10623.961723289169</v>
      </c>
      <c r="M99" s="16"/>
      <c r="N99" s="16"/>
      <c r="O99" s="16"/>
    </row>
    <row r="100" spans="1:15" x14ac:dyDescent="0.3">
      <c r="A100" s="2" t="s">
        <v>24</v>
      </c>
      <c r="B100" s="11">
        <v>20141</v>
      </c>
      <c r="C100" s="12">
        <f t="shared" si="18"/>
        <v>29288</v>
      </c>
      <c r="D100" s="13">
        <f t="shared" si="18"/>
        <v>1</v>
      </c>
      <c r="E100" s="14">
        <f t="shared" si="18"/>
        <v>307352311.65999997</v>
      </c>
      <c r="F100" s="13">
        <f t="shared" si="18"/>
        <v>1</v>
      </c>
      <c r="G100" s="15">
        <f t="shared" si="15"/>
        <v>10494.137928844577</v>
      </c>
      <c r="M100" s="16"/>
      <c r="N100" s="16"/>
      <c r="O100" s="16"/>
    </row>
    <row r="101" spans="1:15" x14ac:dyDescent="0.3">
      <c r="A101" s="2" t="s">
        <v>24</v>
      </c>
      <c r="B101" s="11">
        <v>20142</v>
      </c>
      <c r="C101" s="12">
        <f t="shared" si="18"/>
        <v>31659</v>
      </c>
      <c r="D101" s="13">
        <f t="shared" si="18"/>
        <v>0.99999999999999989</v>
      </c>
      <c r="E101" s="14">
        <f t="shared" si="18"/>
        <v>362162252.09999996</v>
      </c>
      <c r="F101" s="13">
        <f t="shared" si="18"/>
        <v>1.0000000000000002</v>
      </c>
      <c r="G101" s="15">
        <f t="shared" si="15"/>
        <v>11439.472254335258</v>
      </c>
      <c r="M101" s="16"/>
      <c r="N101" s="16"/>
      <c r="O101" s="16"/>
    </row>
    <row r="102" spans="1:15" x14ac:dyDescent="0.3">
      <c r="A102" s="2" t="s">
        <v>24</v>
      </c>
      <c r="B102" s="11">
        <v>20151</v>
      </c>
      <c r="C102" s="12">
        <f t="shared" si="18"/>
        <v>31452</v>
      </c>
      <c r="D102" s="13">
        <f t="shared" si="18"/>
        <v>1</v>
      </c>
      <c r="E102" s="14">
        <f t="shared" si="18"/>
        <v>336322945.90000004</v>
      </c>
      <c r="F102" s="13">
        <f t="shared" si="18"/>
        <v>0.99999999999999989</v>
      </c>
      <c r="G102" s="15">
        <f t="shared" si="15"/>
        <v>10693.213337784562</v>
      </c>
      <c r="M102" s="16"/>
      <c r="N102" s="16"/>
      <c r="O102" s="16"/>
    </row>
    <row r="103" spans="1:15" x14ac:dyDescent="0.3">
      <c r="A103" s="2" t="s">
        <v>24</v>
      </c>
      <c r="B103" s="11">
        <v>20152</v>
      </c>
      <c r="C103" s="12">
        <f t="shared" si="18"/>
        <v>35051</v>
      </c>
      <c r="D103" s="13">
        <f t="shared" si="18"/>
        <v>0.99999999999999989</v>
      </c>
      <c r="E103" s="14">
        <f t="shared" si="18"/>
        <v>416082654.46999997</v>
      </c>
      <c r="F103" s="13">
        <f t="shared" si="18"/>
        <v>1</v>
      </c>
      <c r="G103" s="15">
        <f t="shared" si="15"/>
        <v>11870.778422013636</v>
      </c>
      <c r="M103" s="16"/>
      <c r="N103" s="16"/>
      <c r="O103" s="16"/>
    </row>
    <row r="104" spans="1:15" x14ac:dyDescent="0.3">
      <c r="A104" s="2" t="s">
        <v>24</v>
      </c>
      <c r="B104" s="11">
        <v>20161</v>
      </c>
      <c r="C104" s="12">
        <f t="shared" si="18"/>
        <v>32521</v>
      </c>
      <c r="D104" s="13">
        <f t="shared" si="18"/>
        <v>0.99999999999999989</v>
      </c>
      <c r="E104" s="14">
        <f t="shared" si="18"/>
        <v>372133248.89000005</v>
      </c>
      <c r="F104" s="13">
        <f t="shared" si="18"/>
        <v>0.99999999999999989</v>
      </c>
      <c r="G104" s="15">
        <f t="shared" si="15"/>
        <v>11442.859964023248</v>
      </c>
      <c r="M104" s="16"/>
      <c r="N104" s="16"/>
      <c r="O104" s="16"/>
    </row>
    <row r="105" spans="1:15" x14ac:dyDescent="0.3">
      <c r="A105" s="2" t="s">
        <v>24</v>
      </c>
      <c r="B105" s="11">
        <v>20162</v>
      </c>
      <c r="C105" s="12">
        <f t="shared" si="18"/>
        <v>38191</v>
      </c>
      <c r="D105" s="13">
        <f t="shared" si="18"/>
        <v>1</v>
      </c>
      <c r="E105" s="14">
        <f t="shared" si="18"/>
        <v>407737503.88</v>
      </c>
      <c r="F105" s="13">
        <f t="shared" si="18"/>
        <v>1</v>
      </c>
      <c r="G105" s="15">
        <f t="shared" si="15"/>
        <v>10676.271998114738</v>
      </c>
      <c r="M105" s="16"/>
      <c r="N105" s="16"/>
      <c r="O105" s="16"/>
    </row>
    <row r="106" spans="1:15" x14ac:dyDescent="0.3">
      <c r="A106" s="2" t="s">
        <v>24</v>
      </c>
      <c r="B106" s="11">
        <v>20171</v>
      </c>
      <c r="C106" s="12">
        <f t="shared" si="18"/>
        <v>33608</v>
      </c>
      <c r="D106" s="13">
        <f t="shared" si="18"/>
        <v>1</v>
      </c>
      <c r="E106" s="14">
        <f t="shared" si="18"/>
        <v>335422801.56</v>
      </c>
      <c r="F106" s="13">
        <f t="shared" si="18"/>
        <v>1</v>
      </c>
      <c r="G106" s="15">
        <f t="shared" si="15"/>
        <v>9980.445178528922</v>
      </c>
      <c r="M106" s="16"/>
      <c r="N106" s="16"/>
      <c r="O106" s="16"/>
    </row>
    <row r="107" spans="1:15" x14ac:dyDescent="0.3">
      <c r="A107" s="2" t="s">
        <v>24</v>
      </c>
      <c r="B107" s="11">
        <v>20172</v>
      </c>
      <c r="C107" s="12">
        <f t="shared" si="18"/>
        <v>38952</v>
      </c>
      <c r="D107" s="13">
        <f t="shared" si="18"/>
        <v>1</v>
      </c>
      <c r="E107" s="14">
        <f t="shared" si="18"/>
        <v>391231107.75</v>
      </c>
      <c r="F107" s="13">
        <f t="shared" si="18"/>
        <v>1</v>
      </c>
      <c r="G107" s="15">
        <f t="shared" si="15"/>
        <v>10043.928623690696</v>
      </c>
      <c r="M107" s="16"/>
      <c r="N107" s="16"/>
      <c r="O107" s="16"/>
    </row>
    <row r="108" spans="1:15" x14ac:dyDescent="0.3">
      <c r="A108" s="2" t="s">
        <v>24</v>
      </c>
      <c r="B108" s="11">
        <v>20181</v>
      </c>
      <c r="C108" s="12">
        <f t="shared" si="18"/>
        <v>33872</v>
      </c>
      <c r="D108" s="13">
        <f t="shared" si="18"/>
        <v>1</v>
      </c>
      <c r="E108" s="14">
        <f t="shared" si="18"/>
        <v>334099873.81999999</v>
      </c>
      <c r="F108" s="13">
        <f t="shared" si="18"/>
        <v>1</v>
      </c>
      <c r="G108" s="15">
        <f t="shared" si="15"/>
        <v>9863.60043162494</v>
      </c>
      <c r="M108" s="16"/>
      <c r="N108" s="16"/>
    </row>
    <row r="109" spans="1:15" x14ac:dyDescent="0.3">
      <c r="A109" s="2" t="s">
        <v>24</v>
      </c>
      <c r="B109" s="11">
        <v>20182</v>
      </c>
      <c r="C109" s="12">
        <f t="shared" si="18"/>
        <v>38415</v>
      </c>
      <c r="D109" s="13">
        <f t="shared" si="18"/>
        <v>1</v>
      </c>
      <c r="E109" s="14">
        <f t="shared" si="18"/>
        <v>382053121.59999996</v>
      </c>
      <c r="F109" s="13">
        <f t="shared" si="18"/>
        <v>1</v>
      </c>
      <c r="G109" s="15">
        <f t="shared" si="15"/>
        <v>9945.4151138878042</v>
      </c>
      <c r="M109" s="16"/>
      <c r="N109" s="16"/>
    </row>
    <row r="110" spans="1:15" x14ac:dyDescent="0.3">
      <c r="A110" s="2" t="s">
        <v>24</v>
      </c>
      <c r="B110" s="11">
        <v>20191</v>
      </c>
      <c r="C110" s="12">
        <f t="shared" si="18"/>
        <v>34135</v>
      </c>
      <c r="D110" s="13">
        <f t="shared" si="18"/>
        <v>1</v>
      </c>
      <c r="E110" s="14">
        <f t="shared" si="18"/>
        <v>336915514.12999994</v>
      </c>
      <c r="F110" s="13">
        <f t="shared" si="18"/>
        <v>1.0000000000000002</v>
      </c>
      <c r="G110" s="15">
        <f t="shared" si="15"/>
        <v>9870.0897650505322</v>
      </c>
      <c r="M110" s="16"/>
      <c r="N110" s="16"/>
    </row>
    <row r="111" spans="1:15" x14ac:dyDescent="0.3">
      <c r="A111" s="2" t="s">
        <v>24</v>
      </c>
      <c r="B111" s="11">
        <v>20192</v>
      </c>
      <c r="C111" s="12">
        <f t="shared" si="18"/>
        <v>39047</v>
      </c>
      <c r="D111" s="13">
        <f t="shared" si="18"/>
        <v>1</v>
      </c>
      <c r="E111" s="14">
        <f t="shared" si="18"/>
        <v>375641284.52999997</v>
      </c>
      <c r="F111" s="13">
        <f t="shared" si="18"/>
        <v>1</v>
      </c>
      <c r="G111" s="15">
        <f t="shared" si="15"/>
        <v>9620.2341928957394</v>
      </c>
      <c r="M111" s="16"/>
      <c r="N111" s="16"/>
    </row>
    <row r="112" spans="1:15" x14ac:dyDescent="0.3">
      <c r="A112" s="2" t="s">
        <v>24</v>
      </c>
      <c r="B112" s="11">
        <v>20201</v>
      </c>
      <c r="C112" s="12">
        <f t="shared" si="18"/>
        <v>19633</v>
      </c>
      <c r="D112" s="13">
        <f t="shared" si="18"/>
        <v>1</v>
      </c>
      <c r="E112" s="14">
        <f t="shared" si="18"/>
        <v>213744054.71000001</v>
      </c>
      <c r="F112" s="13">
        <f t="shared" si="18"/>
        <v>0.99999999999999989</v>
      </c>
      <c r="G112" s="15">
        <f t="shared" si="15"/>
        <v>10886.978796414201</v>
      </c>
      <c r="M112" s="16"/>
      <c r="N112" s="16"/>
    </row>
    <row r="113" spans="1:14" x14ac:dyDescent="0.3">
      <c r="A113" s="2" t="s">
        <v>24</v>
      </c>
      <c r="B113" s="11">
        <v>20202</v>
      </c>
      <c r="C113" s="12">
        <f t="shared" si="18"/>
        <v>24770</v>
      </c>
      <c r="D113" s="13">
        <f t="shared" si="18"/>
        <v>0.99999999999999989</v>
      </c>
      <c r="E113" s="14">
        <f t="shared" si="18"/>
        <v>260120522.94999999</v>
      </c>
      <c r="F113" s="13">
        <f t="shared" si="18"/>
        <v>1</v>
      </c>
      <c r="G113" s="15">
        <f t="shared" si="15"/>
        <v>10501.434111828825</v>
      </c>
      <c r="M113" s="16"/>
      <c r="N113" s="16"/>
    </row>
    <row r="114" spans="1:14" x14ac:dyDescent="0.3">
      <c r="A114" s="2" t="s">
        <v>24</v>
      </c>
      <c r="B114" s="11">
        <v>20211</v>
      </c>
      <c r="C114" s="12">
        <f t="shared" si="18"/>
        <v>18470</v>
      </c>
      <c r="D114" s="13">
        <f t="shared" si="18"/>
        <v>1</v>
      </c>
      <c r="E114" s="14">
        <f t="shared" si="18"/>
        <v>175904697.20000002</v>
      </c>
      <c r="F114" s="13">
        <f t="shared" si="18"/>
        <v>1</v>
      </c>
      <c r="G114" s="15">
        <f t="shared" si="15"/>
        <v>9523.8060205739039</v>
      </c>
      <c r="M114" s="16"/>
      <c r="N114" s="16"/>
    </row>
    <row r="115" spans="1:14" x14ac:dyDescent="0.3">
      <c r="A115" s="2" t="s">
        <v>24</v>
      </c>
      <c r="B115" s="11">
        <v>20212</v>
      </c>
      <c r="C115" s="12">
        <f t="shared" si="18"/>
        <v>28636</v>
      </c>
      <c r="D115" s="13">
        <f t="shared" si="18"/>
        <v>1</v>
      </c>
      <c r="E115" s="14">
        <f t="shared" si="18"/>
        <v>255905297.57000002</v>
      </c>
      <c r="F115" s="13">
        <f t="shared" si="18"/>
        <v>1</v>
      </c>
      <c r="G115" s="15">
        <f t="shared" si="15"/>
        <v>8936.488949923174</v>
      </c>
      <c r="M115" s="16"/>
      <c r="N115" s="16"/>
    </row>
    <row r="116" spans="1:14" x14ac:dyDescent="0.3">
      <c r="A116" s="2" t="s">
        <v>24</v>
      </c>
      <c r="B116" s="11">
        <v>20221</v>
      </c>
      <c r="C116" s="12">
        <f t="shared" si="18"/>
        <v>25660</v>
      </c>
      <c r="D116" s="13">
        <f t="shared" si="18"/>
        <v>1</v>
      </c>
      <c r="E116" s="14">
        <f t="shared" si="18"/>
        <v>196903124.82000002</v>
      </c>
      <c r="F116" s="13">
        <f t="shared" si="18"/>
        <v>0.99999999999999989</v>
      </c>
      <c r="G116" s="15">
        <f t="shared" si="15"/>
        <v>7673.543445830087</v>
      </c>
      <c r="M116" s="16"/>
      <c r="N116" s="16"/>
    </row>
    <row r="117" spans="1:14" x14ac:dyDescent="0.3">
      <c r="A117" s="2" t="s">
        <v>24</v>
      </c>
      <c r="B117" s="11">
        <v>20222</v>
      </c>
      <c r="C117" s="12">
        <f t="shared" si="18"/>
        <v>30603</v>
      </c>
      <c r="D117" s="13">
        <f t="shared" si="18"/>
        <v>1</v>
      </c>
      <c r="E117" s="14">
        <f t="shared" si="18"/>
        <v>223536397.06</v>
      </c>
      <c r="F117" s="13">
        <f t="shared" si="18"/>
        <v>0.99999999999999989</v>
      </c>
      <c r="G117" s="15">
        <f t="shared" si="15"/>
        <v>7304.394897885828</v>
      </c>
      <c r="M117" s="16"/>
      <c r="N117" s="16"/>
    </row>
    <row r="118" spans="1:14" x14ac:dyDescent="0.3">
      <c r="A118" s="2" t="s">
        <v>24</v>
      </c>
      <c r="B118" s="11">
        <v>20231</v>
      </c>
      <c r="C118" s="12">
        <f t="shared" si="18"/>
        <v>28926</v>
      </c>
      <c r="D118" s="13">
        <f t="shared" si="18"/>
        <v>1</v>
      </c>
      <c r="E118" s="14">
        <f t="shared" si="18"/>
        <v>163038727.01999998</v>
      </c>
      <c r="F118" s="13">
        <f t="shared" si="18"/>
        <v>1</v>
      </c>
      <c r="G118" s="15">
        <f t="shared" ref="G118:G120" si="19">E118/C118</f>
        <v>5636.4076270483292</v>
      </c>
    </row>
    <row r="119" spans="1:14" x14ac:dyDescent="0.3">
      <c r="A119" s="2" t="s">
        <v>24</v>
      </c>
      <c r="B119" s="11">
        <v>20232</v>
      </c>
      <c r="C119" s="12">
        <f t="shared" si="18"/>
        <v>32585</v>
      </c>
      <c r="D119" s="13">
        <f t="shared" si="18"/>
        <v>1</v>
      </c>
      <c r="E119" s="14">
        <f t="shared" si="18"/>
        <v>121444023.72000001</v>
      </c>
      <c r="F119" s="13">
        <f t="shared" si="18"/>
        <v>0.99999999999999989</v>
      </c>
      <c r="G119" s="15">
        <f t="shared" si="19"/>
        <v>3726.991674696947</v>
      </c>
    </row>
    <row r="120" spans="1:14" x14ac:dyDescent="0.3">
      <c r="A120" s="2" t="s">
        <v>24</v>
      </c>
      <c r="B120" s="11">
        <v>20241</v>
      </c>
      <c r="C120" s="12">
        <f t="shared" si="18"/>
        <v>15919</v>
      </c>
      <c r="D120" s="13">
        <f t="shared" si="18"/>
        <v>1</v>
      </c>
      <c r="E120" s="14">
        <f t="shared" si="18"/>
        <v>25716611.890000001</v>
      </c>
      <c r="F120" s="13">
        <f t="shared" si="18"/>
        <v>0.99999999999999989</v>
      </c>
      <c r="G120" s="15">
        <f t="shared" si="19"/>
        <v>1615.466542496388</v>
      </c>
    </row>
    <row r="121" spans="1:14" x14ac:dyDescent="0.3">
      <c r="B121" s="11"/>
    </row>
    <row r="122" spans="1:14" x14ac:dyDescent="0.3">
      <c r="B122" s="11"/>
    </row>
    <row r="123" spans="1:14" x14ac:dyDescent="0.3">
      <c r="B123" s="11"/>
    </row>
    <row r="124" spans="1:14" x14ac:dyDescent="0.3">
      <c r="B124" s="11"/>
    </row>
    <row r="125" spans="1:14" x14ac:dyDescent="0.3">
      <c r="B125" s="11"/>
    </row>
  </sheetData>
  <mergeCells count="1">
    <mergeCell ref="A1:G2"/>
  </mergeCells>
  <conditionalFormatting sqref="A98:A117 A6:B97">
    <cfRule type="expression" dxfId="39" priority="7">
      <formula>MOD(ROW(),2)=1</formula>
    </cfRule>
  </conditionalFormatting>
  <conditionalFormatting sqref="D6:F120">
    <cfRule type="expression" dxfId="38" priority="6">
      <formula>MOD(ROW(),2)=1</formula>
    </cfRule>
  </conditionalFormatting>
  <conditionalFormatting sqref="G6:G120">
    <cfRule type="expression" dxfId="37" priority="5">
      <formula>MOD(ROW(),2)=1</formula>
    </cfRule>
  </conditionalFormatting>
  <conditionalFormatting sqref="C6:C120">
    <cfRule type="expression" dxfId="36" priority="4">
      <formula>MOD(ROW(),2)=1</formula>
    </cfRule>
  </conditionalFormatting>
  <conditionalFormatting sqref="A118:A120">
    <cfRule type="expression" dxfId="35" priority="3">
      <formula>MOD(ROW(),2)=1</formula>
    </cfRule>
  </conditionalFormatting>
  <conditionalFormatting sqref="B98:B120">
    <cfRule type="expression" dxfId="34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34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5"/>
  <sheetViews>
    <sheetView showGridLines="0" zoomScale="70" zoomScaleNormal="70" workbookViewId="0">
      <selection sqref="A1:G2"/>
    </sheetView>
  </sheetViews>
  <sheetFormatPr defaultColWidth="9.08984375" defaultRowHeight="13.5" customHeight="1" x14ac:dyDescent="0.3"/>
  <cols>
    <col min="1" max="1" width="36" style="2" bestFit="1" customWidth="1"/>
    <col min="2" max="2" width="10.6328125" style="2" customWidth="1"/>
    <col min="3" max="3" width="10.6328125" style="3" customWidth="1"/>
    <col min="4" max="4" width="10.6328125" style="2" customWidth="1"/>
    <col min="5" max="5" width="12.6328125" style="3" customWidth="1"/>
    <col min="6" max="6" width="10.6328125" style="2" customWidth="1"/>
    <col min="7" max="7" width="12.6328125" style="2" customWidth="1"/>
    <col min="8" max="8" width="13.54296875" style="2" bestFit="1" customWidth="1"/>
    <col min="9" max="9" width="12.1796875" style="24" customWidth="1"/>
    <col min="10" max="10" width="9.08984375" style="2"/>
    <col min="11" max="11" width="15.54296875" style="3" customWidth="1"/>
    <col min="12" max="12" width="14.54296875" style="3" bestFit="1" customWidth="1"/>
    <col min="13" max="13" width="9.08984375" style="2"/>
    <col min="14" max="14" width="12.6328125" style="2" customWidth="1"/>
    <col min="15" max="15" width="13.54296875" style="2" customWidth="1"/>
    <col min="16" max="18" width="9.08984375" style="2"/>
    <col min="19" max="19" width="15.1796875" style="2" customWidth="1"/>
    <col min="20" max="16384" width="9.08984375" style="2"/>
  </cols>
  <sheetData>
    <row r="1" spans="1:15" ht="18.5" customHeight="1" x14ac:dyDescent="0.3">
      <c r="A1" s="49" t="s">
        <v>25</v>
      </c>
      <c r="B1" s="48"/>
      <c r="C1" s="48"/>
      <c r="D1" s="48"/>
      <c r="E1" s="48"/>
      <c r="F1" s="48"/>
      <c r="G1" s="48"/>
    </row>
    <row r="2" spans="1:15" ht="13.5" customHeight="1" x14ac:dyDescent="0.3">
      <c r="A2" s="48"/>
      <c r="B2" s="48"/>
      <c r="C2" s="48"/>
      <c r="D2" s="48"/>
      <c r="E2" s="48"/>
      <c r="F2" s="48"/>
      <c r="G2" s="48"/>
    </row>
    <row r="3" spans="1:15" ht="13.5" customHeight="1" x14ac:dyDescent="0.3">
      <c r="A3" s="25"/>
      <c r="B3" s="26"/>
      <c r="C3" s="26"/>
      <c r="D3" s="26"/>
      <c r="E3" s="27"/>
      <c r="F3" s="28"/>
      <c r="G3" s="27"/>
    </row>
    <row r="5" spans="1:15" s="9" customFormat="1" ht="54" customHeight="1" x14ac:dyDescent="0.35">
      <c r="A5" s="29" t="s">
        <v>26</v>
      </c>
      <c r="B5" s="5" t="s">
        <v>2</v>
      </c>
      <c r="C5" s="7" t="s">
        <v>3</v>
      </c>
      <c r="D5" s="5" t="s">
        <v>4</v>
      </c>
      <c r="E5" s="7" t="s">
        <v>5</v>
      </c>
      <c r="F5" s="5" t="s">
        <v>6</v>
      </c>
      <c r="G5" s="8" t="s">
        <v>7</v>
      </c>
      <c r="I5" s="30"/>
      <c r="K5" s="10"/>
      <c r="L5" s="10"/>
    </row>
    <row r="6" spans="1:15" ht="13.5" customHeight="1" x14ac:dyDescent="0.3">
      <c r="A6" s="2" t="s">
        <v>27</v>
      </c>
      <c r="B6" s="11">
        <v>20131</v>
      </c>
      <c r="C6" s="12">
        <v>6451</v>
      </c>
      <c r="D6" s="13">
        <f t="shared" ref="D6:D28" si="0">C6/C293</f>
        <v>0.23733490305728266</v>
      </c>
      <c r="E6" s="14">
        <v>9668189.9800000004</v>
      </c>
      <c r="F6" s="13">
        <f t="shared" ref="F6:F28" si="1">E6/E293</f>
        <v>3.4129099580468378E-2</v>
      </c>
      <c r="G6" s="15">
        <f>E6/C6</f>
        <v>1498.7118245233298</v>
      </c>
      <c r="M6" s="16"/>
      <c r="N6" s="16"/>
      <c r="O6" s="16"/>
    </row>
    <row r="7" spans="1:15" ht="13.5" customHeight="1" x14ac:dyDescent="0.3">
      <c r="A7" s="2" t="s">
        <v>27</v>
      </c>
      <c r="B7" s="11">
        <v>20132</v>
      </c>
      <c r="C7" s="12">
        <v>7704</v>
      </c>
      <c r="D7" s="13">
        <f t="shared" si="0"/>
        <v>0.23410720797374499</v>
      </c>
      <c r="E7" s="14">
        <v>11469483</v>
      </c>
      <c r="F7" s="13">
        <f t="shared" si="1"/>
        <v>3.2806194550972057E-2</v>
      </c>
      <c r="G7" s="15">
        <f t="shared" ref="G7:G70" si="2">E7/C7</f>
        <v>1488.7698598130842</v>
      </c>
      <c r="M7" s="16"/>
      <c r="N7" s="16"/>
      <c r="O7" s="16"/>
    </row>
    <row r="8" spans="1:15" ht="13.5" customHeight="1" x14ac:dyDescent="0.3">
      <c r="A8" s="2" t="s">
        <v>27</v>
      </c>
      <c r="B8" s="11">
        <v>20141</v>
      </c>
      <c r="C8" s="12">
        <v>6687</v>
      </c>
      <c r="D8" s="13">
        <f t="shared" si="0"/>
        <v>0.22831876536465445</v>
      </c>
      <c r="E8" s="14">
        <v>9878032.9600000009</v>
      </c>
      <c r="F8" s="13">
        <f t="shared" si="1"/>
        <v>3.2139120433645224E-2</v>
      </c>
      <c r="G8" s="15">
        <f t="shared" si="2"/>
        <v>1477.1994855690145</v>
      </c>
      <c r="M8" s="16"/>
      <c r="N8" s="16"/>
      <c r="O8" s="16"/>
    </row>
    <row r="9" spans="1:15" ht="13.5" customHeight="1" x14ac:dyDescent="0.3">
      <c r="A9" s="2" t="s">
        <v>27</v>
      </c>
      <c r="B9" s="11">
        <v>20142</v>
      </c>
      <c r="C9" s="12">
        <v>6934</v>
      </c>
      <c r="D9" s="13">
        <f t="shared" si="0"/>
        <v>0.21902144729776682</v>
      </c>
      <c r="E9" s="14">
        <v>9999391.4700000007</v>
      </c>
      <c r="F9" s="13">
        <f t="shared" si="1"/>
        <v>2.7610253172489597E-2</v>
      </c>
      <c r="G9" s="15">
        <f t="shared" si="2"/>
        <v>1442.0812618978946</v>
      </c>
      <c r="M9" s="16"/>
      <c r="N9" s="16"/>
      <c r="O9" s="16"/>
    </row>
    <row r="10" spans="1:15" ht="13.5" customHeight="1" x14ac:dyDescent="0.3">
      <c r="A10" s="2" t="s">
        <v>27</v>
      </c>
      <c r="B10" s="11">
        <v>20151</v>
      </c>
      <c r="C10" s="12">
        <v>6947</v>
      </c>
      <c r="D10" s="13">
        <f t="shared" si="0"/>
        <v>0.2208762558819789</v>
      </c>
      <c r="E10" s="14">
        <v>9916466.7400000002</v>
      </c>
      <c r="F10" s="13">
        <f t="shared" si="1"/>
        <v>2.9484954448955422E-2</v>
      </c>
      <c r="G10" s="15">
        <f t="shared" si="2"/>
        <v>1427.4459104649488</v>
      </c>
      <c r="M10" s="16"/>
      <c r="N10" s="16"/>
      <c r="O10" s="16"/>
    </row>
    <row r="11" spans="1:15" ht="13.5" customHeight="1" x14ac:dyDescent="0.3">
      <c r="A11" s="2" t="s">
        <v>27</v>
      </c>
      <c r="B11" s="11">
        <v>20152</v>
      </c>
      <c r="C11" s="12">
        <v>7466</v>
      </c>
      <c r="D11" s="13">
        <f t="shared" si="0"/>
        <v>0.2130039085903398</v>
      </c>
      <c r="E11" s="14">
        <v>10607839.91</v>
      </c>
      <c r="F11" s="13">
        <f t="shared" si="1"/>
        <v>2.5494549691123539E-2</v>
      </c>
      <c r="G11" s="15">
        <f t="shared" si="2"/>
        <v>1420.8197039914278</v>
      </c>
      <c r="H11" s="12"/>
      <c r="M11" s="16"/>
      <c r="N11" s="16"/>
      <c r="O11" s="16"/>
    </row>
    <row r="12" spans="1:15" ht="13.5" customHeight="1" x14ac:dyDescent="0.3">
      <c r="A12" s="2" t="s">
        <v>27</v>
      </c>
      <c r="B12" s="11">
        <v>20161</v>
      </c>
      <c r="C12" s="12">
        <v>6934</v>
      </c>
      <c r="D12" s="13">
        <f t="shared" si="0"/>
        <v>0.21321607576642784</v>
      </c>
      <c r="E12" s="14">
        <v>9898535.9900000002</v>
      </c>
      <c r="F12" s="13">
        <f t="shared" si="1"/>
        <v>2.6599439903651118E-2</v>
      </c>
      <c r="G12" s="15">
        <f t="shared" si="2"/>
        <v>1427.5361970002884</v>
      </c>
      <c r="H12" s="12"/>
      <c r="M12" s="16"/>
      <c r="N12" s="16"/>
      <c r="O12" s="16"/>
    </row>
    <row r="13" spans="1:15" ht="13.5" customHeight="1" x14ac:dyDescent="0.3">
      <c r="A13" s="2" t="s">
        <v>27</v>
      </c>
      <c r="B13" s="11">
        <v>20162</v>
      </c>
      <c r="C13" s="12">
        <v>8452</v>
      </c>
      <c r="D13" s="13">
        <f t="shared" si="0"/>
        <v>0.22130868529234637</v>
      </c>
      <c r="E13" s="14">
        <v>11897718.41</v>
      </c>
      <c r="F13" s="13">
        <f t="shared" si="1"/>
        <v>2.9179848056119905E-2</v>
      </c>
      <c r="G13" s="15">
        <f t="shared" si="2"/>
        <v>1407.6808341221013</v>
      </c>
      <c r="H13" s="12"/>
      <c r="M13" s="16"/>
      <c r="N13" s="16"/>
      <c r="O13" s="16"/>
    </row>
    <row r="14" spans="1:15" ht="13.5" customHeight="1" x14ac:dyDescent="0.3">
      <c r="A14" s="2" t="s">
        <v>27</v>
      </c>
      <c r="B14" s="11">
        <v>20171</v>
      </c>
      <c r="C14" s="12">
        <v>7606</v>
      </c>
      <c r="D14" s="13">
        <f t="shared" si="0"/>
        <v>0.22631516305641514</v>
      </c>
      <c r="E14" s="14">
        <v>10602447.24</v>
      </c>
      <c r="F14" s="13">
        <f t="shared" si="1"/>
        <v>3.1609202447447353E-2</v>
      </c>
      <c r="G14" s="15">
        <f t="shared" si="2"/>
        <v>1393.958353931107</v>
      </c>
      <c r="H14" s="12"/>
      <c r="M14" s="16"/>
      <c r="N14" s="16"/>
      <c r="O14" s="16"/>
    </row>
    <row r="15" spans="1:15" ht="13.5" customHeight="1" x14ac:dyDescent="0.3">
      <c r="A15" s="2" t="s">
        <v>27</v>
      </c>
      <c r="B15" s="11">
        <v>20172</v>
      </c>
      <c r="C15" s="12">
        <v>9074</v>
      </c>
      <c r="D15" s="13">
        <f t="shared" si="0"/>
        <v>0.23295337851714931</v>
      </c>
      <c r="E15" s="14">
        <v>12574256.34</v>
      </c>
      <c r="F15" s="13">
        <f t="shared" si="1"/>
        <v>3.2140226303361989E-2</v>
      </c>
      <c r="G15" s="15">
        <f t="shared" si="2"/>
        <v>1385.7456843729337</v>
      </c>
      <c r="H15" s="12"/>
      <c r="M15" s="16"/>
      <c r="N15" s="16"/>
      <c r="O15" s="16"/>
    </row>
    <row r="16" spans="1:15" ht="13.5" customHeight="1" x14ac:dyDescent="0.3">
      <c r="A16" s="2" t="s">
        <v>27</v>
      </c>
      <c r="B16" s="11">
        <v>20181</v>
      </c>
      <c r="C16" s="12">
        <v>7797</v>
      </c>
      <c r="D16" s="13">
        <f t="shared" si="0"/>
        <v>0.23019012753897025</v>
      </c>
      <c r="E16" s="14">
        <v>10583748.41</v>
      </c>
      <c r="F16" s="13">
        <f t="shared" si="1"/>
        <v>3.1678396908650472E-2</v>
      </c>
      <c r="G16" s="15">
        <f t="shared" si="2"/>
        <v>1357.4129036809029</v>
      </c>
      <c r="H16" s="12"/>
      <c r="M16" s="16"/>
      <c r="N16" s="16"/>
      <c r="O16" s="16"/>
    </row>
    <row r="17" spans="1:15" ht="13.5" customHeight="1" x14ac:dyDescent="0.3">
      <c r="A17" s="2" t="s">
        <v>27</v>
      </c>
      <c r="B17" s="11">
        <v>20182</v>
      </c>
      <c r="C17" s="12">
        <v>9080</v>
      </c>
      <c r="D17" s="13">
        <f t="shared" si="0"/>
        <v>0.23636600286346479</v>
      </c>
      <c r="E17" s="14">
        <v>12274029.41</v>
      </c>
      <c r="F17" s="13">
        <f t="shared" si="1"/>
        <v>3.212649947367948E-2</v>
      </c>
      <c r="G17" s="15">
        <f t="shared" si="2"/>
        <v>1351.7653535242291</v>
      </c>
      <c r="H17" s="12"/>
      <c r="M17" s="16"/>
      <c r="N17" s="16"/>
      <c r="O17" s="16"/>
    </row>
    <row r="18" spans="1:15" ht="13.5" customHeight="1" x14ac:dyDescent="0.3">
      <c r="A18" s="2" t="s">
        <v>27</v>
      </c>
      <c r="B18" s="11">
        <v>20191</v>
      </c>
      <c r="C18" s="12">
        <v>8040</v>
      </c>
      <c r="D18" s="13">
        <f t="shared" si="0"/>
        <v>0.23553537424930424</v>
      </c>
      <c r="E18" s="14">
        <v>10767001.279999999</v>
      </c>
      <c r="F18" s="13">
        <f t="shared" si="1"/>
        <v>3.1957570454430061E-2</v>
      </c>
      <c r="G18" s="15">
        <f t="shared" si="2"/>
        <v>1339.1792636815919</v>
      </c>
      <c r="H18" s="12"/>
      <c r="M18" s="16"/>
      <c r="N18" s="16"/>
      <c r="O18" s="16"/>
    </row>
    <row r="19" spans="1:15" ht="13.5" customHeight="1" x14ac:dyDescent="0.3">
      <c r="A19" s="2" t="s">
        <v>27</v>
      </c>
      <c r="B19" s="11">
        <v>20192</v>
      </c>
      <c r="C19" s="12">
        <v>10266</v>
      </c>
      <c r="D19" s="13">
        <f t="shared" si="0"/>
        <v>0.26291392424514048</v>
      </c>
      <c r="E19" s="14">
        <v>13493069.310000001</v>
      </c>
      <c r="F19" s="13">
        <f t="shared" si="1"/>
        <v>3.5920091496019782E-2</v>
      </c>
      <c r="G19" s="15">
        <f t="shared" si="2"/>
        <v>1314.3453448275864</v>
      </c>
      <c r="H19" s="12"/>
      <c r="M19" s="16"/>
      <c r="N19" s="16"/>
      <c r="O19" s="16"/>
    </row>
    <row r="20" spans="1:15" ht="13.5" customHeight="1" x14ac:dyDescent="0.3">
      <c r="A20" s="2" t="s">
        <v>27</v>
      </c>
      <c r="B20" s="11">
        <v>20201</v>
      </c>
      <c r="C20" s="12">
        <v>4893</v>
      </c>
      <c r="D20" s="13">
        <f t="shared" si="0"/>
        <v>0.24922324657464473</v>
      </c>
      <c r="E20" s="14">
        <v>5798143.8399999999</v>
      </c>
      <c r="F20" s="13">
        <f t="shared" si="1"/>
        <v>2.7126573639050248E-2</v>
      </c>
      <c r="G20" s="15">
        <f t="shared" si="2"/>
        <v>1184.9875005109341</v>
      </c>
      <c r="H20" s="12"/>
      <c r="M20" s="16"/>
      <c r="N20" s="16"/>
      <c r="O20" s="16"/>
    </row>
    <row r="21" spans="1:15" ht="13.5" customHeight="1" x14ac:dyDescent="0.3">
      <c r="A21" s="2" t="s">
        <v>27</v>
      </c>
      <c r="B21" s="11">
        <v>20202</v>
      </c>
      <c r="C21" s="12">
        <v>5630</v>
      </c>
      <c r="D21" s="13">
        <f t="shared" si="0"/>
        <v>0.22729107791683489</v>
      </c>
      <c r="E21" s="14">
        <v>7311476.29</v>
      </c>
      <c r="F21" s="13">
        <f t="shared" si="1"/>
        <v>2.810803318047074E-2</v>
      </c>
      <c r="G21" s="15">
        <f t="shared" si="2"/>
        <v>1298.6636394316163</v>
      </c>
      <c r="H21" s="12"/>
      <c r="M21" s="16"/>
      <c r="N21" s="16"/>
      <c r="O21" s="16"/>
    </row>
    <row r="22" spans="1:15" ht="13.5" customHeight="1" x14ac:dyDescent="0.3">
      <c r="A22" s="2" t="s">
        <v>27</v>
      </c>
      <c r="B22" s="11">
        <v>20211</v>
      </c>
      <c r="C22" s="12">
        <v>4363</v>
      </c>
      <c r="D22" s="13">
        <f t="shared" si="0"/>
        <v>0.23622089875473742</v>
      </c>
      <c r="E22" s="14">
        <v>5707964.6699999999</v>
      </c>
      <c r="F22" s="13">
        <f t="shared" si="1"/>
        <v>3.244918845748708E-2</v>
      </c>
      <c r="G22" s="15">
        <f t="shared" si="2"/>
        <v>1308.2660256704103</v>
      </c>
      <c r="H22" s="12"/>
      <c r="M22" s="16"/>
      <c r="N22" s="16"/>
      <c r="O22" s="16"/>
    </row>
    <row r="23" spans="1:15" ht="13.5" customHeight="1" x14ac:dyDescent="0.3">
      <c r="A23" s="2" t="s">
        <v>27</v>
      </c>
      <c r="B23" s="11">
        <v>20212</v>
      </c>
      <c r="C23" s="12">
        <v>7009</v>
      </c>
      <c r="D23" s="13">
        <f t="shared" si="0"/>
        <v>0.24476183824556502</v>
      </c>
      <c r="E23" s="14">
        <v>8979170.8800000008</v>
      </c>
      <c r="F23" s="13">
        <f t="shared" si="1"/>
        <v>3.5087866352371426E-2</v>
      </c>
      <c r="G23" s="15">
        <f t="shared" si="2"/>
        <v>1281.091579397917</v>
      </c>
      <c r="H23" s="12"/>
      <c r="M23" s="16"/>
      <c r="N23" s="16"/>
      <c r="O23" s="16"/>
    </row>
    <row r="24" spans="1:15" ht="13.5" customHeight="1" x14ac:dyDescent="0.3">
      <c r="A24" s="2" t="s">
        <v>27</v>
      </c>
      <c r="B24" s="11">
        <v>20221</v>
      </c>
      <c r="C24" s="12">
        <v>6486</v>
      </c>
      <c r="D24" s="13">
        <f t="shared" si="0"/>
        <v>0.25276695245518316</v>
      </c>
      <c r="E24" s="14">
        <v>8150179.8399999999</v>
      </c>
      <c r="F24" s="13">
        <f t="shared" si="1"/>
        <v>4.1391825789715259E-2</v>
      </c>
      <c r="G24" s="15">
        <f t="shared" si="2"/>
        <v>1256.580302189331</v>
      </c>
      <c r="H24" s="12"/>
      <c r="M24" s="16"/>
      <c r="N24" s="16"/>
      <c r="O24" s="16"/>
    </row>
    <row r="25" spans="1:15" ht="13.5" customHeight="1" x14ac:dyDescent="0.3">
      <c r="A25" s="2" t="s">
        <v>27</v>
      </c>
      <c r="B25" s="11">
        <v>20222</v>
      </c>
      <c r="C25" s="12">
        <v>7635</v>
      </c>
      <c r="D25" s="13">
        <f t="shared" si="0"/>
        <v>0.24948534457406138</v>
      </c>
      <c r="E25" s="14">
        <v>9911390.4700000007</v>
      </c>
      <c r="F25" s="13">
        <f t="shared" si="1"/>
        <v>4.4339045454596181E-2</v>
      </c>
      <c r="G25" s="15">
        <f t="shared" si="2"/>
        <v>1298.1519934512116</v>
      </c>
      <c r="H25" s="12"/>
      <c r="M25" s="16"/>
      <c r="N25" s="16"/>
      <c r="O25" s="16"/>
    </row>
    <row r="26" spans="1:15" ht="13.5" customHeight="1" x14ac:dyDescent="0.3">
      <c r="A26" s="2" t="s">
        <v>27</v>
      </c>
      <c r="B26" s="11">
        <v>20231</v>
      </c>
      <c r="C26" s="12">
        <v>7454</v>
      </c>
      <c r="D26" s="13">
        <f t="shared" si="0"/>
        <v>0.25769204176173682</v>
      </c>
      <c r="E26" s="14">
        <v>9822422.6799999997</v>
      </c>
      <c r="F26" s="13">
        <f t="shared" si="1"/>
        <v>6.0245948061132017E-2</v>
      </c>
      <c r="G26" s="15">
        <f t="shared" si="2"/>
        <v>1317.7384867185403</v>
      </c>
      <c r="H26" s="12"/>
      <c r="M26" s="16"/>
      <c r="N26" s="16"/>
      <c r="O26" s="16"/>
    </row>
    <row r="27" spans="1:15" ht="13.5" customHeight="1" x14ac:dyDescent="0.3">
      <c r="A27" s="2" t="s">
        <v>27</v>
      </c>
      <c r="B27" s="11">
        <v>20232</v>
      </c>
      <c r="C27" s="12">
        <v>10506</v>
      </c>
      <c r="D27" s="13">
        <f t="shared" si="0"/>
        <v>0.32241829062452049</v>
      </c>
      <c r="E27" s="14">
        <v>14454132.73</v>
      </c>
      <c r="F27" s="13">
        <f t="shared" si="1"/>
        <v>0.11901888859780607</v>
      </c>
      <c r="G27" s="15">
        <f t="shared" si="2"/>
        <v>1375.7978992956407</v>
      </c>
      <c r="H27" s="12"/>
      <c r="M27" s="16"/>
      <c r="N27" s="16"/>
      <c r="O27" s="16"/>
    </row>
    <row r="28" spans="1:15" ht="13.5" customHeight="1" x14ac:dyDescent="0.3">
      <c r="A28" s="2" t="s">
        <v>27</v>
      </c>
      <c r="B28" s="11">
        <v>20241</v>
      </c>
      <c r="C28" s="12">
        <v>8449</v>
      </c>
      <c r="D28" s="13">
        <f t="shared" si="0"/>
        <v>0.53074941893335004</v>
      </c>
      <c r="E28" s="14">
        <v>10493551.01</v>
      </c>
      <c r="F28" s="13">
        <f t="shared" si="1"/>
        <v>0.40804562649562931</v>
      </c>
      <c r="G28" s="15">
        <f t="shared" si="2"/>
        <v>1241.9873369629543</v>
      </c>
      <c r="H28" s="12"/>
      <c r="M28" s="16"/>
      <c r="N28" s="16"/>
      <c r="O28" s="16"/>
    </row>
    <row r="29" spans="1:15" ht="13" customHeight="1" x14ac:dyDescent="0.3">
      <c r="A29" s="2" t="s">
        <v>28</v>
      </c>
      <c r="B29" s="11">
        <v>20131</v>
      </c>
      <c r="C29" s="12">
        <v>4777</v>
      </c>
      <c r="D29" s="13">
        <f t="shared" ref="D29:D51" si="3">C29/C293</f>
        <v>0.17574776498289246</v>
      </c>
      <c r="E29" s="14">
        <v>68158165.219999999</v>
      </c>
      <c r="F29" s="13">
        <f t="shared" ref="F29:F51" si="4">E29/E293</f>
        <v>0.24060106522807448</v>
      </c>
      <c r="G29" s="15">
        <f t="shared" si="2"/>
        <v>14267.985183169352</v>
      </c>
      <c r="H29" s="12"/>
      <c r="M29" s="16"/>
      <c r="N29" s="16"/>
      <c r="O29" s="16"/>
    </row>
    <row r="30" spans="1:15" ht="13.5" customHeight="1" x14ac:dyDescent="0.3">
      <c r="A30" s="2" t="s">
        <v>28</v>
      </c>
      <c r="B30" s="11">
        <v>20132</v>
      </c>
      <c r="C30" s="12">
        <v>6096</v>
      </c>
      <c r="D30" s="13">
        <f t="shared" si="3"/>
        <v>0.18524370973623436</v>
      </c>
      <c r="E30" s="14">
        <v>89434216.920000002</v>
      </c>
      <c r="F30" s="13">
        <f t="shared" si="4"/>
        <v>0.2558089427214249</v>
      </c>
      <c r="G30" s="15">
        <f t="shared" si="2"/>
        <v>14670.967342519685</v>
      </c>
      <c r="H30" s="12"/>
      <c r="M30" s="16"/>
      <c r="N30" s="16"/>
      <c r="O30" s="16"/>
    </row>
    <row r="31" spans="1:15" ht="13.5" customHeight="1" x14ac:dyDescent="0.3">
      <c r="A31" s="2" t="s">
        <v>28</v>
      </c>
      <c r="B31" s="11">
        <v>20141</v>
      </c>
      <c r="C31" s="12">
        <v>4862</v>
      </c>
      <c r="D31" s="13">
        <f t="shared" si="3"/>
        <v>0.16600655558590549</v>
      </c>
      <c r="E31" s="14">
        <v>75597750.170000002</v>
      </c>
      <c r="F31" s="13">
        <f t="shared" si="4"/>
        <v>0.24596447562635523</v>
      </c>
      <c r="G31" s="15">
        <f t="shared" si="2"/>
        <v>15548.693988070752</v>
      </c>
      <c r="H31" s="12"/>
      <c r="M31" s="16"/>
      <c r="N31" s="16"/>
      <c r="O31" s="16"/>
    </row>
    <row r="32" spans="1:15" ht="13.5" customHeight="1" x14ac:dyDescent="0.3">
      <c r="A32" s="2" t="s">
        <v>28</v>
      </c>
      <c r="B32" s="11">
        <v>20142</v>
      </c>
      <c r="C32" s="12">
        <v>5948</v>
      </c>
      <c r="D32" s="13">
        <f t="shared" si="3"/>
        <v>0.18787706497362519</v>
      </c>
      <c r="E32" s="14">
        <v>99539913.269999996</v>
      </c>
      <c r="F32" s="13">
        <f t="shared" si="4"/>
        <v>0.27484894599814647</v>
      </c>
      <c r="G32" s="15">
        <f t="shared" si="2"/>
        <v>16735.022405850705</v>
      </c>
      <c r="H32" s="12"/>
      <c r="M32" s="16"/>
      <c r="N32" s="16"/>
      <c r="O32" s="16"/>
    </row>
    <row r="33" spans="1:15" ht="13.5" customHeight="1" x14ac:dyDescent="0.3">
      <c r="A33" s="2" t="s">
        <v>28</v>
      </c>
      <c r="B33" s="11">
        <v>20151</v>
      </c>
      <c r="C33" s="12">
        <v>5337</v>
      </c>
      <c r="D33" s="13">
        <f t="shared" si="3"/>
        <v>0.16968714231209461</v>
      </c>
      <c r="E33" s="14">
        <v>80065299.489999995</v>
      </c>
      <c r="F33" s="13">
        <f t="shared" si="4"/>
        <v>0.23806077006058951</v>
      </c>
      <c r="G33" s="15">
        <f t="shared" si="2"/>
        <v>15001.929827618511</v>
      </c>
      <c r="H33" s="12"/>
      <c r="M33" s="16"/>
      <c r="N33" s="16"/>
      <c r="O33" s="16"/>
    </row>
    <row r="34" spans="1:15" ht="13.5" customHeight="1" x14ac:dyDescent="0.3">
      <c r="A34" s="2" t="s">
        <v>28</v>
      </c>
      <c r="B34" s="11">
        <v>20152</v>
      </c>
      <c r="C34" s="12">
        <v>6687</v>
      </c>
      <c r="D34" s="13">
        <f t="shared" si="3"/>
        <v>0.19077915038087359</v>
      </c>
      <c r="E34" s="14">
        <v>107495907.92</v>
      </c>
      <c r="F34" s="13">
        <f t="shared" si="4"/>
        <v>0.25835229314455976</v>
      </c>
      <c r="G34" s="15">
        <f t="shared" si="2"/>
        <v>16075.356351129056</v>
      </c>
      <c r="H34" s="12"/>
      <c r="M34" s="16"/>
      <c r="N34" s="16"/>
      <c r="O34" s="16"/>
    </row>
    <row r="35" spans="1:15" ht="13.5" customHeight="1" x14ac:dyDescent="0.3">
      <c r="A35" s="2" t="s">
        <v>28</v>
      </c>
      <c r="B35" s="11">
        <v>20161</v>
      </c>
      <c r="C35" s="12">
        <v>5878</v>
      </c>
      <c r="D35" s="13">
        <f t="shared" si="3"/>
        <v>0.1807447495464469</v>
      </c>
      <c r="E35" s="14">
        <v>92220367.909999996</v>
      </c>
      <c r="F35" s="13">
        <f t="shared" si="4"/>
        <v>0.24781544832415575</v>
      </c>
      <c r="G35" s="15">
        <f t="shared" si="2"/>
        <v>15689.072458319155</v>
      </c>
      <c r="H35" s="12"/>
      <c r="M35" s="16"/>
      <c r="N35" s="16"/>
      <c r="O35" s="16"/>
    </row>
    <row r="36" spans="1:15" ht="13.5" customHeight="1" x14ac:dyDescent="0.3">
      <c r="A36" s="2" t="s">
        <v>28</v>
      </c>
      <c r="B36" s="11">
        <v>20162</v>
      </c>
      <c r="C36" s="12">
        <v>6809</v>
      </c>
      <c r="D36" s="13">
        <f t="shared" si="3"/>
        <v>0.17828807834306512</v>
      </c>
      <c r="E36" s="14">
        <v>101649947.68000001</v>
      </c>
      <c r="F36" s="13">
        <f t="shared" si="4"/>
        <v>0.24930242303616079</v>
      </c>
      <c r="G36" s="15">
        <f t="shared" si="2"/>
        <v>14928.763060655016</v>
      </c>
      <c r="H36" s="12"/>
      <c r="M36" s="16"/>
      <c r="N36" s="16"/>
      <c r="O36" s="16"/>
    </row>
    <row r="37" spans="1:15" ht="13.5" customHeight="1" x14ac:dyDescent="0.3">
      <c r="A37" s="2" t="s">
        <v>28</v>
      </c>
      <c r="B37" s="11">
        <v>20171</v>
      </c>
      <c r="C37" s="12">
        <v>5202</v>
      </c>
      <c r="D37" s="13">
        <f t="shared" si="3"/>
        <v>0.15478457510116639</v>
      </c>
      <c r="E37" s="14">
        <v>74032203.769999996</v>
      </c>
      <c r="F37" s="13">
        <f t="shared" si="4"/>
        <v>0.22071309232910694</v>
      </c>
      <c r="G37" s="15">
        <f t="shared" si="2"/>
        <v>14231.488613994617</v>
      </c>
      <c r="H37" s="12"/>
      <c r="M37" s="16"/>
      <c r="N37" s="16"/>
      <c r="O37" s="16"/>
    </row>
    <row r="38" spans="1:15" ht="13.5" customHeight="1" x14ac:dyDescent="0.3">
      <c r="A38" s="2" t="s">
        <v>28</v>
      </c>
      <c r="B38" s="11">
        <v>20172</v>
      </c>
      <c r="C38" s="12">
        <v>6137</v>
      </c>
      <c r="D38" s="13">
        <f t="shared" si="3"/>
        <v>0.15755288560279318</v>
      </c>
      <c r="E38" s="14">
        <v>86851224.280000001</v>
      </c>
      <c r="F38" s="13">
        <f t="shared" si="4"/>
        <v>0.2219946792561768</v>
      </c>
      <c r="G38" s="15">
        <f t="shared" si="2"/>
        <v>14152.065224050839</v>
      </c>
      <c r="H38" s="12"/>
      <c r="M38" s="16"/>
      <c r="N38" s="16"/>
      <c r="O38" s="16"/>
    </row>
    <row r="39" spans="1:15" ht="13.5" customHeight="1" x14ac:dyDescent="0.3">
      <c r="A39" s="2" t="s">
        <v>28</v>
      </c>
      <c r="B39" s="11">
        <v>20181</v>
      </c>
      <c r="C39" s="12">
        <v>4980</v>
      </c>
      <c r="D39" s="13">
        <f t="shared" si="3"/>
        <v>0.14702409069437883</v>
      </c>
      <c r="E39" s="14">
        <v>70537773</v>
      </c>
      <c r="F39" s="13">
        <f t="shared" si="4"/>
        <v>0.21112780496889086</v>
      </c>
      <c r="G39" s="15">
        <f t="shared" si="2"/>
        <v>14164.211445783132</v>
      </c>
      <c r="H39" s="12"/>
      <c r="M39" s="16"/>
      <c r="N39" s="16"/>
      <c r="O39" s="16"/>
    </row>
    <row r="40" spans="1:15" ht="13.5" customHeight="1" x14ac:dyDescent="0.3">
      <c r="A40" s="2" t="s">
        <v>28</v>
      </c>
      <c r="B40" s="11">
        <v>20182</v>
      </c>
      <c r="C40" s="12">
        <v>5990</v>
      </c>
      <c r="D40" s="13">
        <f t="shared" si="3"/>
        <v>0.15592867369517116</v>
      </c>
      <c r="E40" s="14">
        <v>86780958.109999999</v>
      </c>
      <c r="F40" s="13">
        <f t="shared" si="4"/>
        <v>0.22714369600376538</v>
      </c>
      <c r="G40" s="15">
        <f t="shared" si="2"/>
        <v>14487.639083472453</v>
      </c>
      <c r="H40" s="12"/>
      <c r="M40" s="16"/>
      <c r="N40" s="16"/>
      <c r="O40" s="16"/>
    </row>
    <row r="41" spans="1:15" ht="13.5" customHeight="1" x14ac:dyDescent="0.3">
      <c r="A41" s="2" t="s">
        <v>28</v>
      </c>
      <c r="B41" s="11">
        <v>20191</v>
      </c>
      <c r="C41" s="12">
        <v>5071</v>
      </c>
      <c r="D41" s="13">
        <f t="shared" si="3"/>
        <v>0.14855719935550021</v>
      </c>
      <c r="E41" s="14">
        <v>73444882.950000003</v>
      </c>
      <c r="F41" s="13">
        <f t="shared" si="4"/>
        <v>0.21799198870272582</v>
      </c>
      <c r="G41" s="15">
        <f t="shared" si="2"/>
        <v>14483.313537763755</v>
      </c>
      <c r="H41" s="12"/>
      <c r="M41" s="16"/>
      <c r="N41" s="16"/>
      <c r="O41" s="16"/>
    </row>
    <row r="42" spans="1:15" ht="13.5" customHeight="1" x14ac:dyDescent="0.3">
      <c r="A42" s="2" t="s">
        <v>28</v>
      </c>
      <c r="B42" s="11">
        <v>20192</v>
      </c>
      <c r="C42" s="12">
        <v>5770</v>
      </c>
      <c r="D42" s="13">
        <f t="shared" si="3"/>
        <v>0.14777063538812202</v>
      </c>
      <c r="E42" s="14">
        <v>84113191.939999998</v>
      </c>
      <c r="F42" s="13">
        <f t="shared" si="4"/>
        <v>0.22391892319621337</v>
      </c>
      <c r="G42" s="15">
        <f t="shared" si="2"/>
        <v>14577.67624610052</v>
      </c>
      <c r="H42" s="12"/>
      <c r="M42" s="16"/>
      <c r="N42" s="16"/>
      <c r="O42" s="16"/>
    </row>
    <row r="43" spans="1:15" ht="13.5" customHeight="1" x14ac:dyDescent="0.3">
      <c r="A43" s="2" t="s">
        <v>28</v>
      </c>
      <c r="B43" s="11">
        <v>20201</v>
      </c>
      <c r="C43" s="12">
        <v>3305</v>
      </c>
      <c r="D43" s="13">
        <f t="shared" si="3"/>
        <v>0.16833902103601081</v>
      </c>
      <c r="E43" s="14">
        <v>52912119.399999999</v>
      </c>
      <c r="F43" s="13">
        <f t="shared" si="4"/>
        <v>0.24754896444623545</v>
      </c>
      <c r="G43" s="15">
        <f t="shared" si="2"/>
        <v>16009.718426626323</v>
      </c>
      <c r="H43" s="12"/>
      <c r="M43" s="16"/>
      <c r="N43" s="16"/>
      <c r="O43" s="16"/>
    </row>
    <row r="44" spans="1:15" ht="13.5" customHeight="1" x14ac:dyDescent="0.3">
      <c r="A44" s="2" t="s">
        <v>28</v>
      </c>
      <c r="B44" s="11">
        <v>20202</v>
      </c>
      <c r="C44" s="12">
        <v>4338</v>
      </c>
      <c r="D44" s="13">
        <f t="shared" si="3"/>
        <v>0.17513120710536939</v>
      </c>
      <c r="E44" s="14">
        <v>63524560.560000002</v>
      </c>
      <c r="F44" s="13">
        <f t="shared" si="4"/>
        <v>0.24421202848423693</v>
      </c>
      <c r="G44" s="15">
        <f t="shared" si="2"/>
        <v>14643.743789764869</v>
      </c>
      <c r="H44" s="12"/>
      <c r="M44" s="16"/>
      <c r="N44" s="16"/>
      <c r="O44" s="16"/>
    </row>
    <row r="45" spans="1:15" ht="13.5" customHeight="1" x14ac:dyDescent="0.3">
      <c r="A45" s="2" t="s">
        <v>28</v>
      </c>
      <c r="B45" s="11">
        <v>20211</v>
      </c>
      <c r="C45" s="12">
        <v>3036</v>
      </c>
      <c r="D45" s="13">
        <f t="shared" si="3"/>
        <v>0.16437466161342718</v>
      </c>
      <c r="E45" s="14">
        <v>40809717.560000002</v>
      </c>
      <c r="F45" s="13">
        <f t="shared" si="4"/>
        <v>0.23199902111539519</v>
      </c>
      <c r="G45" s="15">
        <f t="shared" si="2"/>
        <v>13441.935955204217</v>
      </c>
      <c r="H45" s="12"/>
      <c r="M45" s="16"/>
      <c r="N45" s="16"/>
      <c r="O45" s="16"/>
    </row>
    <row r="46" spans="1:15" ht="13.5" customHeight="1" x14ac:dyDescent="0.3">
      <c r="A46" s="2" t="s">
        <v>28</v>
      </c>
      <c r="B46" s="11">
        <v>20212</v>
      </c>
      <c r="C46" s="12">
        <v>4656</v>
      </c>
      <c r="D46" s="13">
        <f t="shared" si="3"/>
        <v>0.16259254085766167</v>
      </c>
      <c r="E46" s="14">
        <v>60922733.969999999</v>
      </c>
      <c r="F46" s="13">
        <f t="shared" si="4"/>
        <v>0.23806749820540651</v>
      </c>
      <c r="G46" s="15">
        <f t="shared" si="2"/>
        <v>13084.779632731959</v>
      </c>
      <c r="H46" s="12"/>
      <c r="M46" s="16"/>
      <c r="N46" s="16"/>
      <c r="O46" s="16"/>
    </row>
    <row r="47" spans="1:15" ht="13.5" customHeight="1" x14ac:dyDescent="0.3">
      <c r="A47" s="2" t="s">
        <v>28</v>
      </c>
      <c r="B47" s="11">
        <v>20221</v>
      </c>
      <c r="C47" s="12">
        <v>3721</v>
      </c>
      <c r="D47" s="13">
        <f t="shared" si="3"/>
        <v>0.14501169134840219</v>
      </c>
      <c r="E47" s="14">
        <v>40642851.979999997</v>
      </c>
      <c r="F47" s="13">
        <f t="shared" si="4"/>
        <v>0.20641039606229644</v>
      </c>
      <c r="G47" s="15">
        <f t="shared" si="2"/>
        <v>10922.561671593658</v>
      </c>
      <c r="H47" s="12"/>
      <c r="M47" s="16"/>
      <c r="N47" s="16"/>
      <c r="O47" s="16"/>
    </row>
    <row r="48" spans="1:15" ht="13.5" customHeight="1" x14ac:dyDescent="0.3">
      <c r="A48" s="2" t="s">
        <v>28</v>
      </c>
      <c r="B48" s="11">
        <v>20222</v>
      </c>
      <c r="C48" s="12">
        <v>4784</v>
      </c>
      <c r="D48" s="13">
        <f t="shared" si="3"/>
        <v>0.15632454334542364</v>
      </c>
      <c r="E48" s="14">
        <v>50788716.520000003</v>
      </c>
      <c r="F48" s="13">
        <f t="shared" si="4"/>
        <v>0.22720557899288171</v>
      </c>
      <c r="G48" s="15">
        <f t="shared" si="2"/>
        <v>10616.370510033446</v>
      </c>
      <c r="H48" s="12"/>
      <c r="M48" s="16"/>
      <c r="N48" s="16"/>
      <c r="O48" s="16"/>
    </row>
    <row r="49" spans="1:15" ht="13.5" customHeight="1" x14ac:dyDescent="0.3">
      <c r="A49" s="2" t="s">
        <v>28</v>
      </c>
      <c r="B49" s="11">
        <v>20231</v>
      </c>
      <c r="C49" s="12">
        <v>4215</v>
      </c>
      <c r="D49" s="13">
        <f t="shared" si="3"/>
        <v>0.14571665629537439</v>
      </c>
      <c r="E49" s="14">
        <v>32990802.859999999</v>
      </c>
      <c r="F49" s="13">
        <f t="shared" si="4"/>
        <v>0.20234948752975121</v>
      </c>
      <c r="G49" s="15">
        <f t="shared" si="2"/>
        <v>7826.9994922894421</v>
      </c>
      <c r="H49" s="12"/>
      <c r="M49" s="16"/>
      <c r="N49" s="16"/>
      <c r="O49" s="16"/>
    </row>
    <row r="50" spans="1:15" ht="13.5" customHeight="1" x14ac:dyDescent="0.3">
      <c r="A50" s="2" t="s">
        <v>28</v>
      </c>
      <c r="B50" s="11">
        <v>20232</v>
      </c>
      <c r="C50" s="12">
        <v>4748</v>
      </c>
      <c r="D50" s="13">
        <f t="shared" si="3"/>
        <v>0.14571121681755408</v>
      </c>
      <c r="E50" s="14">
        <v>23973007.870000001</v>
      </c>
      <c r="F50" s="13">
        <f t="shared" si="4"/>
        <v>0.19739965076644611</v>
      </c>
      <c r="G50" s="15">
        <f t="shared" si="2"/>
        <v>5049.0749515585512</v>
      </c>
      <c r="H50" s="12"/>
      <c r="M50" s="16"/>
      <c r="N50" s="16"/>
      <c r="O50" s="16"/>
    </row>
    <row r="51" spans="1:15" ht="13.5" customHeight="1" x14ac:dyDescent="0.3">
      <c r="A51" s="2" t="s">
        <v>28</v>
      </c>
      <c r="B51" s="11">
        <v>20241</v>
      </c>
      <c r="C51" s="12">
        <v>2594</v>
      </c>
      <c r="D51" s="13">
        <f t="shared" si="3"/>
        <v>0.16294993404108299</v>
      </c>
      <c r="E51" s="14">
        <v>3830667.68</v>
      </c>
      <c r="F51" s="13">
        <f t="shared" si="4"/>
        <v>0.14895693477761623</v>
      </c>
      <c r="G51" s="15">
        <f t="shared" si="2"/>
        <v>1476.7415882806476</v>
      </c>
      <c r="H51" s="12"/>
      <c r="M51" s="16"/>
      <c r="N51" s="16"/>
      <c r="O51" s="16"/>
    </row>
    <row r="52" spans="1:15" ht="13.5" customHeight="1" x14ac:dyDescent="0.3">
      <c r="A52" s="2" t="s">
        <v>29</v>
      </c>
      <c r="B52" s="11">
        <v>20131</v>
      </c>
      <c r="C52" s="12">
        <v>15234</v>
      </c>
      <c r="D52" s="13">
        <f t="shared" ref="D52:D74" si="5">C52/C293</f>
        <v>0.56046503071998821</v>
      </c>
      <c r="E52" s="14">
        <v>77514719.109999999</v>
      </c>
      <c r="F52" s="13">
        <f t="shared" ref="F52:F74" si="6">E52/E293</f>
        <v>0.27363007687372987</v>
      </c>
      <c r="G52" s="15">
        <f t="shared" si="2"/>
        <v>5088.2709144019955</v>
      </c>
      <c r="H52" s="12"/>
      <c r="M52" s="16"/>
      <c r="N52" s="16"/>
      <c r="O52" s="16"/>
    </row>
    <row r="53" spans="1:15" ht="13.5" customHeight="1" x14ac:dyDescent="0.3">
      <c r="A53" s="2" t="s">
        <v>29</v>
      </c>
      <c r="B53" s="11">
        <v>20132</v>
      </c>
      <c r="C53" s="12">
        <v>18255</v>
      </c>
      <c r="D53" s="13">
        <f t="shared" si="5"/>
        <v>0.55472833353591833</v>
      </c>
      <c r="E53" s="14">
        <v>92272771.390000001</v>
      </c>
      <c r="F53" s="13">
        <f t="shared" si="6"/>
        <v>0.26392806807226693</v>
      </c>
      <c r="G53" s="15">
        <f t="shared" si="2"/>
        <v>5054.6574302930703</v>
      </c>
      <c r="H53" s="12"/>
      <c r="M53" s="16"/>
      <c r="N53" s="16"/>
      <c r="O53" s="16"/>
    </row>
    <row r="54" spans="1:15" ht="13.5" customHeight="1" x14ac:dyDescent="0.3">
      <c r="A54" s="2" t="s">
        <v>29</v>
      </c>
      <c r="B54" s="11">
        <v>20141</v>
      </c>
      <c r="C54" s="12">
        <v>17074</v>
      </c>
      <c r="D54" s="13">
        <f t="shared" si="5"/>
        <v>0.58296913411636164</v>
      </c>
      <c r="E54" s="14">
        <v>88457340.810000002</v>
      </c>
      <c r="F54" s="13">
        <f t="shared" si="6"/>
        <v>0.28780437775868595</v>
      </c>
      <c r="G54" s="15">
        <f t="shared" si="2"/>
        <v>5180.8211789855923</v>
      </c>
      <c r="H54" s="12"/>
      <c r="M54" s="16"/>
      <c r="N54" s="16"/>
      <c r="O54" s="16"/>
    </row>
    <row r="55" spans="1:15" ht="13.5" customHeight="1" x14ac:dyDescent="0.3">
      <c r="A55" s="2" t="s">
        <v>29</v>
      </c>
      <c r="B55" s="11">
        <v>20142</v>
      </c>
      <c r="C55" s="12">
        <v>18049</v>
      </c>
      <c r="D55" s="13">
        <f t="shared" si="5"/>
        <v>0.57010644682396794</v>
      </c>
      <c r="E55" s="14">
        <v>97955237.439999998</v>
      </c>
      <c r="F55" s="13">
        <f t="shared" si="6"/>
        <v>0.270473349643719</v>
      </c>
      <c r="G55" s="15">
        <f t="shared" si="2"/>
        <v>5427.1836356584854</v>
      </c>
      <c r="H55" s="12"/>
      <c r="M55" s="16"/>
      <c r="N55" s="16"/>
      <c r="O55" s="16"/>
    </row>
    <row r="56" spans="1:15" ht="13.5" customHeight="1" x14ac:dyDescent="0.3">
      <c r="A56" s="2" t="s">
        <v>29</v>
      </c>
      <c r="B56" s="11">
        <v>20151</v>
      </c>
      <c r="C56" s="12">
        <v>18484</v>
      </c>
      <c r="D56" s="13">
        <f t="shared" si="5"/>
        <v>0.58768917715884528</v>
      </c>
      <c r="E56" s="14">
        <v>104585584.88</v>
      </c>
      <c r="F56" s="13">
        <f t="shared" si="6"/>
        <v>0.31096773549044959</v>
      </c>
      <c r="G56" s="15">
        <f t="shared" si="2"/>
        <v>5658.1684094351867</v>
      </c>
      <c r="M56" s="16"/>
      <c r="N56" s="16"/>
      <c r="O56" s="16"/>
    </row>
    <row r="57" spans="1:15" ht="13.5" customHeight="1" x14ac:dyDescent="0.3">
      <c r="A57" s="2" t="s">
        <v>29</v>
      </c>
      <c r="B57" s="11">
        <v>20152</v>
      </c>
      <c r="C57" s="12">
        <v>20198</v>
      </c>
      <c r="D57" s="13">
        <f t="shared" si="5"/>
        <v>0.57624604148241132</v>
      </c>
      <c r="E57" s="14">
        <v>124329478.04000001</v>
      </c>
      <c r="F57" s="13">
        <f t="shared" si="6"/>
        <v>0.2988095675326074</v>
      </c>
      <c r="G57" s="15">
        <f t="shared" si="2"/>
        <v>6155.5341142687394</v>
      </c>
      <c r="M57" s="16"/>
      <c r="N57" s="16"/>
      <c r="O57" s="16"/>
    </row>
    <row r="58" spans="1:15" ht="13.5" customHeight="1" x14ac:dyDescent="0.3">
      <c r="A58" s="2" t="s">
        <v>29</v>
      </c>
      <c r="B58" s="11">
        <v>20161</v>
      </c>
      <c r="C58" s="12">
        <v>19101</v>
      </c>
      <c r="D58" s="13">
        <f t="shared" si="5"/>
        <v>0.58734356262107557</v>
      </c>
      <c r="E58" s="14">
        <v>116549046.70999999</v>
      </c>
      <c r="F58" s="13">
        <f t="shared" si="6"/>
        <v>0.31319170500793136</v>
      </c>
      <c r="G58" s="15">
        <f t="shared" si="2"/>
        <v>6101.7248683315011</v>
      </c>
      <c r="M58" s="16"/>
      <c r="N58" s="16"/>
      <c r="O58" s="16"/>
    </row>
    <row r="59" spans="1:15" ht="13.5" customHeight="1" x14ac:dyDescent="0.3">
      <c r="A59" s="2" t="s">
        <v>29</v>
      </c>
      <c r="B59" s="11">
        <v>20162</v>
      </c>
      <c r="C59" s="12">
        <v>22158</v>
      </c>
      <c r="D59" s="13">
        <f t="shared" si="5"/>
        <v>0.58018904977612529</v>
      </c>
      <c r="E59" s="14">
        <v>126155102.13</v>
      </c>
      <c r="F59" s="13">
        <f t="shared" si="6"/>
        <v>0.30940274301362358</v>
      </c>
      <c r="G59" s="15">
        <f t="shared" si="2"/>
        <v>5693.4336190089352</v>
      </c>
      <c r="M59" s="16"/>
      <c r="N59" s="16"/>
      <c r="O59" s="16"/>
    </row>
    <row r="60" spans="1:15" ht="13.5" customHeight="1" x14ac:dyDescent="0.3">
      <c r="A60" s="2" t="s">
        <v>29</v>
      </c>
      <c r="B60" s="11">
        <v>20171</v>
      </c>
      <c r="C60" s="12">
        <v>20140</v>
      </c>
      <c r="D60" s="13">
        <f t="shared" si="5"/>
        <v>0.599262080457034</v>
      </c>
      <c r="E60" s="14">
        <v>114093968.68000001</v>
      </c>
      <c r="F60" s="13">
        <f t="shared" si="6"/>
        <v>0.34014971000589839</v>
      </c>
      <c r="G60" s="15">
        <f t="shared" si="2"/>
        <v>5665.0431320754724</v>
      </c>
      <c r="M60" s="16"/>
      <c r="N60" s="16"/>
      <c r="O60" s="16"/>
    </row>
    <row r="61" spans="1:15" ht="13.5" customHeight="1" x14ac:dyDescent="0.3">
      <c r="A61" s="2" t="s">
        <v>29</v>
      </c>
      <c r="B61" s="11">
        <v>20172</v>
      </c>
      <c r="C61" s="12">
        <v>23155</v>
      </c>
      <c r="D61" s="13">
        <f t="shared" si="5"/>
        <v>0.59444957896898742</v>
      </c>
      <c r="E61" s="14">
        <v>135778485.91999999</v>
      </c>
      <c r="F61" s="13">
        <f t="shared" si="6"/>
        <v>0.347054421875787</v>
      </c>
      <c r="G61" s="15">
        <f t="shared" si="2"/>
        <v>5863.8948788598573</v>
      </c>
      <c r="M61" s="16"/>
      <c r="N61" s="16"/>
      <c r="O61" s="16"/>
    </row>
    <row r="62" spans="1:15" ht="13.5" customHeight="1" x14ac:dyDescent="0.3">
      <c r="A62" s="2" t="s">
        <v>29</v>
      </c>
      <c r="B62" s="11">
        <v>20181</v>
      </c>
      <c r="C62" s="12">
        <v>20656</v>
      </c>
      <c r="D62" s="13">
        <f t="shared" si="5"/>
        <v>0.60982522437411435</v>
      </c>
      <c r="E62" s="14">
        <v>121355936.14</v>
      </c>
      <c r="F62" s="13">
        <f t="shared" si="6"/>
        <v>0.36323251114240723</v>
      </c>
      <c r="G62" s="15">
        <f t="shared" si="2"/>
        <v>5875.0937325716495</v>
      </c>
      <c r="M62" s="16"/>
      <c r="N62" s="16"/>
      <c r="O62" s="16"/>
    </row>
    <row r="63" spans="1:15" ht="13.5" customHeight="1" x14ac:dyDescent="0.3">
      <c r="A63" s="2" t="s">
        <v>29</v>
      </c>
      <c r="B63" s="11">
        <v>20182</v>
      </c>
      <c r="C63" s="12">
        <v>22807</v>
      </c>
      <c r="D63" s="13">
        <f t="shared" si="5"/>
        <v>0.59370037745672266</v>
      </c>
      <c r="E63" s="14">
        <v>132792865.94</v>
      </c>
      <c r="F63" s="13">
        <f t="shared" si="6"/>
        <v>0.34757696883584371</v>
      </c>
      <c r="G63" s="15">
        <f t="shared" si="2"/>
        <v>5822.4609084930062</v>
      </c>
      <c r="M63" s="16"/>
      <c r="N63" s="16"/>
      <c r="O63" s="16"/>
    </row>
    <row r="64" spans="1:15" ht="13.5" customHeight="1" x14ac:dyDescent="0.3">
      <c r="A64" s="2" t="s">
        <v>29</v>
      </c>
      <c r="B64" s="11">
        <v>20191</v>
      </c>
      <c r="C64" s="12">
        <v>20633</v>
      </c>
      <c r="D64" s="13">
        <f t="shared" si="5"/>
        <v>0.6044529075728724</v>
      </c>
      <c r="E64" s="14">
        <v>122269504.59</v>
      </c>
      <c r="F64" s="13">
        <f t="shared" si="6"/>
        <v>0.36290850216776283</v>
      </c>
      <c r="G64" s="15">
        <f t="shared" si="2"/>
        <v>5925.9198657490433</v>
      </c>
      <c r="M64" s="16"/>
      <c r="N64" s="16"/>
      <c r="O64" s="16"/>
    </row>
    <row r="65" spans="1:15" ht="13.5" customHeight="1" x14ac:dyDescent="0.3">
      <c r="A65" s="2" t="s">
        <v>29</v>
      </c>
      <c r="B65" s="11">
        <v>20192</v>
      </c>
      <c r="C65" s="12">
        <v>22583</v>
      </c>
      <c r="D65" s="13">
        <f t="shared" si="5"/>
        <v>0.57835429098266189</v>
      </c>
      <c r="E65" s="14">
        <v>134695947.40000001</v>
      </c>
      <c r="F65" s="13">
        <f t="shared" si="6"/>
        <v>0.35857599509737259</v>
      </c>
      <c r="G65" s="15">
        <f t="shared" si="2"/>
        <v>5964.4842315015721</v>
      </c>
      <c r="M65" s="16"/>
      <c r="N65" s="16"/>
      <c r="O65" s="16"/>
    </row>
    <row r="66" spans="1:15" ht="13.5" customHeight="1" x14ac:dyDescent="0.3">
      <c r="A66" s="2" t="s">
        <v>29</v>
      </c>
      <c r="B66" s="11">
        <v>20201</v>
      </c>
      <c r="C66" s="12">
        <v>11210</v>
      </c>
      <c r="D66" s="13">
        <f t="shared" si="5"/>
        <v>0.57097743594967654</v>
      </c>
      <c r="E66" s="14">
        <v>71136918.109999999</v>
      </c>
      <c r="F66" s="13">
        <f t="shared" si="6"/>
        <v>0.33281355220156145</v>
      </c>
      <c r="G66" s="15">
        <f t="shared" si="2"/>
        <v>6345.8446128456735</v>
      </c>
      <c r="M66" s="16"/>
      <c r="N66" s="16"/>
      <c r="O66" s="16"/>
    </row>
    <row r="67" spans="1:15" ht="13.5" customHeight="1" x14ac:dyDescent="0.3">
      <c r="A67" s="2" t="s">
        <v>29</v>
      </c>
      <c r="B67" s="11">
        <v>20202</v>
      </c>
      <c r="C67" s="12">
        <v>14555</v>
      </c>
      <c r="D67" s="13">
        <f t="shared" si="5"/>
        <v>0.58760597496972145</v>
      </c>
      <c r="E67" s="14">
        <v>88847969.590000004</v>
      </c>
      <c r="F67" s="13">
        <f t="shared" si="6"/>
        <v>0.34156462774403323</v>
      </c>
      <c r="G67" s="15">
        <f t="shared" si="2"/>
        <v>6104.2919677086911</v>
      </c>
      <c r="M67" s="16"/>
      <c r="N67" s="16"/>
      <c r="O67" s="16"/>
    </row>
    <row r="68" spans="1:15" ht="13.5" customHeight="1" x14ac:dyDescent="0.3">
      <c r="A68" s="2" t="s">
        <v>29</v>
      </c>
      <c r="B68" s="11">
        <v>20211</v>
      </c>
      <c r="C68" s="12">
        <v>10880</v>
      </c>
      <c r="D68" s="13">
        <f t="shared" si="5"/>
        <v>0.58906334596643206</v>
      </c>
      <c r="E68" s="14">
        <v>62466127.149999999</v>
      </c>
      <c r="F68" s="13">
        <f t="shared" si="6"/>
        <v>0.3551134685106066</v>
      </c>
      <c r="G68" s="15">
        <f t="shared" si="2"/>
        <v>5741.3719806985291</v>
      </c>
      <c r="M68" s="16"/>
      <c r="N68" s="16"/>
      <c r="O68" s="16"/>
    </row>
    <row r="69" spans="1:15" ht="13.5" customHeight="1" x14ac:dyDescent="0.3">
      <c r="A69" s="2" t="s">
        <v>29</v>
      </c>
      <c r="B69" s="11">
        <v>20212</v>
      </c>
      <c r="C69" s="12">
        <v>16633</v>
      </c>
      <c r="D69" s="13">
        <f t="shared" si="5"/>
        <v>0.58084229641011309</v>
      </c>
      <c r="E69" s="14">
        <v>91287113.579999998</v>
      </c>
      <c r="F69" s="13">
        <f t="shared" si="6"/>
        <v>0.35672225017158715</v>
      </c>
      <c r="G69" s="15">
        <f t="shared" si="2"/>
        <v>5488.3132074791074</v>
      </c>
      <c r="M69" s="16"/>
      <c r="N69" s="16"/>
      <c r="O69" s="16"/>
    </row>
    <row r="70" spans="1:15" ht="13.5" customHeight="1" x14ac:dyDescent="0.3">
      <c r="A70" s="2" t="s">
        <v>29</v>
      </c>
      <c r="B70" s="11">
        <v>20221</v>
      </c>
      <c r="C70" s="12">
        <v>15156</v>
      </c>
      <c r="D70" s="13">
        <f t="shared" si="5"/>
        <v>0.59064692127825413</v>
      </c>
      <c r="E70" s="14">
        <v>79335546.760000005</v>
      </c>
      <c r="F70" s="13">
        <f t="shared" si="6"/>
        <v>0.40291664661251564</v>
      </c>
      <c r="G70" s="15">
        <f t="shared" si="2"/>
        <v>5234.5966455529169</v>
      </c>
      <c r="M70" s="16"/>
      <c r="N70" s="16"/>
      <c r="O70" s="16"/>
    </row>
    <row r="71" spans="1:15" ht="13.5" customHeight="1" x14ac:dyDescent="0.3">
      <c r="A71" s="2" t="s">
        <v>29</v>
      </c>
      <c r="B71" s="11">
        <v>20222</v>
      </c>
      <c r="C71" s="12">
        <v>17872</v>
      </c>
      <c r="D71" s="13">
        <f t="shared" si="5"/>
        <v>0.583995033166683</v>
      </c>
      <c r="E71" s="14">
        <v>87632260.420000002</v>
      </c>
      <c r="F71" s="13">
        <f t="shared" si="6"/>
        <v>0.39202680893384173</v>
      </c>
      <c r="G71" s="15">
        <f t="shared" ref="G71:G134" si="7">E71/C71</f>
        <v>4903.3270154431511</v>
      </c>
      <c r="M71" s="16"/>
      <c r="N71" s="16"/>
      <c r="O71" s="16"/>
    </row>
    <row r="72" spans="1:15" ht="13.5" customHeight="1" x14ac:dyDescent="0.3">
      <c r="A72" s="2" t="s">
        <v>29</v>
      </c>
      <c r="B72" s="11">
        <v>20231</v>
      </c>
      <c r="C72" s="12">
        <v>16991</v>
      </c>
      <c r="D72" s="13">
        <f t="shared" si="5"/>
        <v>0.5873954228030146</v>
      </c>
      <c r="E72" s="14">
        <v>70794653.030000001</v>
      </c>
      <c r="F72" s="13">
        <f t="shared" si="6"/>
        <v>0.4342198588272565</v>
      </c>
      <c r="G72" s="15">
        <f t="shared" si="7"/>
        <v>4166.5972002825029</v>
      </c>
      <c r="M72" s="16"/>
      <c r="N72" s="16"/>
      <c r="O72" s="16"/>
    </row>
    <row r="73" spans="1:15" ht="13.5" customHeight="1" x14ac:dyDescent="0.3">
      <c r="A73" s="2" t="s">
        <v>29</v>
      </c>
      <c r="B73" s="11">
        <v>20232</v>
      </c>
      <c r="C73" s="12">
        <v>16957</v>
      </c>
      <c r="D73" s="13">
        <f t="shared" si="5"/>
        <v>0.520392818781648</v>
      </c>
      <c r="E73" s="14">
        <v>55521062.729999997</v>
      </c>
      <c r="F73" s="13">
        <f t="shared" si="6"/>
        <v>0.45717410399715297</v>
      </c>
      <c r="G73" s="15">
        <f t="shared" si="7"/>
        <v>3274.2267340921153</v>
      </c>
      <c r="M73" s="16"/>
      <c r="N73" s="16"/>
      <c r="O73" s="16"/>
    </row>
    <row r="74" spans="1:15" ht="13.5" customHeight="1" x14ac:dyDescent="0.3">
      <c r="A74" s="2" t="s">
        <v>29</v>
      </c>
      <c r="B74" s="11">
        <v>20241</v>
      </c>
      <c r="C74" s="12">
        <v>4494</v>
      </c>
      <c r="D74" s="13">
        <f t="shared" si="5"/>
        <v>0.28230416483447451</v>
      </c>
      <c r="E74" s="14">
        <v>9709684.7400000002</v>
      </c>
      <c r="F74" s="13">
        <f t="shared" si="6"/>
        <v>0.37756469559567629</v>
      </c>
      <c r="G74" s="15">
        <f t="shared" si="7"/>
        <v>2160.5885046728972</v>
      </c>
      <c r="M74" s="16"/>
      <c r="N74" s="16"/>
      <c r="O74" s="16"/>
    </row>
    <row r="75" spans="1:15" ht="13.5" customHeight="1" x14ac:dyDescent="0.3">
      <c r="A75" s="2" t="s">
        <v>30</v>
      </c>
      <c r="B75" s="11">
        <v>20131</v>
      </c>
      <c r="C75" s="12">
        <f t="shared" ref="C75:C96" si="8">C29+C6+C52</f>
        <v>26462</v>
      </c>
      <c r="D75" s="13">
        <f t="shared" ref="D75:D97" si="9">C75/C293</f>
        <v>0.97354769876016334</v>
      </c>
      <c r="E75" s="14">
        <f t="shared" ref="E75:E97" si="10">E29+E6+E52</f>
        <v>155341074.31</v>
      </c>
      <c r="F75" s="13">
        <f t="shared" ref="F75:F97" si="11">E75/E293</f>
        <v>0.54836024168227271</v>
      </c>
      <c r="G75" s="15">
        <f t="shared" si="7"/>
        <v>5870.3451859269899</v>
      </c>
      <c r="M75" s="3"/>
      <c r="N75" s="16"/>
      <c r="O75" s="16"/>
    </row>
    <row r="76" spans="1:15" ht="13.5" customHeight="1" x14ac:dyDescent="0.3">
      <c r="A76" s="2" t="s">
        <v>30</v>
      </c>
      <c r="B76" s="11">
        <v>20132</v>
      </c>
      <c r="C76" s="12">
        <f t="shared" si="8"/>
        <v>32055</v>
      </c>
      <c r="D76" s="13">
        <f t="shared" si="9"/>
        <v>0.97407925124589767</v>
      </c>
      <c r="E76" s="14">
        <f t="shared" si="10"/>
        <v>193176471.31</v>
      </c>
      <c r="F76" s="13">
        <f t="shared" si="11"/>
        <v>0.55254320534466395</v>
      </c>
      <c r="G76" s="15">
        <f t="shared" si="7"/>
        <v>6026.4068416783657</v>
      </c>
      <c r="H76" s="12"/>
      <c r="M76" s="3"/>
      <c r="N76" s="16"/>
      <c r="O76" s="16"/>
    </row>
    <row r="77" spans="1:15" ht="13.5" customHeight="1" x14ac:dyDescent="0.3">
      <c r="A77" s="2" t="s">
        <v>30</v>
      </c>
      <c r="B77" s="11">
        <v>20141</v>
      </c>
      <c r="C77" s="12">
        <f t="shared" si="8"/>
        <v>28623</v>
      </c>
      <c r="D77" s="13">
        <f t="shared" si="9"/>
        <v>0.97729445506692159</v>
      </c>
      <c r="E77" s="14">
        <f t="shared" si="10"/>
        <v>173933123.94</v>
      </c>
      <c r="F77" s="13">
        <f t="shared" si="11"/>
        <v>0.56590797381868641</v>
      </c>
      <c r="G77" s="15">
        <f t="shared" si="7"/>
        <v>6076.6909108059954</v>
      </c>
      <c r="H77" s="12"/>
      <c r="M77" s="3"/>
      <c r="N77" s="16"/>
      <c r="O77" s="16"/>
    </row>
    <row r="78" spans="1:15" ht="13.5" customHeight="1" x14ac:dyDescent="0.3">
      <c r="A78" s="2" t="s">
        <v>30</v>
      </c>
      <c r="B78" s="11">
        <v>20142</v>
      </c>
      <c r="C78" s="12">
        <f t="shared" si="8"/>
        <v>30931</v>
      </c>
      <c r="D78" s="13">
        <f t="shared" si="9"/>
        <v>0.97700495909535989</v>
      </c>
      <c r="E78" s="14">
        <f t="shared" si="10"/>
        <v>207494542.18000001</v>
      </c>
      <c r="F78" s="13">
        <f t="shared" si="11"/>
        <v>0.57293254881435507</v>
      </c>
      <c r="G78" s="15">
        <f t="shared" si="7"/>
        <v>6708.3037140732604</v>
      </c>
      <c r="H78" s="12"/>
      <c r="M78" s="3"/>
      <c r="N78" s="16"/>
      <c r="O78" s="16"/>
    </row>
    <row r="79" spans="1:15" ht="13.5" customHeight="1" x14ac:dyDescent="0.3">
      <c r="A79" s="2" t="s">
        <v>30</v>
      </c>
      <c r="B79" s="11">
        <v>20151</v>
      </c>
      <c r="C79" s="12">
        <f t="shared" si="8"/>
        <v>30768</v>
      </c>
      <c r="D79" s="13">
        <f t="shared" si="9"/>
        <v>0.97825257535291876</v>
      </c>
      <c r="E79" s="14">
        <f t="shared" si="10"/>
        <v>194567351.10999998</v>
      </c>
      <c r="F79" s="13">
        <f t="shared" si="11"/>
        <v>0.57851345999999448</v>
      </c>
      <c r="G79" s="15">
        <f t="shared" si="7"/>
        <v>6323.6918587493492</v>
      </c>
      <c r="M79" s="3"/>
      <c r="N79" s="16"/>
      <c r="O79" s="16"/>
    </row>
    <row r="80" spans="1:15" ht="13.5" customHeight="1" x14ac:dyDescent="0.3">
      <c r="A80" s="2" t="s">
        <v>30</v>
      </c>
      <c r="B80" s="11">
        <v>20152</v>
      </c>
      <c r="C80" s="12">
        <f t="shared" si="8"/>
        <v>34351</v>
      </c>
      <c r="D80" s="13">
        <f t="shared" si="9"/>
        <v>0.98002910045362468</v>
      </c>
      <c r="E80" s="14">
        <f t="shared" si="10"/>
        <v>242433225.87</v>
      </c>
      <c r="F80" s="13">
        <f t="shared" si="11"/>
        <v>0.58265641036829074</v>
      </c>
      <c r="G80" s="15">
        <f t="shared" si="7"/>
        <v>7057.530373788245</v>
      </c>
      <c r="H80" s="12"/>
      <c r="M80" s="3"/>
      <c r="N80" s="16"/>
      <c r="O80" s="16"/>
    </row>
    <row r="81" spans="1:15" ht="13.5" customHeight="1" x14ac:dyDescent="0.3">
      <c r="A81" s="2" t="s">
        <v>30</v>
      </c>
      <c r="B81" s="11">
        <v>20161</v>
      </c>
      <c r="C81" s="12">
        <f t="shared" si="8"/>
        <v>31913</v>
      </c>
      <c r="D81" s="13">
        <f t="shared" si="9"/>
        <v>0.98130438793395036</v>
      </c>
      <c r="E81" s="14">
        <f t="shared" si="10"/>
        <v>218667950.60999998</v>
      </c>
      <c r="F81" s="13">
        <f t="shared" si="11"/>
        <v>0.58760659323573816</v>
      </c>
      <c r="G81" s="15">
        <f t="shared" si="7"/>
        <v>6852.002337918716</v>
      </c>
      <c r="H81" s="12"/>
      <c r="M81" s="3"/>
      <c r="N81" s="16"/>
      <c r="O81" s="16"/>
    </row>
    <row r="82" spans="1:15" ht="13.5" customHeight="1" x14ac:dyDescent="0.3">
      <c r="A82" s="2" t="s">
        <v>30</v>
      </c>
      <c r="B82" s="11">
        <v>20162</v>
      </c>
      <c r="C82" s="12">
        <f t="shared" si="8"/>
        <v>37419</v>
      </c>
      <c r="D82" s="13">
        <f t="shared" si="9"/>
        <v>0.9797858134115367</v>
      </c>
      <c r="E82" s="14">
        <f t="shared" si="10"/>
        <v>239702768.22</v>
      </c>
      <c r="F82" s="13">
        <f t="shared" si="11"/>
        <v>0.58788501410590432</v>
      </c>
      <c r="G82" s="15">
        <f t="shared" si="7"/>
        <v>6405.910586065902</v>
      </c>
      <c r="H82" s="12"/>
      <c r="M82" s="3"/>
      <c r="N82" s="16"/>
      <c r="O82" s="16"/>
    </row>
    <row r="83" spans="1:15" ht="13.5" customHeight="1" x14ac:dyDescent="0.3">
      <c r="A83" s="2" t="s">
        <v>30</v>
      </c>
      <c r="B83" s="11">
        <v>20171</v>
      </c>
      <c r="C83" s="12">
        <f t="shared" si="8"/>
        <v>32948</v>
      </c>
      <c r="D83" s="13">
        <f t="shared" si="9"/>
        <v>0.98036181861461558</v>
      </c>
      <c r="E83" s="14">
        <f t="shared" si="10"/>
        <v>198728619.69</v>
      </c>
      <c r="F83" s="13">
        <f t="shared" si="11"/>
        <v>0.59247200478245265</v>
      </c>
      <c r="G83" s="15">
        <f t="shared" si="7"/>
        <v>6031.5836982517903</v>
      </c>
      <c r="M83" s="3"/>
      <c r="N83" s="16"/>
      <c r="O83" s="16"/>
    </row>
    <row r="84" spans="1:15" ht="13.5" customHeight="1" x14ac:dyDescent="0.3">
      <c r="A84" s="2" t="s">
        <v>30</v>
      </c>
      <c r="B84" s="11">
        <v>20172</v>
      </c>
      <c r="C84" s="12">
        <f t="shared" si="8"/>
        <v>38366</v>
      </c>
      <c r="D84" s="13">
        <f t="shared" si="9"/>
        <v>0.98495584308892992</v>
      </c>
      <c r="E84" s="14">
        <f t="shared" si="10"/>
        <v>235203966.53999999</v>
      </c>
      <c r="F84" s="13">
        <f t="shared" si="11"/>
        <v>0.60118932743532583</v>
      </c>
      <c r="G84" s="15">
        <f t="shared" si="7"/>
        <v>6130.5313699629878</v>
      </c>
      <c r="M84" s="3"/>
      <c r="N84" s="16"/>
      <c r="O84" s="16"/>
    </row>
    <row r="85" spans="1:15" ht="13.5" customHeight="1" x14ac:dyDescent="0.3">
      <c r="A85" s="2" t="s">
        <v>30</v>
      </c>
      <c r="B85" s="11">
        <v>20181</v>
      </c>
      <c r="C85" s="12">
        <f t="shared" si="8"/>
        <v>33433</v>
      </c>
      <c r="D85" s="13">
        <f t="shared" si="9"/>
        <v>0.98703944260746335</v>
      </c>
      <c r="E85" s="14">
        <f t="shared" si="10"/>
        <v>202477457.55000001</v>
      </c>
      <c r="F85" s="13">
        <f t="shared" si="11"/>
        <v>0.6060387130199486</v>
      </c>
      <c r="G85" s="15">
        <f t="shared" si="7"/>
        <v>6056.2156417312244</v>
      </c>
      <c r="M85" s="3"/>
      <c r="N85" s="16"/>
      <c r="O85" s="16"/>
    </row>
    <row r="86" spans="1:15" ht="13.5" customHeight="1" x14ac:dyDescent="0.3">
      <c r="A86" s="2" t="s">
        <v>30</v>
      </c>
      <c r="B86" s="11">
        <v>20182</v>
      </c>
      <c r="C86" s="12">
        <f t="shared" si="8"/>
        <v>37877</v>
      </c>
      <c r="D86" s="13">
        <f t="shared" si="9"/>
        <v>0.98599505401535859</v>
      </c>
      <c r="E86" s="14">
        <f t="shared" si="10"/>
        <v>231847853.45999998</v>
      </c>
      <c r="F86" s="13">
        <f t="shared" si="11"/>
        <v>0.60684716431328856</v>
      </c>
      <c r="G86" s="15">
        <f t="shared" si="7"/>
        <v>6121.0722459540084</v>
      </c>
      <c r="M86" s="3"/>
      <c r="N86" s="16"/>
      <c r="O86" s="16"/>
    </row>
    <row r="87" spans="1:15" ht="13.5" customHeight="1" x14ac:dyDescent="0.3">
      <c r="A87" s="2" t="s">
        <v>30</v>
      </c>
      <c r="B87" s="11">
        <v>20191</v>
      </c>
      <c r="C87" s="12">
        <f t="shared" si="8"/>
        <v>33744</v>
      </c>
      <c r="D87" s="13">
        <f t="shared" si="9"/>
        <v>0.98854548117767682</v>
      </c>
      <c r="E87" s="14">
        <f t="shared" si="10"/>
        <v>206481388.81999999</v>
      </c>
      <c r="F87" s="13">
        <f t="shared" si="11"/>
        <v>0.6128580613249186</v>
      </c>
      <c r="G87" s="15">
        <f t="shared" si="7"/>
        <v>6119.0549081318159</v>
      </c>
      <c r="M87" s="3"/>
      <c r="N87" s="16"/>
      <c r="O87" s="16"/>
    </row>
    <row r="88" spans="1:15" ht="13.5" customHeight="1" x14ac:dyDescent="0.3">
      <c r="A88" s="2" t="s">
        <v>30</v>
      </c>
      <c r="B88" s="11">
        <v>20192</v>
      </c>
      <c r="C88" s="12">
        <f t="shared" si="8"/>
        <v>38619</v>
      </c>
      <c r="D88" s="13">
        <f t="shared" si="9"/>
        <v>0.98903885061592445</v>
      </c>
      <c r="E88" s="14">
        <f t="shared" si="10"/>
        <v>232302208.65000001</v>
      </c>
      <c r="F88" s="13">
        <f t="shared" si="11"/>
        <v>0.61841500978960573</v>
      </c>
      <c r="G88" s="15">
        <f t="shared" si="7"/>
        <v>6015.2310689039077</v>
      </c>
      <c r="M88" s="3"/>
      <c r="N88" s="16"/>
      <c r="O88" s="16"/>
    </row>
    <row r="89" spans="1:15" ht="13.5" customHeight="1" x14ac:dyDescent="0.3">
      <c r="A89" s="2" t="s">
        <v>30</v>
      </c>
      <c r="B89" s="11">
        <v>20201</v>
      </c>
      <c r="C89" s="12">
        <f t="shared" si="8"/>
        <v>19408</v>
      </c>
      <c r="D89" s="13">
        <f t="shared" si="9"/>
        <v>0.98853970356033205</v>
      </c>
      <c r="E89" s="14">
        <f t="shared" si="10"/>
        <v>129847181.34999999</v>
      </c>
      <c r="F89" s="13">
        <f t="shared" si="11"/>
        <v>0.60748909028684717</v>
      </c>
      <c r="G89" s="15">
        <f t="shared" si="7"/>
        <v>6690.3947521640557</v>
      </c>
      <c r="M89" s="3"/>
      <c r="N89" s="16"/>
      <c r="O89" s="16"/>
    </row>
    <row r="90" spans="1:15" ht="13.5" customHeight="1" x14ac:dyDescent="0.3">
      <c r="A90" s="2" t="s">
        <v>30</v>
      </c>
      <c r="B90" s="11">
        <v>20202</v>
      </c>
      <c r="C90" s="12">
        <f t="shared" si="8"/>
        <v>24523</v>
      </c>
      <c r="D90" s="13">
        <f t="shared" si="9"/>
        <v>0.99002825999192567</v>
      </c>
      <c r="E90" s="14">
        <f t="shared" si="10"/>
        <v>159684006.44</v>
      </c>
      <c r="F90" s="13">
        <f t="shared" si="11"/>
        <v>0.61388468940874086</v>
      </c>
      <c r="G90" s="15">
        <f t="shared" si="7"/>
        <v>6511.6016164417078</v>
      </c>
      <c r="M90" s="3"/>
      <c r="N90" s="16"/>
      <c r="O90" s="16"/>
    </row>
    <row r="91" spans="1:15" ht="13.5" customHeight="1" x14ac:dyDescent="0.3">
      <c r="A91" s="2" t="s">
        <v>30</v>
      </c>
      <c r="B91" s="11">
        <v>20211</v>
      </c>
      <c r="C91" s="12">
        <f t="shared" si="8"/>
        <v>18279</v>
      </c>
      <c r="D91" s="13">
        <f t="shared" si="9"/>
        <v>0.98965890633459663</v>
      </c>
      <c r="E91" s="14">
        <f t="shared" si="10"/>
        <v>108983809.38</v>
      </c>
      <c r="F91" s="13">
        <f t="shared" si="11"/>
        <v>0.61956167808348883</v>
      </c>
      <c r="G91" s="15">
        <f t="shared" si="7"/>
        <v>5962.2413359592974</v>
      </c>
      <c r="M91" s="3"/>
      <c r="N91" s="16"/>
      <c r="O91" s="16"/>
    </row>
    <row r="92" spans="1:15" ht="13.5" customHeight="1" x14ac:dyDescent="0.3">
      <c r="A92" s="2" t="s">
        <v>30</v>
      </c>
      <c r="B92" s="11">
        <v>20212</v>
      </c>
      <c r="C92" s="12">
        <f t="shared" si="8"/>
        <v>28298</v>
      </c>
      <c r="D92" s="13">
        <f t="shared" si="9"/>
        <v>0.98819667551333989</v>
      </c>
      <c r="E92" s="14">
        <f t="shared" si="10"/>
        <v>161189018.43000001</v>
      </c>
      <c r="F92" s="13">
        <f t="shared" si="11"/>
        <v>0.6298776147293651</v>
      </c>
      <c r="G92" s="15">
        <f t="shared" si="7"/>
        <v>5696.1275860484839</v>
      </c>
      <c r="M92" s="3"/>
      <c r="N92" s="16"/>
      <c r="O92" s="16"/>
    </row>
    <row r="93" spans="1:15" ht="13.5" customHeight="1" x14ac:dyDescent="0.3">
      <c r="A93" s="2" t="s">
        <v>30</v>
      </c>
      <c r="B93" s="11">
        <v>20221</v>
      </c>
      <c r="C93" s="12">
        <f t="shared" si="8"/>
        <v>25363</v>
      </c>
      <c r="D93" s="13">
        <f t="shared" si="9"/>
        <v>0.98842556508183943</v>
      </c>
      <c r="E93" s="14">
        <f t="shared" si="10"/>
        <v>128128578.58</v>
      </c>
      <c r="F93" s="13">
        <f t="shared" si="11"/>
        <v>0.65071886846452731</v>
      </c>
      <c r="G93" s="15">
        <f t="shared" si="7"/>
        <v>5051.7911359066356</v>
      </c>
      <c r="M93" s="3"/>
      <c r="N93" s="16"/>
      <c r="O93" s="16"/>
    </row>
    <row r="94" spans="1:15" ht="13.5" customHeight="1" x14ac:dyDescent="0.3">
      <c r="A94" s="2" t="s">
        <v>30</v>
      </c>
      <c r="B94" s="11">
        <v>20222</v>
      </c>
      <c r="C94" s="12">
        <f t="shared" si="8"/>
        <v>30291</v>
      </c>
      <c r="D94" s="13">
        <f t="shared" si="9"/>
        <v>0.98980492108616802</v>
      </c>
      <c r="E94" s="14">
        <f t="shared" si="10"/>
        <v>148332367.41</v>
      </c>
      <c r="F94" s="13">
        <f t="shared" si="11"/>
        <v>0.66357143338131963</v>
      </c>
      <c r="G94" s="15">
        <f t="shared" si="7"/>
        <v>4896.9121986728733</v>
      </c>
      <c r="M94" s="3"/>
      <c r="N94" s="16"/>
      <c r="O94" s="16"/>
    </row>
    <row r="95" spans="1:15" ht="13.5" customHeight="1" x14ac:dyDescent="0.3">
      <c r="A95" s="2" t="s">
        <v>30</v>
      </c>
      <c r="B95" s="11">
        <v>20231</v>
      </c>
      <c r="C95" s="12">
        <f t="shared" si="8"/>
        <v>28660</v>
      </c>
      <c r="D95" s="13">
        <f t="shared" si="9"/>
        <v>0.99080412086012581</v>
      </c>
      <c r="E95" s="14">
        <f t="shared" si="10"/>
        <v>113607878.56999999</v>
      </c>
      <c r="F95" s="13">
        <f t="shared" si="11"/>
        <v>0.69681529441813972</v>
      </c>
      <c r="G95" s="15">
        <f t="shared" si="7"/>
        <v>3963.9873890439635</v>
      </c>
      <c r="M95" s="3"/>
      <c r="N95" s="16"/>
      <c r="O95" s="16"/>
    </row>
    <row r="96" spans="1:15" ht="13.5" customHeight="1" x14ac:dyDescent="0.3">
      <c r="A96" s="2" t="s">
        <v>30</v>
      </c>
      <c r="B96" s="11">
        <v>20232</v>
      </c>
      <c r="C96" s="12">
        <f t="shared" si="8"/>
        <v>32211</v>
      </c>
      <c r="D96" s="13">
        <f t="shared" si="9"/>
        <v>0.9885223262237226</v>
      </c>
      <c r="E96" s="14">
        <f t="shared" si="10"/>
        <v>93948203.329999998</v>
      </c>
      <c r="F96" s="13">
        <f t="shared" si="11"/>
        <v>0.7735926433614051</v>
      </c>
      <c r="G96" s="15">
        <f t="shared" si="7"/>
        <v>2916.6496951352024</v>
      </c>
      <c r="M96" s="3"/>
      <c r="N96" s="16"/>
      <c r="O96" s="16"/>
    </row>
    <row r="97" spans="1:19" ht="13.5" customHeight="1" x14ac:dyDescent="0.3">
      <c r="A97" s="2" t="s">
        <v>30</v>
      </c>
      <c r="B97" s="11">
        <v>20241</v>
      </c>
      <c r="C97" s="12">
        <f>C51+C28+C74</f>
        <v>15537</v>
      </c>
      <c r="D97" s="13">
        <f t="shared" si="9"/>
        <v>0.97600351780890759</v>
      </c>
      <c r="E97" s="14">
        <f t="shared" si="10"/>
        <v>24033903.43</v>
      </c>
      <c r="F97" s="13">
        <f t="shared" si="11"/>
        <v>0.93456725686892184</v>
      </c>
      <c r="G97" s="15">
        <f t="shared" si="7"/>
        <v>1546.881858145073</v>
      </c>
      <c r="M97" s="3"/>
      <c r="N97" s="16"/>
      <c r="O97" s="16"/>
    </row>
    <row r="98" spans="1:19" ht="13.5" customHeight="1" x14ac:dyDescent="0.3">
      <c r="A98" s="2" t="s">
        <v>31</v>
      </c>
      <c r="B98" s="11">
        <v>20131</v>
      </c>
      <c r="C98" s="12">
        <v>11446</v>
      </c>
      <c r="D98" s="13">
        <f t="shared" ref="D98:D120" si="12">C98/C293</f>
        <v>0.42110297634376953</v>
      </c>
      <c r="E98" s="14">
        <v>73928313.239999995</v>
      </c>
      <c r="F98" s="13">
        <f t="shared" ref="F98:F120" si="13">E98/E293</f>
        <v>0.26096991987160129</v>
      </c>
      <c r="G98" s="15">
        <f t="shared" si="7"/>
        <v>6458.8776201293022</v>
      </c>
      <c r="M98" s="16"/>
      <c r="N98" s="16"/>
      <c r="O98" s="16"/>
      <c r="P98" s="11"/>
      <c r="Q98" s="3"/>
      <c r="R98" s="31"/>
      <c r="S98" s="3"/>
    </row>
    <row r="99" spans="1:19" ht="13.5" customHeight="1" x14ac:dyDescent="0.3">
      <c r="A99" s="2" t="s">
        <v>31</v>
      </c>
      <c r="B99" s="11">
        <v>20132</v>
      </c>
      <c r="C99" s="12">
        <v>14104</v>
      </c>
      <c r="D99" s="13">
        <f t="shared" si="12"/>
        <v>0.42858879299866293</v>
      </c>
      <c r="E99" s="14">
        <v>90936598.230000004</v>
      </c>
      <c r="F99" s="13">
        <f t="shared" si="13"/>
        <v>0.26010620821679242</v>
      </c>
      <c r="G99" s="15">
        <f t="shared" si="7"/>
        <v>6447.5750304878047</v>
      </c>
      <c r="M99" s="16"/>
      <c r="N99" s="16"/>
      <c r="O99" s="16"/>
      <c r="P99" s="11"/>
      <c r="Q99" s="3"/>
      <c r="R99" s="31"/>
      <c r="S99" s="3"/>
    </row>
    <row r="100" spans="1:19" ht="13.5" customHeight="1" x14ac:dyDescent="0.3">
      <c r="A100" s="2" t="s">
        <v>31</v>
      </c>
      <c r="B100" s="11">
        <v>20141</v>
      </c>
      <c r="C100" s="12">
        <v>12296</v>
      </c>
      <c r="D100" s="13">
        <f t="shared" si="12"/>
        <v>0.41983064736410819</v>
      </c>
      <c r="E100" s="14">
        <v>77415339.620000005</v>
      </c>
      <c r="F100" s="13">
        <f t="shared" si="13"/>
        <v>0.25187817590140199</v>
      </c>
      <c r="G100" s="15">
        <f t="shared" si="7"/>
        <v>6295.9775227716336</v>
      </c>
      <c r="M100" s="16"/>
      <c r="N100" s="16"/>
      <c r="O100" s="16"/>
      <c r="P100" s="11"/>
      <c r="Q100" s="3"/>
      <c r="R100" s="31"/>
      <c r="S100" s="3"/>
    </row>
    <row r="101" spans="1:19" ht="13.5" customHeight="1" x14ac:dyDescent="0.3">
      <c r="A101" s="2" t="s">
        <v>31</v>
      </c>
      <c r="B101" s="11">
        <v>20142</v>
      </c>
      <c r="C101" s="12">
        <v>13655</v>
      </c>
      <c r="D101" s="13">
        <f t="shared" si="12"/>
        <v>0.43131494993524749</v>
      </c>
      <c r="E101" s="14">
        <v>88270902.370000005</v>
      </c>
      <c r="F101" s="13">
        <f t="shared" si="13"/>
        <v>0.24373302810594052</v>
      </c>
      <c r="G101" s="15">
        <f t="shared" si="7"/>
        <v>6464.364875137313</v>
      </c>
      <c r="M101" s="16"/>
      <c r="N101" s="16"/>
      <c r="O101" s="16"/>
      <c r="P101" s="11"/>
      <c r="Q101" s="3"/>
      <c r="R101" s="31"/>
      <c r="S101" s="3"/>
    </row>
    <row r="102" spans="1:19" ht="13.5" customHeight="1" x14ac:dyDescent="0.3">
      <c r="A102" s="2" t="s">
        <v>31</v>
      </c>
      <c r="B102" s="11">
        <v>20151</v>
      </c>
      <c r="C102" s="12">
        <v>13345</v>
      </c>
      <c r="D102" s="13">
        <f t="shared" si="12"/>
        <v>0.42429734198143204</v>
      </c>
      <c r="E102" s="14">
        <v>85702602.510000005</v>
      </c>
      <c r="F102" s="13">
        <f t="shared" si="13"/>
        <v>0.25482234725513564</v>
      </c>
      <c r="G102" s="15">
        <f t="shared" si="7"/>
        <v>6422.0758718621209</v>
      </c>
      <c r="M102" s="16"/>
      <c r="N102" s="16"/>
      <c r="O102" s="16"/>
      <c r="P102" s="11"/>
      <c r="Q102" s="3"/>
      <c r="R102" s="31"/>
      <c r="S102" s="3"/>
    </row>
    <row r="103" spans="1:19" ht="13.5" customHeight="1" x14ac:dyDescent="0.3">
      <c r="A103" s="2" t="s">
        <v>31</v>
      </c>
      <c r="B103" s="11">
        <v>20152</v>
      </c>
      <c r="C103" s="12">
        <v>15093</v>
      </c>
      <c r="D103" s="13">
        <f t="shared" si="12"/>
        <v>0.43060112407634588</v>
      </c>
      <c r="E103" s="14">
        <v>99620019.010000005</v>
      </c>
      <c r="F103" s="13">
        <f t="shared" si="13"/>
        <v>0.23942362879052129</v>
      </c>
      <c r="G103" s="15">
        <f t="shared" si="7"/>
        <v>6600.4120459815813</v>
      </c>
      <c r="M103" s="16"/>
      <c r="N103" s="16"/>
      <c r="O103" s="16"/>
      <c r="P103" s="11"/>
      <c r="Q103" s="3"/>
      <c r="R103" s="31"/>
      <c r="S103" s="3"/>
    </row>
    <row r="104" spans="1:19" ht="13.5" customHeight="1" x14ac:dyDescent="0.3">
      <c r="A104" s="2" t="s">
        <v>31</v>
      </c>
      <c r="B104" s="11">
        <v>20161</v>
      </c>
      <c r="C104" s="12">
        <v>13633</v>
      </c>
      <c r="D104" s="13">
        <f t="shared" si="12"/>
        <v>0.41920605147443191</v>
      </c>
      <c r="E104" s="14">
        <v>88763498.290000007</v>
      </c>
      <c r="F104" s="13">
        <f t="shared" si="13"/>
        <v>0.23852611545666502</v>
      </c>
      <c r="G104" s="15">
        <f t="shared" si="7"/>
        <v>6510.9292371451629</v>
      </c>
      <c r="M104" s="16"/>
      <c r="N104" s="16"/>
      <c r="O104" s="16"/>
      <c r="P104" s="11"/>
      <c r="Q104" s="3"/>
      <c r="R104" s="31"/>
      <c r="S104" s="3"/>
    </row>
    <row r="105" spans="1:19" ht="13.5" customHeight="1" x14ac:dyDescent="0.3">
      <c r="A105" s="2" t="s">
        <v>31</v>
      </c>
      <c r="B105" s="11">
        <v>20162</v>
      </c>
      <c r="C105" s="12">
        <v>15838</v>
      </c>
      <c r="D105" s="13">
        <f t="shared" si="12"/>
        <v>0.41470503521772145</v>
      </c>
      <c r="E105" s="14">
        <v>99707790.859999999</v>
      </c>
      <c r="F105" s="13">
        <f t="shared" si="13"/>
        <v>0.24453917020433005</v>
      </c>
      <c r="G105" s="15">
        <f t="shared" si="7"/>
        <v>6295.478650082081</v>
      </c>
      <c r="M105" s="16"/>
      <c r="N105" s="16"/>
      <c r="O105" s="16"/>
      <c r="P105" s="11"/>
      <c r="Q105" s="3"/>
      <c r="R105" s="31"/>
      <c r="S105" s="3"/>
    </row>
    <row r="106" spans="1:19" ht="13.5" customHeight="1" x14ac:dyDescent="0.3">
      <c r="A106" s="2" t="s">
        <v>31</v>
      </c>
      <c r="B106" s="11">
        <v>20171</v>
      </c>
      <c r="C106" s="12">
        <v>13403</v>
      </c>
      <c r="D106" s="13">
        <f t="shared" si="12"/>
        <v>0.39880385622470838</v>
      </c>
      <c r="E106" s="14">
        <v>82378483.180000007</v>
      </c>
      <c r="F106" s="13">
        <f t="shared" si="13"/>
        <v>0.24559595470811857</v>
      </c>
      <c r="G106" s="15">
        <f t="shared" si="7"/>
        <v>6146.2719674699701</v>
      </c>
      <c r="M106" s="16"/>
      <c r="N106" s="16"/>
      <c r="O106" s="16"/>
    </row>
    <row r="107" spans="1:19" ht="13.5" customHeight="1" x14ac:dyDescent="0.3">
      <c r="A107" s="2" t="s">
        <v>31</v>
      </c>
      <c r="B107" s="11">
        <v>20172</v>
      </c>
      <c r="C107" s="12">
        <v>14495</v>
      </c>
      <c r="D107" s="13">
        <f t="shared" si="12"/>
        <v>0.37212466625590468</v>
      </c>
      <c r="E107" s="14">
        <v>90650394.560000002</v>
      </c>
      <c r="F107" s="13">
        <f t="shared" si="13"/>
        <v>0.23170548753481632</v>
      </c>
      <c r="G107" s="15">
        <f t="shared" si="7"/>
        <v>6253.9078689203179</v>
      </c>
      <c r="M107" s="16"/>
      <c r="N107" s="16"/>
      <c r="O107" s="16"/>
    </row>
    <row r="108" spans="1:19" ht="13.5" customHeight="1" x14ac:dyDescent="0.3">
      <c r="A108" s="2" t="s">
        <v>31</v>
      </c>
      <c r="B108" s="11">
        <v>20181</v>
      </c>
      <c r="C108" s="12">
        <v>12001</v>
      </c>
      <c r="D108" s="13">
        <f t="shared" si="12"/>
        <v>0.35430444024563063</v>
      </c>
      <c r="E108" s="14">
        <v>76428095.739999995</v>
      </c>
      <c r="F108" s="13">
        <f t="shared" si="13"/>
        <v>0.2287582298854039</v>
      </c>
      <c r="G108" s="15">
        <f t="shared" si="7"/>
        <v>6368.4772718940085</v>
      </c>
      <c r="M108" s="16"/>
      <c r="N108" s="16"/>
      <c r="O108" s="16"/>
    </row>
    <row r="109" spans="1:19" ht="13.5" customHeight="1" x14ac:dyDescent="0.3">
      <c r="A109" s="2" t="s">
        <v>31</v>
      </c>
      <c r="B109" s="11">
        <v>20182</v>
      </c>
      <c r="C109" s="12">
        <v>13367</v>
      </c>
      <c r="D109" s="13">
        <f t="shared" si="12"/>
        <v>0.34796303527267997</v>
      </c>
      <c r="E109" s="14">
        <v>84182389.560000002</v>
      </c>
      <c r="F109" s="13">
        <f t="shared" si="13"/>
        <v>0.2203421063737227</v>
      </c>
      <c r="G109" s="15">
        <f t="shared" si="7"/>
        <v>6297.7773292436596</v>
      </c>
      <c r="M109" s="16"/>
      <c r="N109" s="16"/>
      <c r="O109" s="16"/>
    </row>
    <row r="110" spans="1:19" ht="13.5" customHeight="1" x14ac:dyDescent="0.3">
      <c r="A110" s="2" t="s">
        <v>31</v>
      </c>
      <c r="B110" s="11">
        <v>20191</v>
      </c>
      <c r="C110" s="12">
        <v>11453</v>
      </c>
      <c r="D110" s="13">
        <f t="shared" si="12"/>
        <v>0.33552072652702503</v>
      </c>
      <c r="E110" s="14">
        <v>74682303.629999995</v>
      </c>
      <c r="F110" s="13">
        <f t="shared" si="13"/>
        <v>0.221664780925415</v>
      </c>
      <c r="G110" s="15">
        <f t="shared" si="7"/>
        <v>6520.7634357810175</v>
      </c>
      <c r="M110" s="16"/>
      <c r="N110" s="16"/>
      <c r="O110" s="16"/>
    </row>
    <row r="111" spans="1:19" ht="13.5" customHeight="1" x14ac:dyDescent="0.3">
      <c r="A111" s="2" t="s">
        <v>31</v>
      </c>
      <c r="B111" s="11">
        <v>20192</v>
      </c>
      <c r="C111" s="12">
        <v>12702</v>
      </c>
      <c r="D111" s="13">
        <f t="shared" si="12"/>
        <v>0.32530027915076704</v>
      </c>
      <c r="E111" s="14">
        <v>80566648.219999999</v>
      </c>
      <c r="F111" s="13">
        <f t="shared" si="13"/>
        <v>0.21447761877612703</v>
      </c>
      <c r="G111" s="15">
        <f t="shared" si="7"/>
        <v>6342.8316973704923</v>
      </c>
      <c r="M111" s="16"/>
      <c r="N111" s="16"/>
      <c r="O111" s="16"/>
    </row>
    <row r="112" spans="1:19" ht="13.5" customHeight="1" x14ac:dyDescent="0.3">
      <c r="A112" s="2" t="s">
        <v>31</v>
      </c>
      <c r="B112" s="11">
        <v>20201</v>
      </c>
      <c r="C112" s="12">
        <v>6894</v>
      </c>
      <c r="D112" s="13">
        <f t="shared" si="12"/>
        <v>0.35114348291142466</v>
      </c>
      <c r="E112" s="14">
        <v>45443684.409999996</v>
      </c>
      <c r="F112" s="13">
        <f t="shared" si="13"/>
        <v>0.21260794585213749</v>
      </c>
      <c r="G112" s="15">
        <f t="shared" si="7"/>
        <v>6591.7731955323461</v>
      </c>
      <c r="M112" s="16"/>
      <c r="N112" s="16"/>
      <c r="O112" s="16"/>
    </row>
    <row r="113" spans="1:15" ht="13.5" customHeight="1" x14ac:dyDescent="0.3">
      <c r="A113" s="2" t="s">
        <v>31</v>
      </c>
      <c r="B113" s="11">
        <v>20202</v>
      </c>
      <c r="C113" s="12">
        <v>8787</v>
      </c>
      <c r="D113" s="13">
        <f t="shared" si="12"/>
        <v>0.3547436415018167</v>
      </c>
      <c r="E113" s="14">
        <v>54817748.82</v>
      </c>
      <c r="F113" s="13">
        <f t="shared" si="13"/>
        <v>0.2107398070645006</v>
      </c>
      <c r="G113" s="15">
        <f t="shared" si="7"/>
        <v>6238.5056128371461</v>
      </c>
      <c r="M113" s="16"/>
      <c r="N113" s="16"/>
      <c r="O113" s="16"/>
    </row>
    <row r="114" spans="1:15" ht="13.5" customHeight="1" x14ac:dyDescent="0.3">
      <c r="A114" s="2" t="s">
        <v>31</v>
      </c>
      <c r="B114" s="11">
        <v>20211</v>
      </c>
      <c r="C114" s="12">
        <v>6283</v>
      </c>
      <c r="D114" s="13">
        <f t="shared" si="12"/>
        <v>0.34017325392528425</v>
      </c>
      <c r="E114" s="14">
        <v>37004332.270000003</v>
      </c>
      <c r="F114" s="13">
        <f t="shared" si="13"/>
        <v>0.210365799543868</v>
      </c>
      <c r="G114" s="15">
        <f t="shared" si="7"/>
        <v>5889.5960958141022</v>
      </c>
      <c r="M114" s="16"/>
      <c r="N114" s="16"/>
      <c r="O114" s="16"/>
    </row>
    <row r="115" spans="1:15" ht="13.5" customHeight="1" x14ac:dyDescent="0.3">
      <c r="A115" s="2" t="s">
        <v>31</v>
      </c>
      <c r="B115" s="11">
        <v>20212</v>
      </c>
      <c r="C115" s="12">
        <v>9676</v>
      </c>
      <c r="D115" s="13">
        <f t="shared" si="12"/>
        <v>0.33789635423941894</v>
      </c>
      <c r="E115" s="14">
        <v>51274049.939999998</v>
      </c>
      <c r="F115" s="13">
        <f t="shared" si="13"/>
        <v>0.20036337827658512</v>
      </c>
      <c r="G115" s="15">
        <f t="shared" si="7"/>
        <v>5299.0956945018597</v>
      </c>
      <c r="M115" s="16"/>
      <c r="N115" s="16"/>
      <c r="O115" s="16"/>
    </row>
    <row r="116" spans="1:15" ht="13.5" customHeight="1" x14ac:dyDescent="0.3">
      <c r="A116" s="2" t="s">
        <v>31</v>
      </c>
      <c r="B116" s="11">
        <v>20221</v>
      </c>
      <c r="C116" s="12">
        <v>8168</v>
      </c>
      <c r="D116" s="13">
        <f t="shared" si="12"/>
        <v>0.31831644583008573</v>
      </c>
      <c r="E116" s="14">
        <v>39376997.200000003</v>
      </c>
      <c r="F116" s="13">
        <f t="shared" si="13"/>
        <v>0.19998157589422047</v>
      </c>
      <c r="G116" s="15">
        <f t="shared" si="7"/>
        <v>4820.8860430950053</v>
      </c>
      <c r="M116" s="16"/>
      <c r="N116" s="16"/>
      <c r="O116" s="16"/>
    </row>
    <row r="117" spans="1:15" ht="13.5" customHeight="1" x14ac:dyDescent="0.3">
      <c r="A117" s="2" t="s">
        <v>31</v>
      </c>
      <c r="B117" s="11">
        <v>20222</v>
      </c>
      <c r="C117" s="12">
        <v>9339</v>
      </c>
      <c r="D117" s="13">
        <f t="shared" si="12"/>
        <v>0.30516616018037446</v>
      </c>
      <c r="E117" s="14">
        <v>41335723.32</v>
      </c>
      <c r="F117" s="13">
        <f t="shared" si="13"/>
        <v>0.18491719408408006</v>
      </c>
      <c r="G117" s="15">
        <f t="shared" si="7"/>
        <v>4426.1401991647926</v>
      </c>
      <c r="M117" s="16"/>
      <c r="N117" s="16"/>
      <c r="O117" s="16"/>
    </row>
    <row r="118" spans="1:15" ht="13.5" customHeight="1" x14ac:dyDescent="0.3">
      <c r="A118" s="2" t="s">
        <v>31</v>
      </c>
      <c r="B118" s="11">
        <v>20231</v>
      </c>
      <c r="C118" s="12">
        <v>7296</v>
      </c>
      <c r="D118" s="13">
        <f t="shared" si="12"/>
        <v>0.25222982783654846</v>
      </c>
      <c r="E118" s="14">
        <v>28143253.260000002</v>
      </c>
      <c r="F118" s="13">
        <f t="shared" si="13"/>
        <v>0.17261698354985111</v>
      </c>
      <c r="G118" s="15">
        <f t="shared" si="7"/>
        <v>3857.3537911184212</v>
      </c>
      <c r="M118" s="16"/>
      <c r="N118" s="16"/>
      <c r="O118" s="16"/>
    </row>
    <row r="119" spans="1:15" ht="13.5" customHeight="1" x14ac:dyDescent="0.3">
      <c r="A119" s="2" t="s">
        <v>31</v>
      </c>
      <c r="B119" s="11">
        <v>20232</v>
      </c>
      <c r="C119" s="12">
        <v>4711</v>
      </c>
      <c r="D119" s="13">
        <f t="shared" si="12"/>
        <v>0.14457572502685284</v>
      </c>
      <c r="E119" s="14">
        <v>15394272.310000001</v>
      </c>
      <c r="F119" s="13">
        <f t="shared" si="13"/>
        <v>0.12676022943288559</v>
      </c>
      <c r="G119" s="15">
        <f t="shared" si="7"/>
        <v>3267.7292103587351</v>
      </c>
      <c r="M119" s="16"/>
      <c r="N119" s="16"/>
      <c r="O119" s="16"/>
    </row>
    <row r="120" spans="1:15" ht="13.5" customHeight="1" x14ac:dyDescent="0.3">
      <c r="A120" s="2" t="s">
        <v>31</v>
      </c>
      <c r="B120" s="11">
        <v>20241</v>
      </c>
      <c r="C120" s="12">
        <v>415</v>
      </c>
      <c r="D120" s="13">
        <f t="shared" si="12"/>
        <v>2.6069476725924995E-2</v>
      </c>
      <c r="E120" s="14">
        <v>902979.62</v>
      </c>
      <c r="F120" s="13">
        <f t="shared" si="13"/>
        <v>3.5112697732593887E-2</v>
      </c>
      <c r="G120" s="15">
        <f t="shared" si="7"/>
        <v>2175.8545060240963</v>
      </c>
      <c r="M120" s="16"/>
      <c r="N120" s="16"/>
      <c r="O120" s="16"/>
    </row>
    <row r="121" spans="1:15" ht="13.5" customHeight="1" x14ac:dyDescent="0.3">
      <c r="A121" s="2" t="s">
        <v>32</v>
      </c>
      <c r="B121" s="11">
        <v>20131</v>
      </c>
      <c r="C121" s="12">
        <v>11253</v>
      </c>
      <c r="D121" s="13">
        <f t="shared" ref="D121:D143" si="14">C121/C293</f>
        <v>0.4140024281667341</v>
      </c>
      <c r="E121" s="14">
        <v>17049820.870000001</v>
      </c>
      <c r="F121" s="13">
        <f t="shared" ref="F121:F143" si="15">E121/E293</f>
        <v>6.0186553585015297E-2</v>
      </c>
      <c r="G121" s="15">
        <f t="shared" si="7"/>
        <v>1515.1355967297611</v>
      </c>
      <c r="H121" s="12"/>
      <c r="M121" s="16"/>
      <c r="N121" s="16"/>
      <c r="O121" s="16"/>
    </row>
    <row r="122" spans="1:15" ht="13.5" customHeight="1" x14ac:dyDescent="0.3">
      <c r="A122" s="2" t="s">
        <v>32</v>
      </c>
      <c r="B122" s="11">
        <v>20132</v>
      </c>
      <c r="C122" s="12">
        <v>13722</v>
      </c>
      <c r="D122" s="13">
        <f t="shared" si="14"/>
        <v>0.41698067339248812</v>
      </c>
      <c r="E122" s="14">
        <v>21335631.120000001</v>
      </c>
      <c r="F122" s="13">
        <f t="shared" si="15"/>
        <v>6.102636582577383E-2</v>
      </c>
      <c r="G122" s="15">
        <f t="shared" si="7"/>
        <v>1554.8485002186271</v>
      </c>
      <c r="H122" s="12"/>
      <c r="M122" s="16"/>
      <c r="N122" s="16"/>
      <c r="O122" s="16"/>
    </row>
    <row r="123" spans="1:15" ht="13.5" customHeight="1" x14ac:dyDescent="0.3">
      <c r="A123" s="2" t="s">
        <v>32</v>
      </c>
      <c r="B123" s="11">
        <v>20141</v>
      </c>
      <c r="C123" s="12">
        <v>12091</v>
      </c>
      <c r="D123" s="13">
        <f t="shared" si="14"/>
        <v>0.41283119366293364</v>
      </c>
      <c r="E123" s="14">
        <v>17535549.739999998</v>
      </c>
      <c r="F123" s="13">
        <f t="shared" si="15"/>
        <v>5.7053580125332577E-2</v>
      </c>
      <c r="G123" s="15">
        <f t="shared" si="7"/>
        <v>1450.2977206186417</v>
      </c>
      <c r="H123" s="12"/>
      <c r="M123" s="16"/>
      <c r="N123" s="16"/>
      <c r="O123" s="16"/>
    </row>
    <row r="124" spans="1:15" ht="13.5" customHeight="1" x14ac:dyDescent="0.3">
      <c r="A124" s="2" t="s">
        <v>32</v>
      </c>
      <c r="B124" s="11">
        <v>20142</v>
      </c>
      <c r="C124" s="12">
        <v>13031</v>
      </c>
      <c r="D124" s="13">
        <f t="shared" si="14"/>
        <v>0.41160491487412743</v>
      </c>
      <c r="E124" s="14">
        <v>19609087.190000001</v>
      </c>
      <c r="F124" s="13">
        <f t="shared" si="15"/>
        <v>5.4144481033836608E-2</v>
      </c>
      <c r="G124" s="15">
        <f t="shared" si="7"/>
        <v>1504.802946051723</v>
      </c>
      <c r="H124" s="12"/>
      <c r="M124" s="16"/>
      <c r="N124" s="16"/>
      <c r="O124" s="16"/>
    </row>
    <row r="125" spans="1:15" ht="13.5" customHeight="1" x14ac:dyDescent="0.3">
      <c r="A125" s="2" t="s">
        <v>32</v>
      </c>
      <c r="B125" s="11">
        <v>20151</v>
      </c>
      <c r="C125" s="12">
        <v>12441</v>
      </c>
      <c r="D125" s="13">
        <f t="shared" si="14"/>
        <v>0.39555513162914918</v>
      </c>
      <c r="E125" s="14">
        <v>17033684.02</v>
      </c>
      <c r="F125" s="13">
        <f t="shared" si="15"/>
        <v>5.0646809049611143E-2</v>
      </c>
      <c r="G125" s="15">
        <f t="shared" si="7"/>
        <v>1369.1571433164536</v>
      </c>
      <c r="H125" s="12"/>
      <c r="M125" s="16"/>
      <c r="N125" s="16"/>
      <c r="O125" s="16"/>
    </row>
    <row r="126" spans="1:15" ht="13.5" customHeight="1" x14ac:dyDescent="0.3">
      <c r="A126" s="2" t="s">
        <v>32</v>
      </c>
      <c r="B126" s="11">
        <v>20152</v>
      </c>
      <c r="C126" s="12">
        <v>14641</v>
      </c>
      <c r="D126" s="13">
        <f t="shared" si="14"/>
        <v>0.41770562894068641</v>
      </c>
      <c r="E126" s="14">
        <v>21458012.09</v>
      </c>
      <c r="F126" s="13">
        <f t="shared" si="15"/>
        <v>5.1571513158444215E-2</v>
      </c>
      <c r="G126" s="15">
        <f t="shared" si="7"/>
        <v>1465.6110982856362</v>
      </c>
      <c r="M126" s="16"/>
      <c r="N126" s="16"/>
      <c r="O126" s="16"/>
    </row>
    <row r="127" spans="1:15" ht="13.5" customHeight="1" x14ac:dyDescent="0.3">
      <c r="A127" s="2" t="s">
        <v>32</v>
      </c>
      <c r="B127" s="11">
        <v>20161</v>
      </c>
      <c r="C127" s="12">
        <v>13562</v>
      </c>
      <c r="D127" s="13">
        <f t="shared" si="14"/>
        <v>0.41702284677592938</v>
      </c>
      <c r="E127" s="14">
        <v>19522193.23</v>
      </c>
      <c r="F127" s="13">
        <f t="shared" si="15"/>
        <v>5.2460223020197323E-2</v>
      </c>
      <c r="G127" s="15">
        <f t="shared" si="7"/>
        <v>1439.4774539153518</v>
      </c>
      <c r="M127" s="16"/>
      <c r="N127" s="16"/>
      <c r="O127" s="16"/>
    </row>
    <row r="128" spans="1:15" ht="13.5" customHeight="1" x14ac:dyDescent="0.3">
      <c r="A128" s="2" t="s">
        <v>32</v>
      </c>
      <c r="B128" s="11">
        <v>20162</v>
      </c>
      <c r="C128" s="12">
        <v>15732</v>
      </c>
      <c r="D128" s="13">
        <f t="shared" si="14"/>
        <v>0.41192951218873558</v>
      </c>
      <c r="E128" s="14">
        <v>21581376.629999999</v>
      </c>
      <c r="F128" s="13">
        <f t="shared" si="15"/>
        <v>5.2929584413092277E-2</v>
      </c>
      <c r="G128" s="15">
        <f t="shared" si="7"/>
        <v>1371.8139225781845</v>
      </c>
      <c r="M128" s="16"/>
      <c r="N128" s="16"/>
      <c r="O128" s="16"/>
    </row>
    <row r="129" spans="1:15" ht="13.5" customHeight="1" x14ac:dyDescent="0.3">
      <c r="A129" s="2" t="s">
        <v>32</v>
      </c>
      <c r="B129" s="11">
        <v>20171</v>
      </c>
      <c r="C129" s="12">
        <v>13147</v>
      </c>
      <c r="D129" s="13">
        <f t="shared" si="14"/>
        <v>0.39118662223280171</v>
      </c>
      <c r="E129" s="14">
        <v>18539286.91</v>
      </c>
      <c r="F129" s="13">
        <f t="shared" si="15"/>
        <v>5.5271397244840301E-2</v>
      </c>
      <c r="G129" s="15">
        <f t="shared" si="7"/>
        <v>1410.1534121852894</v>
      </c>
      <c r="M129" s="16"/>
      <c r="N129" s="16"/>
      <c r="O129" s="16"/>
    </row>
    <row r="130" spans="1:15" ht="13.5" customHeight="1" x14ac:dyDescent="0.3">
      <c r="A130" s="2" t="s">
        <v>32</v>
      </c>
      <c r="B130" s="11">
        <v>20172</v>
      </c>
      <c r="C130" s="12">
        <v>15134</v>
      </c>
      <c r="D130" s="13">
        <f t="shared" si="14"/>
        <v>0.38852947217087697</v>
      </c>
      <c r="E130" s="14">
        <v>23254857.84</v>
      </c>
      <c r="F130" s="13">
        <f t="shared" si="15"/>
        <v>5.9440206515633344E-2</v>
      </c>
      <c r="G130" s="15">
        <f t="shared" si="7"/>
        <v>1536.596923483547</v>
      </c>
      <c r="M130" s="16"/>
      <c r="N130" s="16"/>
      <c r="O130" s="16"/>
    </row>
    <row r="131" spans="1:15" ht="13.5" customHeight="1" x14ac:dyDescent="0.3">
      <c r="A131" s="2" t="s">
        <v>32</v>
      </c>
      <c r="B131" s="11">
        <v>20181</v>
      </c>
      <c r="C131" s="12">
        <v>13053</v>
      </c>
      <c r="D131" s="13">
        <f t="shared" si="14"/>
        <v>0.3853625413320737</v>
      </c>
      <c r="E131" s="14">
        <v>20412216.600000001</v>
      </c>
      <c r="F131" s="13">
        <f t="shared" si="15"/>
        <v>6.1096151778247329E-2</v>
      </c>
      <c r="G131" s="15">
        <f t="shared" si="7"/>
        <v>1563.7950356239946</v>
      </c>
      <c r="M131" s="16"/>
      <c r="N131" s="16"/>
      <c r="O131" s="16"/>
    </row>
    <row r="132" spans="1:15" ht="13.5" customHeight="1" x14ac:dyDescent="0.3">
      <c r="A132" s="2" t="s">
        <v>32</v>
      </c>
      <c r="B132" s="11">
        <v>20182</v>
      </c>
      <c r="C132" s="12">
        <v>14854</v>
      </c>
      <c r="D132" s="13">
        <f t="shared" si="14"/>
        <v>0.38667187296628919</v>
      </c>
      <c r="E132" s="14">
        <v>24490752.039999999</v>
      </c>
      <c r="F132" s="13">
        <f t="shared" si="15"/>
        <v>6.410300205750237E-2</v>
      </c>
      <c r="G132" s="15">
        <f t="shared" si="7"/>
        <v>1648.7647798572775</v>
      </c>
      <c r="M132" s="16"/>
      <c r="N132" s="16"/>
      <c r="O132" s="16"/>
    </row>
    <row r="133" spans="1:15" ht="13.5" customHeight="1" x14ac:dyDescent="0.3">
      <c r="A133" s="2" t="s">
        <v>32</v>
      </c>
      <c r="B133" s="11">
        <v>20191</v>
      </c>
      <c r="C133" s="12">
        <v>13198</v>
      </c>
      <c r="D133" s="13">
        <f t="shared" si="14"/>
        <v>0.38664127728138276</v>
      </c>
      <c r="E133" s="14">
        <v>21830546.34</v>
      </c>
      <c r="F133" s="13">
        <f t="shared" si="15"/>
        <v>6.47953134374709E-2</v>
      </c>
      <c r="G133" s="15">
        <f t="shared" si="7"/>
        <v>1654.0798863464161</v>
      </c>
      <c r="M133" s="16"/>
      <c r="N133" s="16"/>
      <c r="O133" s="16"/>
    </row>
    <row r="134" spans="1:15" ht="13.5" customHeight="1" x14ac:dyDescent="0.3">
      <c r="A134" s="2" t="s">
        <v>32</v>
      </c>
      <c r="B134" s="11">
        <v>20192</v>
      </c>
      <c r="C134" s="12">
        <v>14584</v>
      </c>
      <c r="D134" s="13">
        <f t="shared" si="14"/>
        <v>0.37349860424616488</v>
      </c>
      <c r="E134" s="14">
        <v>24103832.870000001</v>
      </c>
      <c r="F134" s="13">
        <f t="shared" si="15"/>
        <v>6.4167155908218573E-2</v>
      </c>
      <c r="G134" s="15">
        <f t="shared" si="7"/>
        <v>1652.7586992594624</v>
      </c>
      <c r="M134" s="16"/>
      <c r="N134" s="16"/>
      <c r="O134" s="16"/>
    </row>
    <row r="135" spans="1:15" ht="13.5" customHeight="1" x14ac:dyDescent="0.3">
      <c r="A135" s="2" t="s">
        <v>32</v>
      </c>
      <c r="B135" s="11">
        <v>20201</v>
      </c>
      <c r="C135" s="12">
        <v>7850</v>
      </c>
      <c r="D135" s="13">
        <f t="shared" si="14"/>
        <v>0.39983700911730252</v>
      </c>
      <c r="E135" s="14">
        <v>13835578.119999999</v>
      </c>
      <c r="F135" s="13">
        <f t="shared" si="15"/>
        <v>6.4729651258705639E-2</v>
      </c>
      <c r="G135" s="15">
        <f t="shared" ref="G135:G198" si="16">E135/C135</f>
        <v>1762.4940280254775</v>
      </c>
      <c r="M135" s="16"/>
      <c r="N135" s="16"/>
      <c r="O135" s="16"/>
    </row>
    <row r="136" spans="1:15" ht="13.5" customHeight="1" x14ac:dyDescent="0.3">
      <c r="A136" s="2" t="s">
        <v>32</v>
      </c>
      <c r="B136" s="11">
        <v>20202</v>
      </c>
      <c r="C136" s="12">
        <v>9975</v>
      </c>
      <c r="D136" s="13">
        <f t="shared" si="14"/>
        <v>0.40270488494146145</v>
      </c>
      <c r="E136" s="14">
        <v>16765598.49</v>
      </c>
      <c r="F136" s="13">
        <f t="shared" si="15"/>
        <v>6.4453193849770399E-2</v>
      </c>
      <c r="G136" s="15">
        <f t="shared" si="16"/>
        <v>1680.7617533834587</v>
      </c>
      <c r="M136" s="16"/>
      <c r="N136" s="16"/>
      <c r="O136" s="16"/>
    </row>
    <row r="137" spans="1:15" ht="13.5" customHeight="1" x14ac:dyDescent="0.3">
      <c r="A137" s="2" t="s">
        <v>32</v>
      </c>
      <c r="B137" s="11">
        <v>20211</v>
      </c>
      <c r="C137" s="12">
        <v>7173</v>
      </c>
      <c r="D137" s="13">
        <f t="shared" si="14"/>
        <v>0.38835950189496482</v>
      </c>
      <c r="E137" s="14">
        <v>11168640.699999999</v>
      </c>
      <c r="F137" s="13">
        <f t="shared" si="15"/>
        <v>6.3492566587357732E-2</v>
      </c>
      <c r="G137" s="15">
        <f t="shared" si="16"/>
        <v>1557.0389934476509</v>
      </c>
      <c r="M137" s="16"/>
      <c r="N137" s="16"/>
      <c r="O137" s="16"/>
    </row>
    <row r="138" spans="1:15" ht="13.5" customHeight="1" x14ac:dyDescent="0.3">
      <c r="A138" s="2" t="s">
        <v>32</v>
      </c>
      <c r="B138" s="11">
        <v>20212</v>
      </c>
      <c r="C138" s="12">
        <v>11186</v>
      </c>
      <c r="D138" s="13">
        <f t="shared" si="14"/>
        <v>0.3906271825673977</v>
      </c>
      <c r="E138" s="14">
        <v>15803575.560000001</v>
      </c>
      <c r="F138" s="13">
        <f t="shared" si="15"/>
        <v>6.1755562350861881E-2</v>
      </c>
      <c r="G138" s="15">
        <f t="shared" si="16"/>
        <v>1412.7995315573039</v>
      </c>
      <c r="M138" s="16"/>
      <c r="N138" s="16"/>
      <c r="O138" s="16"/>
    </row>
    <row r="139" spans="1:15" ht="13.5" customHeight="1" x14ac:dyDescent="0.3">
      <c r="A139" s="2" t="s">
        <v>32</v>
      </c>
      <c r="B139" s="11">
        <v>20221</v>
      </c>
      <c r="C139" s="12">
        <v>9598</v>
      </c>
      <c r="D139" s="13">
        <f t="shared" si="14"/>
        <v>0.37404520654715512</v>
      </c>
      <c r="E139" s="14">
        <v>10793803.310000001</v>
      </c>
      <c r="F139" s="13">
        <f t="shared" si="15"/>
        <v>5.4817836536963087E-2</v>
      </c>
      <c r="G139" s="15">
        <f t="shared" si="16"/>
        <v>1124.5888007918318</v>
      </c>
      <c r="M139" s="16"/>
      <c r="N139" s="16"/>
      <c r="O139" s="16"/>
    </row>
    <row r="140" spans="1:15" ht="13.5" customHeight="1" x14ac:dyDescent="0.3">
      <c r="A140" s="2" t="s">
        <v>32</v>
      </c>
      <c r="B140" s="11">
        <v>20222</v>
      </c>
      <c r="C140" s="12">
        <v>11610</v>
      </c>
      <c r="D140" s="13">
        <f t="shared" si="14"/>
        <v>0.3793745711204784</v>
      </c>
      <c r="E140" s="14">
        <v>13166016.609999999</v>
      </c>
      <c r="F140" s="13">
        <f t="shared" si="15"/>
        <v>5.8898760037123056E-2</v>
      </c>
      <c r="G140" s="15">
        <f t="shared" si="16"/>
        <v>1134.0238251507321</v>
      </c>
      <c r="M140" s="16"/>
      <c r="N140" s="16"/>
      <c r="O140" s="16"/>
    </row>
    <row r="141" spans="1:15" ht="13.5" customHeight="1" x14ac:dyDescent="0.3">
      <c r="A141" s="2" t="s">
        <v>32</v>
      </c>
      <c r="B141" s="11">
        <v>20231</v>
      </c>
      <c r="C141" s="12">
        <v>10128</v>
      </c>
      <c r="D141" s="13">
        <f t="shared" si="14"/>
        <v>0.35013482679941921</v>
      </c>
      <c r="E141" s="14">
        <v>8935027.8800000008</v>
      </c>
      <c r="F141" s="13">
        <f t="shared" si="15"/>
        <v>5.4803101344773994E-2</v>
      </c>
      <c r="G141" s="15">
        <f t="shared" si="16"/>
        <v>882.21049368088472</v>
      </c>
      <c r="M141" s="16"/>
      <c r="N141" s="16"/>
      <c r="O141" s="16"/>
    </row>
    <row r="142" spans="1:15" ht="13.5" customHeight="1" x14ac:dyDescent="0.3">
      <c r="A142" s="2" t="s">
        <v>32</v>
      </c>
      <c r="B142" s="11">
        <v>20232</v>
      </c>
      <c r="C142" s="12">
        <v>9527</v>
      </c>
      <c r="D142" s="13">
        <f t="shared" si="14"/>
        <v>0.2923737916219119</v>
      </c>
      <c r="E142" s="14">
        <v>6277256.9000000004</v>
      </c>
      <c r="F142" s="13">
        <f t="shared" si="15"/>
        <v>5.1688479249277622E-2</v>
      </c>
      <c r="G142" s="15">
        <f t="shared" si="16"/>
        <v>658.89124593261261</v>
      </c>
      <c r="M142" s="16"/>
      <c r="N142" s="16"/>
      <c r="O142" s="16"/>
    </row>
    <row r="143" spans="1:15" ht="13.5" customHeight="1" x14ac:dyDescent="0.3">
      <c r="A143" s="2" t="s">
        <v>32</v>
      </c>
      <c r="B143" s="11">
        <v>20241</v>
      </c>
      <c r="C143" s="12">
        <v>2776</v>
      </c>
      <c r="D143" s="13">
        <f t="shared" si="14"/>
        <v>0.17438281299076575</v>
      </c>
      <c r="E143" s="14">
        <v>1295334.43</v>
      </c>
      <c r="F143" s="13">
        <f t="shared" si="15"/>
        <v>5.0369560171481823E-2</v>
      </c>
      <c r="G143" s="15">
        <f t="shared" si="16"/>
        <v>466.61903097982707</v>
      </c>
      <c r="M143" s="16"/>
      <c r="N143" s="16"/>
      <c r="O143" s="16"/>
    </row>
    <row r="144" spans="1:15" ht="13.5" customHeight="1" x14ac:dyDescent="0.3">
      <c r="A144" s="2" t="s">
        <v>33</v>
      </c>
      <c r="B144" s="11">
        <v>20131</v>
      </c>
      <c r="C144" s="12">
        <v>4633</v>
      </c>
      <c r="D144" s="13">
        <f t="shared" ref="D144:D166" si="17">C144/C293</f>
        <v>0.17044994665391267</v>
      </c>
      <c r="E144" s="14">
        <v>6306779.3600000003</v>
      </c>
      <c r="F144" s="13">
        <f t="shared" ref="F144:F166" si="18">E144/E293</f>
        <v>2.2263184862393717E-2</v>
      </c>
      <c r="G144" s="15">
        <f t="shared" si="16"/>
        <v>1361.2733347722858</v>
      </c>
      <c r="M144" s="16"/>
      <c r="N144" s="16"/>
      <c r="O144" s="16"/>
    </row>
    <row r="145" spans="1:15" ht="13.5" customHeight="1" x14ac:dyDescent="0.3">
      <c r="A145" s="2" t="s">
        <v>33</v>
      </c>
      <c r="B145" s="11">
        <v>20132</v>
      </c>
      <c r="C145" s="12">
        <v>5975</v>
      </c>
      <c r="D145" s="13">
        <f t="shared" si="17"/>
        <v>0.18156679226935699</v>
      </c>
      <c r="E145" s="14">
        <v>7376969.8099999996</v>
      </c>
      <c r="F145" s="13">
        <f t="shared" si="18"/>
        <v>2.110036753910419E-2</v>
      </c>
      <c r="G145" s="15">
        <f t="shared" si="16"/>
        <v>1234.6392987447698</v>
      </c>
      <c r="M145" s="16"/>
      <c r="N145" s="16"/>
      <c r="O145" s="16"/>
    </row>
    <row r="146" spans="1:15" ht="13.5" customHeight="1" x14ac:dyDescent="0.3">
      <c r="A146" s="2" t="s">
        <v>33</v>
      </c>
      <c r="B146" s="11">
        <v>20141</v>
      </c>
      <c r="C146" s="12">
        <v>5291</v>
      </c>
      <c r="D146" s="13">
        <f t="shared" si="17"/>
        <v>0.18065419284348538</v>
      </c>
      <c r="E146" s="14">
        <v>6735500.21</v>
      </c>
      <c r="F146" s="13">
        <f t="shared" si="18"/>
        <v>2.1914591022991758E-2</v>
      </c>
      <c r="G146" s="15">
        <f t="shared" si="16"/>
        <v>1273.0108127008127</v>
      </c>
      <c r="M146" s="16"/>
      <c r="N146" s="16"/>
      <c r="O146" s="16"/>
    </row>
    <row r="147" spans="1:15" ht="13.5" customHeight="1" x14ac:dyDescent="0.3">
      <c r="A147" s="2" t="s">
        <v>33</v>
      </c>
      <c r="B147" s="11">
        <v>20142</v>
      </c>
      <c r="C147" s="12">
        <v>6177</v>
      </c>
      <c r="D147" s="13">
        <f t="shared" si="17"/>
        <v>0.19511039514829906</v>
      </c>
      <c r="E147" s="14">
        <v>9381320.6699999999</v>
      </c>
      <c r="F147" s="13">
        <f t="shared" si="18"/>
        <v>2.5903640193317652E-2</v>
      </c>
      <c r="G147" s="15">
        <f t="shared" si="16"/>
        <v>1518.7503108305002</v>
      </c>
      <c r="M147" s="16"/>
      <c r="N147" s="16"/>
      <c r="O147" s="16"/>
    </row>
    <row r="148" spans="1:15" ht="13.5" customHeight="1" x14ac:dyDescent="0.3">
      <c r="A148" s="2" t="s">
        <v>33</v>
      </c>
      <c r="B148" s="11">
        <v>20151</v>
      </c>
      <c r="C148" s="12">
        <v>6278</v>
      </c>
      <c r="D148" s="13">
        <f t="shared" si="17"/>
        <v>0.19960574844207046</v>
      </c>
      <c r="E148" s="14">
        <v>8487444.3300000001</v>
      </c>
      <c r="F148" s="13">
        <f t="shared" si="18"/>
        <v>2.5235995442676691E-2</v>
      </c>
      <c r="G148" s="15">
        <f t="shared" si="16"/>
        <v>1351.934426568971</v>
      </c>
      <c r="M148" s="16"/>
      <c r="N148" s="16"/>
      <c r="O148" s="16"/>
    </row>
    <row r="149" spans="1:15" ht="13.5" customHeight="1" x14ac:dyDescent="0.3">
      <c r="A149" s="2" t="s">
        <v>33</v>
      </c>
      <c r="B149" s="11">
        <v>20152</v>
      </c>
      <c r="C149" s="12">
        <v>7806</v>
      </c>
      <c r="D149" s="13">
        <f t="shared" si="17"/>
        <v>0.22270405979857921</v>
      </c>
      <c r="E149" s="14">
        <v>12060515.49</v>
      </c>
      <c r="F149" s="13">
        <f t="shared" si="18"/>
        <v>2.8985864612314852E-2</v>
      </c>
      <c r="G149" s="15">
        <f t="shared" si="16"/>
        <v>1545.0314488854729</v>
      </c>
      <c r="M149" s="16"/>
      <c r="N149" s="16"/>
      <c r="O149" s="16"/>
    </row>
    <row r="150" spans="1:15" ht="13.5" customHeight="1" x14ac:dyDescent="0.3">
      <c r="A150" s="2" t="s">
        <v>33</v>
      </c>
      <c r="B150" s="11">
        <v>20161</v>
      </c>
      <c r="C150" s="12">
        <v>7289</v>
      </c>
      <c r="D150" s="13">
        <f t="shared" si="17"/>
        <v>0.22413209925894037</v>
      </c>
      <c r="E150" s="14">
        <v>10582200.050000001</v>
      </c>
      <c r="F150" s="13">
        <f t="shared" si="18"/>
        <v>2.8436588457399634E-2</v>
      </c>
      <c r="G150" s="15">
        <f t="shared" si="16"/>
        <v>1451.8040952119634</v>
      </c>
      <c r="M150" s="16"/>
      <c r="N150" s="16"/>
      <c r="O150" s="16"/>
    </row>
    <row r="151" spans="1:15" ht="13.5" customHeight="1" x14ac:dyDescent="0.3">
      <c r="A151" s="2" t="s">
        <v>33</v>
      </c>
      <c r="B151" s="11">
        <v>20162</v>
      </c>
      <c r="C151" s="12">
        <v>8445</v>
      </c>
      <c r="D151" s="13">
        <f t="shared" si="17"/>
        <v>0.22112539603571521</v>
      </c>
      <c r="E151" s="14">
        <v>12054585.880000001</v>
      </c>
      <c r="F151" s="13">
        <f t="shared" si="18"/>
        <v>2.9564574671913795E-2</v>
      </c>
      <c r="G151" s="15">
        <f t="shared" si="16"/>
        <v>1427.4228395500297</v>
      </c>
      <c r="M151" s="16"/>
      <c r="N151" s="16"/>
      <c r="O151" s="16"/>
    </row>
    <row r="152" spans="1:15" ht="13.5" customHeight="1" x14ac:dyDescent="0.3">
      <c r="A152" s="2" t="s">
        <v>33</v>
      </c>
      <c r="B152" s="11">
        <v>20171</v>
      </c>
      <c r="C152" s="12">
        <v>7001</v>
      </c>
      <c r="D152" s="13">
        <f t="shared" si="17"/>
        <v>0.2083134967864794</v>
      </c>
      <c r="E152" s="14">
        <v>8860717.8000000007</v>
      </c>
      <c r="F152" s="13">
        <f t="shared" si="18"/>
        <v>2.6416563688545208E-2</v>
      </c>
      <c r="G152" s="15">
        <f t="shared" si="16"/>
        <v>1265.6360234252252</v>
      </c>
      <c r="M152" s="16"/>
      <c r="N152" s="16"/>
      <c r="O152" s="16"/>
    </row>
    <row r="153" spans="1:15" ht="13.5" customHeight="1" x14ac:dyDescent="0.3">
      <c r="A153" s="2" t="s">
        <v>33</v>
      </c>
      <c r="B153" s="11">
        <v>20172</v>
      </c>
      <c r="C153" s="12">
        <v>8238</v>
      </c>
      <c r="D153" s="13">
        <f t="shared" si="17"/>
        <v>0.21149106592729514</v>
      </c>
      <c r="E153" s="14">
        <v>11863877.199999999</v>
      </c>
      <c r="F153" s="13">
        <f t="shared" si="18"/>
        <v>3.0324473092720218E-2</v>
      </c>
      <c r="G153" s="15">
        <f t="shared" si="16"/>
        <v>1440.1404709881037</v>
      </c>
      <c r="M153" s="16"/>
      <c r="N153" s="16"/>
      <c r="O153" s="16"/>
    </row>
    <row r="154" spans="1:15" ht="13.5" customHeight="1" x14ac:dyDescent="0.3">
      <c r="A154" s="2" t="s">
        <v>33</v>
      </c>
      <c r="B154" s="11">
        <v>20181</v>
      </c>
      <c r="C154" s="12">
        <v>7142</v>
      </c>
      <c r="D154" s="13">
        <f t="shared" si="17"/>
        <v>0.21085262163438828</v>
      </c>
      <c r="E154" s="14">
        <v>10211893.310000001</v>
      </c>
      <c r="F154" s="13">
        <f t="shared" si="18"/>
        <v>3.056539110069156E-2</v>
      </c>
      <c r="G154" s="15">
        <f t="shared" si="16"/>
        <v>1429.8366437972556</v>
      </c>
      <c r="M154" s="16"/>
      <c r="N154" s="16"/>
      <c r="O154" s="16"/>
    </row>
    <row r="155" spans="1:15" ht="13.5" customHeight="1" x14ac:dyDescent="0.3">
      <c r="A155" s="2" t="s">
        <v>33</v>
      </c>
      <c r="B155" s="11">
        <v>20182</v>
      </c>
      <c r="C155" s="12">
        <v>8181</v>
      </c>
      <c r="D155" s="13">
        <f t="shared" si="17"/>
        <v>0.21296368606013277</v>
      </c>
      <c r="E155" s="14">
        <v>12274717.02</v>
      </c>
      <c r="F155" s="13">
        <f t="shared" si="18"/>
        <v>3.2128299249577448E-2</v>
      </c>
      <c r="G155" s="15">
        <f t="shared" si="16"/>
        <v>1500.3932306563988</v>
      </c>
      <c r="M155" s="16"/>
      <c r="N155" s="16"/>
      <c r="O155" s="16"/>
    </row>
    <row r="156" spans="1:15" ht="13.5" customHeight="1" x14ac:dyDescent="0.3">
      <c r="A156" s="2" t="s">
        <v>33</v>
      </c>
      <c r="B156" s="11">
        <v>20191</v>
      </c>
      <c r="C156" s="12">
        <v>7209</v>
      </c>
      <c r="D156" s="13">
        <f t="shared" si="17"/>
        <v>0.21119085982129779</v>
      </c>
      <c r="E156" s="14">
        <v>10384832.970000001</v>
      </c>
      <c r="F156" s="13">
        <f t="shared" si="18"/>
        <v>3.0823255488297223E-2</v>
      </c>
      <c r="G156" s="15">
        <f t="shared" si="16"/>
        <v>1440.5372409488141</v>
      </c>
      <c r="M156" s="16"/>
      <c r="N156" s="16"/>
      <c r="O156" s="16"/>
    </row>
    <row r="157" spans="1:15" ht="13.5" customHeight="1" x14ac:dyDescent="0.3">
      <c r="A157" s="2" t="s">
        <v>33</v>
      </c>
      <c r="B157" s="11">
        <v>20192</v>
      </c>
      <c r="C157" s="12">
        <v>8466</v>
      </c>
      <c r="D157" s="13">
        <f t="shared" si="17"/>
        <v>0.21681563244295338</v>
      </c>
      <c r="E157" s="14">
        <v>13207004.73</v>
      </c>
      <c r="F157" s="13">
        <f t="shared" si="18"/>
        <v>3.5158554913697841E-2</v>
      </c>
      <c r="G157" s="15">
        <f t="shared" si="16"/>
        <v>1560.0052834868889</v>
      </c>
      <c r="M157" s="16"/>
      <c r="N157" s="16"/>
      <c r="O157" s="16"/>
    </row>
    <row r="158" spans="1:15" ht="13.5" customHeight="1" x14ac:dyDescent="0.3">
      <c r="A158" s="2" t="s">
        <v>33</v>
      </c>
      <c r="B158" s="11">
        <v>20201</v>
      </c>
      <c r="C158" s="12">
        <v>4883</v>
      </c>
      <c r="D158" s="13">
        <f t="shared" si="17"/>
        <v>0.24871390006621505</v>
      </c>
      <c r="E158" s="14">
        <v>7801727.4500000002</v>
      </c>
      <c r="F158" s="13">
        <f t="shared" si="18"/>
        <v>3.6500324935751283E-2</v>
      </c>
      <c r="G158" s="15">
        <f t="shared" si="16"/>
        <v>1597.7324288347327</v>
      </c>
      <c r="M158" s="16"/>
      <c r="N158" s="16"/>
      <c r="O158" s="16"/>
    </row>
    <row r="159" spans="1:15" ht="13.5" customHeight="1" x14ac:dyDescent="0.3">
      <c r="A159" s="2" t="s">
        <v>33</v>
      </c>
      <c r="B159" s="11">
        <v>20202</v>
      </c>
      <c r="C159" s="12">
        <v>6331</v>
      </c>
      <c r="D159" s="13">
        <f t="shared" si="17"/>
        <v>0.25559144125958821</v>
      </c>
      <c r="E159" s="14">
        <v>9769477.0500000007</v>
      </c>
      <c r="F159" s="13">
        <f t="shared" si="18"/>
        <v>3.7557501957959219E-2</v>
      </c>
      <c r="G159" s="15">
        <f t="shared" si="16"/>
        <v>1543.1175248775867</v>
      </c>
      <c r="M159" s="16"/>
      <c r="N159" s="16"/>
      <c r="O159" s="16"/>
    </row>
    <row r="160" spans="1:15" ht="13.5" customHeight="1" x14ac:dyDescent="0.3">
      <c r="A160" s="2" t="s">
        <v>33</v>
      </c>
      <c r="B160" s="11">
        <v>20211</v>
      </c>
      <c r="C160" s="12">
        <v>4438</v>
      </c>
      <c r="D160" s="13">
        <f t="shared" si="17"/>
        <v>0.24028153762858689</v>
      </c>
      <c r="E160" s="14">
        <v>5960568.8600000003</v>
      </c>
      <c r="F160" s="13">
        <f t="shared" si="18"/>
        <v>3.3885217136771263E-2</v>
      </c>
      <c r="G160" s="15">
        <f t="shared" si="16"/>
        <v>1343.0754529067149</v>
      </c>
      <c r="M160" s="16"/>
      <c r="N160" s="16"/>
      <c r="O160" s="16"/>
    </row>
    <row r="161" spans="1:15" ht="13.5" customHeight="1" x14ac:dyDescent="0.3">
      <c r="A161" s="2" t="s">
        <v>33</v>
      </c>
      <c r="B161" s="11">
        <v>20212</v>
      </c>
      <c r="C161" s="12">
        <v>6517</v>
      </c>
      <c r="D161" s="13">
        <f t="shared" si="17"/>
        <v>0.22758066769101831</v>
      </c>
      <c r="E161" s="14">
        <v>9836864.9900000002</v>
      </c>
      <c r="F161" s="13">
        <f t="shared" si="18"/>
        <v>3.8439473834296987E-2</v>
      </c>
      <c r="G161" s="15">
        <f t="shared" si="16"/>
        <v>1509.41614086236</v>
      </c>
      <c r="M161" s="16"/>
      <c r="N161" s="16"/>
      <c r="O161" s="16"/>
    </row>
    <row r="162" spans="1:15" ht="13.5" customHeight="1" x14ac:dyDescent="0.3">
      <c r="A162" s="2" t="s">
        <v>33</v>
      </c>
      <c r="B162" s="11">
        <v>20221</v>
      </c>
      <c r="C162" s="12">
        <v>5402</v>
      </c>
      <c r="D162" s="13">
        <f t="shared" si="17"/>
        <v>0.21052221356196416</v>
      </c>
      <c r="E162" s="14">
        <v>6428839.8899999997</v>
      </c>
      <c r="F162" s="13">
        <f t="shared" si="18"/>
        <v>3.264976061642981E-2</v>
      </c>
      <c r="G162" s="15">
        <f t="shared" si="16"/>
        <v>1190.0851332839688</v>
      </c>
      <c r="M162" s="16"/>
      <c r="N162" s="16"/>
      <c r="O162" s="16"/>
    </row>
    <row r="163" spans="1:15" ht="13.5" customHeight="1" x14ac:dyDescent="0.3">
      <c r="A163" s="2" t="s">
        <v>33</v>
      </c>
      <c r="B163" s="11">
        <v>20222</v>
      </c>
      <c r="C163" s="12">
        <v>6628</v>
      </c>
      <c r="D163" s="13">
        <f t="shared" si="17"/>
        <v>0.21658007384896905</v>
      </c>
      <c r="E163" s="14">
        <v>8699343.25</v>
      </c>
      <c r="F163" s="13">
        <f t="shared" si="18"/>
        <v>3.891689838619429E-2</v>
      </c>
      <c r="G163" s="15">
        <f t="shared" si="16"/>
        <v>1312.5140691007846</v>
      </c>
      <c r="M163" s="16"/>
      <c r="N163" s="16"/>
      <c r="O163" s="16"/>
    </row>
    <row r="164" spans="1:15" ht="13.5" customHeight="1" x14ac:dyDescent="0.3">
      <c r="A164" s="2" t="s">
        <v>33</v>
      </c>
      <c r="B164" s="11">
        <v>20231</v>
      </c>
      <c r="C164" s="12">
        <v>5486</v>
      </c>
      <c r="D164" s="13">
        <f t="shared" si="17"/>
        <v>0.18965636451635207</v>
      </c>
      <c r="E164" s="14">
        <v>5620786.8899999997</v>
      </c>
      <c r="F164" s="13">
        <f t="shared" si="18"/>
        <v>3.4475164230830246E-2</v>
      </c>
      <c r="G164" s="15">
        <f t="shared" si="16"/>
        <v>1024.5692471746263</v>
      </c>
      <c r="M164" s="16"/>
      <c r="N164" s="16"/>
      <c r="O164" s="16"/>
    </row>
    <row r="165" spans="1:15" ht="13.5" customHeight="1" x14ac:dyDescent="0.3">
      <c r="A165" s="2" t="s">
        <v>33</v>
      </c>
      <c r="B165" s="11">
        <v>20232</v>
      </c>
      <c r="C165" s="12">
        <v>4993</v>
      </c>
      <c r="D165" s="13">
        <f t="shared" si="17"/>
        <v>0.15323001381003529</v>
      </c>
      <c r="E165" s="14">
        <v>4384763.74</v>
      </c>
      <c r="F165" s="13">
        <f t="shared" si="18"/>
        <v>3.6105224495109473E-2</v>
      </c>
      <c r="G165" s="15">
        <f t="shared" si="16"/>
        <v>878.18220308431808</v>
      </c>
      <c r="M165" s="16"/>
      <c r="N165" s="16"/>
      <c r="O165" s="16"/>
    </row>
    <row r="166" spans="1:15" ht="13.5" customHeight="1" x14ac:dyDescent="0.3">
      <c r="A166" s="2" t="s">
        <v>33</v>
      </c>
      <c r="B166" s="11">
        <v>20241</v>
      </c>
      <c r="C166" s="12">
        <v>1067</v>
      </c>
      <c r="D166" s="13">
        <f t="shared" si="17"/>
        <v>6.7026823292920409E-2</v>
      </c>
      <c r="E166" s="14">
        <v>764422.17</v>
      </c>
      <c r="F166" s="13">
        <f t="shared" si="18"/>
        <v>2.9724839853310866E-2</v>
      </c>
      <c r="G166" s="15">
        <f t="shared" si="16"/>
        <v>716.42190253045931</v>
      </c>
      <c r="M166" s="16"/>
      <c r="N166" s="16"/>
      <c r="O166" s="16"/>
    </row>
    <row r="167" spans="1:15" ht="13.5" customHeight="1" x14ac:dyDescent="0.3">
      <c r="A167" s="2" t="s">
        <v>34</v>
      </c>
      <c r="B167" s="11">
        <v>20131</v>
      </c>
      <c r="C167" s="12">
        <v>5435</v>
      </c>
      <c r="D167" s="13">
        <f t="shared" ref="D167:D189" si="19">C167/C293</f>
        <v>0.19995585151392517</v>
      </c>
      <c r="E167" s="14">
        <v>7630289.1200000001</v>
      </c>
      <c r="F167" s="13">
        <f t="shared" ref="F167:F189" si="20">E167/E293</f>
        <v>2.6935227559961996E-2</v>
      </c>
      <c r="G167" s="15">
        <f t="shared" si="16"/>
        <v>1403.9170413983441</v>
      </c>
      <c r="M167" s="16"/>
      <c r="N167" s="16"/>
      <c r="O167" s="16"/>
    </row>
    <row r="168" spans="1:15" ht="13.5" customHeight="1" x14ac:dyDescent="0.3">
      <c r="A168" s="2" t="s">
        <v>34</v>
      </c>
      <c r="B168" s="11">
        <v>20132</v>
      </c>
      <c r="C168" s="12">
        <v>6662</v>
      </c>
      <c r="D168" s="13">
        <f t="shared" si="19"/>
        <v>0.20244317491187552</v>
      </c>
      <c r="E168" s="14">
        <v>9144607.1999999993</v>
      </c>
      <c r="F168" s="13">
        <f t="shared" si="20"/>
        <v>2.6156345747704566E-2</v>
      </c>
      <c r="G168" s="15">
        <f t="shared" si="16"/>
        <v>1372.6519363554487</v>
      </c>
      <c r="M168" s="16"/>
      <c r="N168" s="16"/>
      <c r="O168" s="16"/>
    </row>
    <row r="169" spans="1:15" ht="13.5" customHeight="1" x14ac:dyDescent="0.3">
      <c r="A169" s="2" t="s">
        <v>34</v>
      </c>
      <c r="B169" s="11">
        <v>20141</v>
      </c>
      <c r="C169" s="12">
        <v>5797</v>
      </c>
      <c r="D169" s="13">
        <f t="shared" si="19"/>
        <v>0.19793089319857962</v>
      </c>
      <c r="E169" s="14">
        <v>7685125.0999999996</v>
      </c>
      <c r="F169" s="13">
        <f t="shared" si="20"/>
        <v>2.5004285988587123E-2</v>
      </c>
      <c r="G169" s="15">
        <f t="shared" si="16"/>
        <v>1325.7072796273935</v>
      </c>
      <c r="M169" s="16"/>
      <c r="N169" s="16"/>
      <c r="O169" s="16"/>
    </row>
    <row r="170" spans="1:15" ht="13.5" customHeight="1" x14ac:dyDescent="0.3">
      <c r="A170" s="2" t="s">
        <v>34</v>
      </c>
      <c r="B170" s="11">
        <v>20142</v>
      </c>
      <c r="C170" s="12">
        <v>6473</v>
      </c>
      <c r="D170" s="13">
        <f t="shared" si="19"/>
        <v>0.2044600271644714</v>
      </c>
      <c r="E170" s="14">
        <v>8510441.3499999996</v>
      </c>
      <c r="F170" s="13">
        <f t="shared" si="20"/>
        <v>2.3498974011377925E-2</v>
      </c>
      <c r="G170" s="15">
        <f t="shared" si="16"/>
        <v>1314.7599799165764</v>
      </c>
      <c r="M170" s="16"/>
      <c r="N170" s="16"/>
      <c r="O170" s="16"/>
    </row>
    <row r="171" spans="1:15" ht="13.5" customHeight="1" x14ac:dyDescent="0.3">
      <c r="A171" s="2" t="s">
        <v>34</v>
      </c>
      <c r="B171" s="11">
        <v>20151</v>
      </c>
      <c r="C171" s="12">
        <v>6297</v>
      </c>
      <c r="D171" s="13">
        <f t="shared" si="19"/>
        <v>0.20020984357115604</v>
      </c>
      <c r="E171" s="14">
        <v>8310131.4100000001</v>
      </c>
      <c r="F171" s="13">
        <f t="shared" si="20"/>
        <v>2.470878514625903E-2</v>
      </c>
      <c r="G171" s="15">
        <f t="shared" si="16"/>
        <v>1319.6969048753374</v>
      </c>
      <c r="M171" s="16"/>
      <c r="N171" s="16"/>
      <c r="O171" s="16"/>
    </row>
    <row r="172" spans="1:15" ht="13.5" customHeight="1" x14ac:dyDescent="0.3">
      <c r="A172" s="2" t="s">
        <v>34</v>
      </c>
      <c r="B172" s="11">
        <v>20152</v>
      </c>
      <c r="C172" s="12">
        <v>7127</v>
      </c>
      <c r="D172" s="13">
        <f t="shared" si="19"/>
        <v>0.2033322872385952</v>
      </c>
      <c r="E172" s="14">
        <v>9193415.7400000002</v>
      </c>
      <c r="F172" s="13">
        <f t="shared" si="20"/>
        <v>2.2095167008849333E-2</v>
      </c>
      <c r="G172" s="15">
        <f t="shared" si="16"/>
        <v>1289.9418745615267</v>
      </c>
      <c r="M172" s="16"/>
      <c r="N172" s="16"/>
      <c r="O172" s="16"/>
    </row>
    <row r="173" spans="1:15" ht="13.5" customHeight="1" x14ac:dyDescent="0.3">
      <c r="A173" s="2" t="s">
        <v>35</v>
      </c>
      <c r="B173" s="11">
        <v>20161</v>
      </c>
      <c r="C173" s="12">
        <v>6511</v>
      </c>
      <c r="D173" s="13">
        <f t="shared" si="19"/>
        <v>0.20020909566126502</v>
      </c>
      <c r="E173" s="14">
        <v>8588164.0299999993</v>
      </c>
      <c r="F173" s="13">
        <f t="shared" si="20"/>
        <v>2.3078195930132005E-2</v>
      </c>
      <c r="G173" s="15">
        <f t="shared" si="16"/>
        <v>1319.0238104745813</v>
      </c>
      <c r="M173" s="16"/>
      <c r="N173" s="16"/>
      <c r="O173" s="16"/>
    </row>
    <row r="174" spans="1:15" ht="13.5" customHeight="1" x14ac:dyDescent="0.3">
      <c r="A174" s="2" t="s">
        <v>35</v>
      </c>
      <c r="B174" s="11">
        <v>20162</v>
      </c>
      <c r="C174" s="12">
        <v>7303</v>
      </c>
      <c r="D174" s="13">
        <f t="shared" si="19"/>
        <v>0.19122306302532011</v>
      </c>
      <c r="E174" s="14">
        <v>9606135.9700000007</v>
      </c>
      <c r="F174" s="13">
        <f t="shared" si="20"/>
        <v>2.3559608519178932E-2</v>
      </c>
      <c r="G174" s="15">
        <f t="shared" si="16"/>
        <v>1315.3684745994797</v>
      </c>
      <c r="M174" s="16"/>
      <c r="N174" s="16"/>
      <c r="O174" s="16"/>
    </row>
    <row r="175" spans="1:15" ht="13.5" customHeight="1" x14ac:dyDescent="0.3">
      <c r="A175" s="2" t="s">
        <v>35</v>
      </c>
      <c r="B175" s="11">
        <v>20171</v>
      </c>
      <c r="C175" s="12">
        <v>6218</v>
      </c>
      <c r="D175" s="13">
        <f t="shared" si="19"/>
        <v>0.18501547250654607</v>
      </c>
      <c r="E175" s="14">
        <v>7995091.6900000004</v>
      </c>
      <c r="F175" s="13">
        <f t="shared" si="20"/>
        <v>2.3835862239585549E-2</v>
      </c>
      <c r="G175" s="15">
        <f t="shared" si="16"/>
        <v>1285.7979559343842</v>
      </c>
      <c r="M175" s="16"/>
      <c r="N175" s="16"/>
      <c r="O175" s="16"/>
    </row>
    <row r="176" spans="1:15" ht="13.5" customHeight="1" x14ac:dyDescent="0.3">
      <c r="A176" s="2" t="s">
        <v>35</v>
      </c>
      <c r="B176" s="11">
        <v>20172</v>
      </c>
      <c r="C176" s="12">
        <v>6834</v>
      </c>
      <c r="D176" s="13">
        <f t="shared" si="19"/>
        <v>0.17544670363524337</v>
      </c>
      <c r="E176" s="14">
        <v>8757535.6699999999</v>
      </c>
      <c r="F176" s="13">
        <f t="shared" si="20"/>
        <v>2.2384558631764372E-2</v>
      </c>
      <c r="G176" s="15">
        <f t="shared" si="16"/>
        <v>1281.4655648229441</v>
      </c>
      <c r="M176" s="16"/>
      <c r="N176" s="16"/>
      <c r="O176" s="16"/>
    </row>
    <row r="177" spans="1:15" ht="13.5" customHeight="1" x14ac:dyDescent="0.3">
      <c r="A177" s="2" t="s">
        <v>35</v>
      </c>
      <c r="B177" s="11">
        <v>20181</v>
      </c>
      <c r="C177" s="12">
        <v>5703</v>
      </c>
      <c r="D177" s="13">
        <f t="shared" si="19"/>
        <v>0.16836915446386397</v>
      </c>
      <c r="E177" s="14">
        <v>7483655.46</v>
      </c>
      <c r="F177" s="13">
        <f t="shared" si="20"/>
        <v>2.239945611003703E-2</v>
      </c>
      <c r="G177" s="15">
        <f t="shared" si="16"/>
        <v>1312.2313624408207</v>
      </c>
      <c r="M177" s="16"/>
      <c r="N177" s="16"/>
      <c r="O177" s="16"/>
    </row>
    <row r="178" spans="1:15" ht="13.5" customHeight="1" x14ac:dyDescent="0.3">
      <c r="A178" s="2" t="s">
        <v>35</v>
      </c>
      <c r="B178" s="11">
        <v>20182</v>
      </c>
      <c r="C178" s="12">
        <v>6560</v>
      </c>
      <c r="D178" s="13">
        <f t="shared" si="19"/>
        <v>0.17076662761941949</v>
      </c>
      <c r="E178" s="14">
        <v>8373476.7699999996</v>
      </c>
      <c r="F178" s="13">
        <f t="shared" si="20"/>
        <v>2.19170484327748E-2</v>
      </c>
      <c r="G178" s="15">
        <f t="shared" si="16"/>
        <v>1276.4446295731707</v>
      </c>
      <c r="M178" s="16"/>
      <c r="N178" s="16"/>
      <c r="O178" s="16"/>
    </row>
    <row r="179" spans="1:15" ht="13.5" customHeight="1" x14ac:dyDescent="0.3">
      <c r="A179" s="2" t="s">
        <v>35</v>
      </c>
      <c r="B179" s="11">
        <v>20191</v>
      </c>
      <c r="C179" s="12">
        <v>5829</v>
      </c>
      <c r="D179" s="13">
        <f t="shared" si="19"/>
        <v>0.17076314633074557</v>
      </c>
      <c r="E179" s="14">
        <v>7601827.2599999998</v>
      </c>
      <c r="F179" s="13">
        <f t="shared" si="20"/>
        <v>2.2563007463843918E-2</v>
      </c>
      <c r="G179" s="15">
        <f t="shared" si="16"/>
        <v>1304.1391765311373</v>
      </c>
      <c r="M179" s="16"/>
      <c r="N179" s="16"/>
      <c r="O179" s="16"/>
    </row>
    <row r="180" spans="1:15" ht="13.5" customHeight="1" x14ac:dyDescent="0.3">
      <c r="A180" s="2" t="s">
        <v>35</v>
      </c>
      <c r="B180" s="11">
        <v>20192</v>
      </c>
      <c r="C180" s="12">
        <v>6481</v>
      </c>
      <c r="D180" s="13">
        <f t="shared" si="19"/>
        <v>0.16597946064998592</v>
      </c>
      <c r="E180" s="14">
        <v>8372026.1799999997</v>
      </c>
      <c r="F180" s="13">
        <f t="shared" si="20"/>
        <v>2.2287289828845695E-2</v>
      </c>
      <c r="G180" s="15">
        <f t="shared" si="16"/>
        <v>1291.78</v>
      </c>
      <c r="M180" s="16"/>
      <c r="N180" s="16"/>
      <c r="O180" s="16"/>
    </row>
    <row r="181" spans="1:15" ht="13.5" customHeight="1" x14ac:dyDescent="0.3">
      <c r="A181" s="2" t="s">
        <v>35</v>
      </c>
      <c r="B181" s="11">
        <v>20201</v>
      </c>
      <c r="C181" s="12">
        <v>3541</v>
      </c>
      <c r="D181" s="13">
        <f t="shared" si="19"/>
        <v>0.18035959863495135</v>
      </c>
      <c r="E181" s="14">
        <v>4639507.55</v>
      </c>
      <c r="F181" s="13">
        <f t="shared" si="20"/>
        <v>2.1705902212319831E-2</v>
      </c>
      <c r="G181" s="15">
        <f t="shared" si="16"/>
        <v>1310.2252329850323</v>
      </c>
      <c r="M181" s="16"/>
      <c r="N181" s="16"/>
      <c r="O181" s="16"/>
    </row>
    <row r="182" spans="1:15" ht="13.5" customHeight="1" x14ac:dyDescent="0.3">
      <c r="A182" s="2" t="s">
        <v>35</v>
      </c>
      <c r="B182" s="11">
        <v>20202</v>
      </c>
      <c r="C182" s="12">
        <v>4365</v>
      </c>
      <c r="D182" s="13">
        <f t="shared" si="19"/>
        <v>0.17622123536536133</v>
      </c>
      <c r="E182" s="14">
        <v>5609949.6600000001</v>
      </c>
      <c r="F182" s="13">
        <f t="shared" si="20"/>
        <v>2.1566732206971369E-2</v>
      </c>
      <c r="G182" s="15">
        <f t="shared" si="16"/>
        <v>1285.2118350515464</v>
      </c>
      <c r="M182" s="16"/>
      <c r="N182" s="16"/>
      <c r="O182" s="16"/>
    </row>
    <row r="183" spans="1:15" ht="13.5" customHeight="1" x14ac:dyDescent="0.3">
      <c r="A183" s="2" t="s">
        <v>35</v>
      </c>
      <c r="B183" s="11">
        <v>20211</v>
      </c>
      <c r="C183" s="12">
        <v>3203</v>
      </c>
      <c r="D183" s="13">
        <f t="shared" si="19"/>
        <v>0.17341635083919871</v>
      </c>
      <c r="E183" s="14">
        <v>4071523.2</v>
      </c>
      <c r="F183" s="13">
        <f t="shared" si="20"/>
        <v>2.314618804846787E-2</v>
      </c>
      <c r="G183" s="15">
        <f t="shared" si="16"/>
        <v>1271.1592881673432</v>
      </c>
      <c r="M183" s="16"/>
      <c r="N183" s="16"/>
      <c r="O183" s="16"/>
    </row>
    <row r="184" spans="1:15" ht="13.5" customHeight="1" x14ac:dyDescent="0.3">
      <c r="A184" s="2" t="s">
        <v>35</v>
      </c>
      <c r="B184" s="11">
        <v>20212</v>
      </c>
      <c r="C184" s="12">
        <v>4784</v>
      </c>
      <c r="D184" s="13">
        <f t="shared" si="19"/>
        <v>0.16706243888811287</v>
      </c>
      <c r="E184" s="14">
        <v>5722831.9699999997</v>
      </c>
      <c r="F184" s="13">
        <f t="shared" si="20"/>
        <v>2.2363085189491178E-2</v>
      </c>
      <c r="G184" s="15">
        <f t="shared" si="16"/>
        <v>1196.2441408862876</v>
      </c>
      <c r="M184" s="16"/>
      <c r="N184" s="16"/>
      <c r="O184" s="16"/>
    </row>
    <row r="185" spans="1:15" ht="13.5" customHeight="1" x14ac:dyDescent="0.3">
      <c r="A185" s="2" t="s">
        <v>35</v>
      </c>
      <c r="B185" s="11">
        <v>20221</v>
      </c>
      <c r="C185" s="12">
        <v>4059</v>
      </c>
      <c r="D185" s="13">
        <f t="shared" si="19"/>
        <v>0.15818394388152768</v>
      </c>
      <c r="E185" s="14">
        <v>4656925.42</v>
      </c>
      <c r="F185" s="13">
        <f t="shared" si="20"/>
        <v>2.3650845684938478E-2</v>
      </c>
      <c r="G185" s="15">
        <f t="shared" si="16"/>
        <v>1147.3085538309929</v>
      </c>
      <c r="M185" s="16"/>
      <c r="N185" s="16"/>
      <c r="O185" s="16"/>
    </row>
    <row r="186" spans="1:15" ht="13.5" customHeight="1" x14ac:dyDescent="0.3">
      <c r="A186" s="2" t="s">
        <v>35</v>
      </c>
      <c r="B186" s="11">
        <v>20222</v>
      </c>
      <c r="C186" s="12">
        <v>4283</v>
      </c>
      <c r="D186" s="13">
        <f t="shared" si="19"/>
        <v>0.13995359932032808</v>
      </c>
      <c r="E186" s="14">
        <v>4568790.9000000004</v>
      </c>
      <c r="F186" s="13">
        <f t="shared" si="20"/>
        <v>2.0438689001387452E-2</v>
      </c>
      <c r="G186" s="15">
        <f t="shared" si="16"/>
        <v>1066.7268036423068</v>
      </c>
      <c r="M186" s="16"/>
      <c r="N186" s="16"/>
      <c r="O186" s="16"/>
    </row>
    <row r="187" spans="1:15" ht="13.5" customHeight="1" x14ac:dyDescent="0.3">
      <c r="A187" s="2" t="s">
        <v>35</v>
      </c>
      <c r="B187" s="11">
        <v>20231</v>
      </c>
      <c r="C187" s="12">
        <v>3545</v>
      </c>
      <c r="D187" s="13">
        <f t="shared" si="19"/>
        <v>0.12255410357463874</v>
      </c>
      <c r="E187" s="14">
        <v>3553880.74</v>
      </c>
      <c r="F187" s="13">
        <f t="shared" si="20"/>
        <v>2.1797770412940266E-2</v>
      </c>
      <c r="G187" s="15">
        <f t="shared" si="16"/>
        <v>1002.5051452750354</v>
      </c>
      <c r="M187" s="16"/>
      <c r="N187" s="16"/>
      <c r="O187" s="16"/>
    </row>
    <row r="188" spans="1:15" ht="13.5" customHeight="1" x14ac:dyDescent="0.3">
      <c r="A188" s="2" t="s">
        <v>35</v>
      </c>
      <c r="B188" s="11">
        <v>20232</v>
      </c>
      <c r="C188" s="12">
        <v>2376</v>
      </c>
      <c r="D188" s="13">
        <f t="shared" si="19"/>
        <v>7.291698634340954E-2</v>
      </c>
      <c r="E188" s="14">
        <v>2080428.76</v>
      </c>
      <c r="F188" s="13">
        <f t="shared" si="20"/>
        <v>1.7130762768504882E-2</v>
      </c>
      <c r="G188" s="15">
        <f t="shared" si="16"/>
        <v>875.60132996633001</v>
      </c>
      <c r="M188" s="16"/>
      <c r="N188" s="16"/>
      <c r="O188" s="16"/>
    </row>
    <row r="189" spans="1:15" ht="13.5" customHeight="1" x14ac:dyDescent="0.3">
      <c r="A189" s="2" t="s">
        <v>35</v>
      </c>
      <c r="B189" s="11">
        <v>20241</v>
      </c>
      <c r="C189" s="12">
        <v>314</v>
      </c>
      <c r="D189" s="13">
        <f t="shared" si="19"/>
        <v>1.9724857089013129E-2</v>
      </c>
      <c r="E189" s="14">
        <v>201724.72</v>
      </c>
      <c r="F189" s="13">
        <f t="shared" si="20"/>
        <v>7.844140622522729E-3</v>
      </c>
      <c r="G189" s="15">
        <f t="shared" si="16"/>
        <v>642.43541401273887</v>
      </c>
      <c r="M189" s="16"/>
      <c r="N189" s="16"/>
      <c r="O189" s="16"/>
    </row>
    <row r="190" spans="1:15" ht="13.5" customHeight="1" x14ac:dyDescent="0.3">
      <c r="A190" s="2" t="s">
        <v>36</v>
      </c>
      <c r="B190" s="11">
        <v>20161</v>
      </c>
      <c r="C190" s="12">
        <v>92</v>
      </c>
      <c r="D190" s="13">
        <f t="shared" ref="D190:D206" si="21">C190/C299</f>
        <v>2.8289412994680361E-3</v>
      </c>
      <c r="E190" s="14">
        <v>65599.13</v>
      </c>
      <c r="F190" s="13">
        <f t="shared" ref="F190:F206" si="22">E190/E299</f>
        <v>1.7627860503104532E-4</v>
      </c>
      <c r="G190" s="15">
        <f t="shared" si="16"/>
        <v>713.03402173913048</v>
      </c>
      <c r="M190" s="16"/>
      <c r="N190" s="16"/>
      <c r="O190" s="16"/>
    </row>
    <row r="191" spans="1:15" ht="13.5" customHeight="1" x14ac:dyDescent="0.3">
      <c r="A191" s="2" t="s">
        <v>36</v>
      </c>
      <c r="B191" s="11">
        <v>20162</v>
      </c>
      <c r="C191" s="12">
        <v>118</v>
      </c>
      <c r="D191" s="13">
        <f t="shared" si="21"/>
        <v>3.0897331832107043E-3</v>
      </c>
      <c r="E191" s="14">
        <v>89531.08</v>
      </c>
      <c r="F191" s="13">
        <f t="shared" si="22"/>
        <v>2.1958019350201748E-4</v>
      </c>
      <c r="G191" s="15">
        <f t="shared" si="16"/>
        <v>758.73796610169495</v>
      </c>
      <c r="M191" s="16"/>
      <c r="N191" s="16"/>
      <c r="O191" s="16"/>
    </row>
    <row r="192" spans="1:15" ht="13.5" customHeight="1" x14ac:dyDescent="0.3">
      <c r="A192" s="2" t="s">
        <v>36</v>
      </c>
      <c r="B192" s="11">
        <v>20171</v>
      </c>
      <c r="C192" s="12">
        <v>85</v>
      </c>
      <c r="D192" s="13">
        <f t="shared" si="21"/>
        <v>2.5291597238752679E-3</v>
      </c>
      <c r="E192" s="14">
        <v>55600.33</v>
      </c>
      <c r="F192" s="13">
        <f t="shared" si="22"/>
        <v>1.6576192716002429E-4</v>
      </c>
      <c r="G192" s="15">
        <f t="shared" si="16"/>
        <v>654.12152941176475</v>
      </c>
      <c r="M192" s="16"/>
      <c r="N192" s="16"/>
      <c r="O192" s="16"/>
    </row>
    <row r="193" spans="1:15" ht="13.5" customHeight="1" x14ac:dyDescent="0.3">
      <c r="A193" s="2" t="s">
        <v>36</v>
      </c>
      <c r="B193" s="11">
        <v>20172</v>
      </c>
      <c r="C193" s="12">
        <v>96</v>
      </c>
      <c r="D193" s="13">
        <f t="shared" si="21"/>
        <v>2.4645717806531116E-3</v>
      </c>
      <c r="E193" s="14">
        <v>54099.63</v>
      </c>
      <c r="F193" s="13">
        <f t="shared" si="22"/>
        <v>1.3828049183289923E-4</v>
      </c>
      <c r="G193" s="15">
        <f t="shared" si="16"/>
        <v>563.53781249999997</v>
      </c>
      <c r="M193" s="16"/>
      <c r="N193" s="16"/>
      <c r="O193" s="16"/>
    </row>
    <row r="194" spans="1:15" ht="13.5" customHeight="1" x14ac:dyDescent="0.3">
      <c r="A194" s="2" t="s">
        <v>36</v>
      </c>
      <c r="B194" s="11">
        <v>20181</v>
      </c>
      <c r="C194" s="12">
        <v>71</v>
      </c>
      <c r="D194" s="13">
        <f t="shared" si="21"/>
        <v>2.0961265942371281E-3</v>
      </c>
      <c r="E194" s="14">
        <v>26751.19</v>
      </c>
      <c r="F194" s="13">
        <f t="shared" si="22"/>
        <v>8.006944059611498E-5</v>
      </c>
      <c r="G194" s="15">
        <f t="shared" si="16"/>
        <v>376.77732394366194</v>
      </c>
      <c r="M194" s="16"/>
      <c r="N194" s="16"/>
      <c r="O194" s="16"/>
    </row>
    <row r="195" spans="1:15" ht="13.5" customHeight="1" x14ac:dyDescent="0.3">
      <c r="A195" s="2" t="s">
        <v>36</v>
      </c>
      <c r="B195" s="11">
        <v>20182</v>
      </c>
      <c r="C195" s="12">
        <v>86</v>
      </c>
      <c r="D195" s="13">
        <f t="shared" si="21"/>
        <v>2.2387088376936092E-3</v>
      </c>
      <c r="E195" s="14">
        <v>35081.51</v>
      </c>
      <c r="F195" s="13">
        <f t="shared" si="22"/>
        <v>9.182364445311211E-5</v>
      </c>
      <c r="G195" s="15">
        <f t="shared" si="16"/>
        <v>407.92453488372098</v>
      </c>
      <c r="M195" s="16"/>
      <c r="N195" s="16"/>
      <c r="O195" s="16"/>
    </row>
    <row r="196" spans="1:15" ht="13.5" customHeight="1" x14ac:dyDescent="0.3">
      <c r="A196" s="2" t="s">
        <v>36</v>
      </c>
      <c r="B196" s="11">
        <v>20191</v>
      </c>
      <c r="C196" s="12">
        <v>66</v>
      </c>
      <c r="D196" s="13">
        <f t="shared" si="21"/>
        <v>1.9334993408524975E-3</v>
      </c>
      <c r="E196" s="14">
        <v>30308.38</v>
      </c>
      <c r="F196" s="13">
        <f t="shared" si="22"/>
        <v>8.9958398259764951E-5</v>
      </c>
      <c r="G196" s="15">
        <f t="shared" si="16"/>
        <v>459.21787878787882</v>
      </c>
      <c r="M196" s="16"/>
      <c r="N196" s="16"/>
      <c r="O196" s="16"/>
    </row>
    <row r="197" spans="1:15" ht="13.5" customHeight="1" x14ac:dyDescent="0.3">
      <c r="A197" s="2" t="s">
        <v>36</v>
      </c>
      <c r="B197" s="11">
        <v>20192</v>
      </c>
      <c r="C197" s="12">
        <v>83</v>
      </c>
      <c r="D197" s="13">
        <f t="shared" si="21"/>
        <v>2.1256434553230722E-3</v>
      </c>
      <c r="E197" s="14">
        <v>32293.08</v>
      </c>
      <c r="F197" s="13">
        <f t="shared" si="22"/>
        <v>8.5967867031455026E-5</v>
      </c>
      <c r="G197" s="15">
        <f t="shared" si="16"/>
        <v>389.07325301204821</v>
      </c>
      <c r="M197" s="16"/>
      <c r="N197" s="16"/>
      <c r="O197" s="16"/>
    </row>
    <row r="198" spans="1:15" ht="13.5" customHeight="1" x14ac:dyDescent="0.3">
      <c r="A198" s="2" t="s">
        <v>36</v>
      </c>
      <c r="B198" s="11">
        <v>20201</v>
      </c>
      <c r="C198" s="12">
        <v>48</v>
      </c>
      <c r="D198" s="13">
        <f t="shared" si="21"/>
        <v>2.4448632404624865E-3</v>
      </c>
      <c r="E198" s="14">
        <v>19195.8</v>
      </c>
      <c r="F198" s="13">
        <f t="shared" si="22"/>
        <v>8.9807410203966365E-5</v>
      </c>
      <c r="G198" s="15">
        <f t="shared" si="16"/>
        <v>399.91249999999997</v>
      </c>
      <c r="M198" s="16"/>
      <c r="N198" s="16"/>
      <c r="O198" s="16"/>
    </row>
    <row r="199" spans="1:15" ht="13.5" customHeight="1" x14ac:dyDescent="0.3">
      <c r="A199" s="2" t="s">
        <v>36</v>
      </c>
      <c r="B199" s="11">
        <v>20202</v>
      </c>
      <c r="C199" s="12">
        <v>47</v>
      </c>
      <c r="D199" s="13">
        <f t="shared" si="21"/>
        <v>1.8974566007266855E-3</v>
      </c>
      <c r="E199" s="14">
        <v>12185.85</v>
      </c>
      <c r="F199" s="13">
        <f t="shared" si="22"/>
        <v>4.6846937957072876E-5</v>
      </c>
      <c r="G199" s="15">
        <f t="shared" ref="G199:G262" si="23">E199/C199</f>
        <v>259.27340425531918</v>
      </c>
      <c r="M199" s="16"/>
      <c r="N199" s="16"/>
      <c r="O199" s="16"/>
    </row>
    <row r="200" spans="1:15" ht="13.5" customHeight="1" x14ac:dyDescent="0.3">
      <c r="A200" s="2" t="s">
        <v>36</v>
      </c>
      <c r="B200" s="11">
        <v>20211</v>
      </c>
      <c r="C200" s="12">
        <v>40</v>
      </c>
      <c r="D200" s="13">
        <f t="shared" si="21"/>
        <v>2.1656740660530591E-3</v>
      </c>
      <c r="E200" s="14">
        <v>15823.16</v>
      </c>
      <c r="F200" s="13">
        <f t="shared" si="22"/>
        <v>8.9953027132694431E-5</v>
      </c>
      <c r="G200" s="15">
        <f t="shared" si="23"/>
        <v>395.57900000000001</v>
      </c>
      <c r="M200" s="16"/>
      <c r="N200" s="16"/>
      <c r="O200" s="16"/>
    </row>
    <row r="201" spans="1:15" ht="13.5" customHeight="1" x14ac:dyDescent="0.3">
      <c r="A201" s="2" t="s">
        <v>36</v>
      </c>
      <c r="B201" s="11">
        <v>20212</v>
      </c>
      <c r="C201" s="12">
        <v>53</v>
      </c>
      <c r="D201" s="13">
        <f t="shared" si="21"/>
        <v>1.8508171532336918E-3</v>
      </c>
      <c r="E201" s="14">
        <v>15131.74</v>
      </c>
      <c r="F201" s="13">
        <f t="shared" si="22"/>
        <v>5.913023350312192E-5</v>
      </c>
      <c r="G201" s="15">
        <f t="shared" si="23"/>
        <v>285.50452830188681</v>
      </c>
      <c r="M201" s="16"/>
      <c r="N201" s="16"/>
      <c r="O201" s="16"/>
    </row>
    <row r="202" spans="1:15" ht="13.5" customHeight="1" x14ac:dyDescent="0.3">
      <c r="A202" s="2" t="s">
        <v>36</v>
      </c>
      <c r="B202" s="11">
        <v>20221</v>
      </c>
      <c r="C202" s="12">
        <v>44</v>
      </c>
      <c r="D202" s="13">
        <f t="shared" si="21"/>
        <v>1.7147310989867497E-3</v>
      </c>
      <c r="E202" s="14">
        <v>11225.4</v>
      </c>
      <c r="F202" s="13">
        <f t="shared" si="22"/>
        <v>5.7009760562519034E-5</v>
      </c>
      <c r="G202" s="15">
        <f t="shared" si="23"/>
        <v>255.12272727272727</v>
      </c>
      <c r="M202" s="16"/>
      <c r="N202" s="16"/>
      <c r="O202" s="16"/>
    </row>
    <row r="203" spans="1:15" ht="13.5" customHeight="1" x14ac:dyDescent="0.3">
      <c r="A203" s="2" t="s">
        <v>36</v>
      </c>
      <c r="B203" s="11">
        <v>20222</v>
      </c>
      <c r="C203" s="12">
        <v>33</v>
      </c>
      <c r="D203" s="13">
        <f t="shared" si="21"/>
        <v>1.078325654347613E-3</v>
      </c>
      <c r="E203" s="14">
        <v>11923.89</v>
      </c>
      <c r="F203" s="13">
        <f t="shared" si="22"/>
        <v>5.3342051481663081E-5</v>
      </c>
      <c r="G203" s="15">
        <f t="shared" si="23"/>
        <v>361.33</v>
      </c>
      <c r="M203" s="16"/>
      <c r="N203" s="16"/>
      <c r="O203" s="16"/>
    </row>
    <row r="204" spans="1:15" ht="13.5" customHeight="1" x14ac:dyDescent="0.3">
      <c r="A204" s="2" t="s">
        <v>36</v>
      </c>
      <c r="B204" s="11">
        <v>20231</v>
      </c>
      <c r="C204" s="12">
        <v>36</v>
      </c>
      <c r="D204" s="13">
        <f t="shared" si="21"/>
        <v>1.2445550715619166E-3</v>
      </c>
      <c r="E204" s="14">
        <v>8441.24</v>
      </c>
      <c r="F204" s="13">
        <f t="shared" si="22"/>
        <v>5.1774447422939656E-5</v>
      </c>
      <c r="G204" s="15">
        <f t="shared" si="23"/>
        <v>234.47888888888889</v>
      </c>
      <c r="M204" s="16"/>
      <c r="N204" s="16"/>
      <c r="O204" s="16"/>
    </row>
    <row r="205" spans="1:15" ht="13.5" customHeight="1" x14ac:dyDescent="0.3">
      <c r="A205" s="2" t="s">
        <v>36</v>
      </c>
      <c r="B205" s="11">
        <v>20232</v>
      </c>
      <c r="C205" s="12">
        <v>27</v>
      </c>
      <c r="D205" s="13">
        <f t="shared" si="21"/>
        <v>8.286021175387448E-4</v>
      </c>
      <c r="E205" s="14">
        <v>10521.08</v>
      </c>
      <c r="F205" s="13">
        <f t="shared" si="22"/>
        <v>8.6633163804398345E-5</v>
      </c>
      <c r="G205" s="15">
        <f t="shared" si="23"/>
        <v>389.66962962962964</v>
      </c>
      <c r="M205" s="16"/>
      <c r="N205" s="16"/>
      <c r="O205" s="16"/>
    </row>
    <row r="206" spans="1:15" ht="13.5" customHeight="1" x14ac:dyDescent="0.3">
      <c r="A206" s="2" t="s">
        <v>36</v>
      </c>
      <c r="B206" s="11">
        <v>20241</v>
      </c>
      <c r="C206" s="12">
        <v>2</v>
      </c>
      <c r="D206" s="13">
        <f t="shared" si="21"/>
        <v>1.2563603241409635E-4</v>
      </c>
      <c r="E206" s="14">
        <v>708.07</v>
      </c>
      <c r="F206" s="13">
        <f t="shared" si="22"/>
        <v>2.7533564803508805E-5</v>
      </c>
      <c r="G206" s="15">
        <f t="shared" si="23"/>
        <v>354.03500000000003</v>
      </c>
      <c r="M206" s="16"/>
      <c r="N206" s="16"/>
      <c r="O206" s="16"/>
    </row>
    <row r="207" spans="1:15" ht="13.5" customHeight="1" x14ac:dyDescent="0.3">
      <c r="A207" s="2" t="s">
        <v>37</v>
      </c>
      <c r="B207" s="11">
        <v>20131</v>
      </c>
      <c r="C207" s="12">
        <v>4291</v>
      </c>
      <c r="D207" s="13">
        <f t="shared" ref="D207:D229" si="24">C207/C293</f>
        <v>0.15786762812258562</v>
      </c>
      <c r="E207" s="14">
        <v>14682592.529999999</v>
      </c>
      <c r="F207" s="13">
        <f t="shared" ref="F207:F229" si="25">E207/E293</f>
        <v>5.1830142311271699E-2</v>
      </c>
      <c r="G207" s="15">
        <f t="shared" si="23"/>
        <v>3421.7181379631784</v>
      </c>
      <c r="M207" s="16"/>
      <c r="N207" s="16"/>
      <c r="O207" s="16"/>
    </row>
    <row r="208" spans="1:15" ht="13.5" customHeight="1" x14ac:dyDescent="0.3">
      <c r="A208" s="2" t="s">
        <v>37</v>
      </c>
      <c r="B208" s="11">
        <v>20132</v>
      </c>
      <c r="C208" s="12">
        <v>5357</v>
      </c>
      <c r="D208" s="13">
        <f t="shared" si="24"/>
        <v>0.16278716421538836</v>
      </c>
      <c r="E208" s="14">
        <v>17622369.359999999</v>
      </c>
      <c r="F208" s="13">
        <f t="shared" si="25"/>
        <v>5.0405312748033101E-2</v>
      </c>
      <c r="G208" s="15">
        <f t="shared" si="23"/>
        <v>3289.5966697778608</v>
      </c>
      <c r="M208" s="16"/>
      <c r="N208" s="16"/>
      <c r="O208" s="16"/>
    </row>
    <row r="209" spans="1:15" ht="13.5" customHeight="1" x14ac:dyDescent="0.3">
      <c r="A209" s="2" t="s">
        <v>37</v>
      </c>
      <c r="B209" s="11">
        <v>20141</v>
      </c>
      <c r="C209" s="12">
        <v>4633</v>
      </c>
      <c r="D209" s="13">
        <f t="shared" si="24"/>
        <v>0.15818765364654466</v>
      </c>
      <c r="E209" s="14">
        <v>15228403.050000001</v>
      </c>
      <c r="F209" s="13">
        <f t="shared" si="25"/>
        <v>4.9547058773535442E-2</v>
      </c>
      <c r="G209" s="15">
        <f t="shared" si="23"/>
        <v>3286.94216490395</v>
      </c>
      <c r="M209" s="16"/>
      <c r="N209" s="16"/>
      <c r="O209" s="16"/>
    </row>
    <row r="210" spans="1:15" ht="13.5" customHeight="1" x14ac:dyDescent="0.3">
      <c r="A210" s="2" t="s">
        <v>37</v>
      </c>
      <c r="B210" s="11">
        <v>20142</v>
      </c>
      <c r="C210" s="12">
        <v>5419</v>
      </c>
      <c r="D210" s="13">
        <f t="shared" si="24"/>
        <v>0.17116775640418205</v>
      </c>
      <c r="E210" s="14">
        <v>18425235.129999999</v>
      </c>
      <c r="F210" s="13">
        <f t="shared" si="25"/>
        <v>5.0875636605309263E-2</v>
      </c>
      <c r="G210" s="15">
        <f t="shared" si="23"/>
        <v>3400.1172042812327</v>
      </c>
      <c r="M210" s="16"/>
      <c r="N210" s="16"/>
      <c r="O210" s="16"/>
    </row>
    <row r="211" spans="1:15" ht="13.5" customHeight="1" x14ac:dyDescent="0.3">
      <c r="A211" s="2" t="s">
        <v>37</v>
      </c>
      <c r="B211" s="11">
        <v>20151</v>
      </c>
      <c r="C211" s="12">
        <v>5026</v>
      </c>
      <c r="D211" s="13">
        <f t="shared" si="24"/>
        <v>0.15979905888337784</v>
      </c>
      <c r="E211" s="14">
        <v>13983661.27</v>
      </c>
      <c r="F211" s="13">
        <f t="shared" si="25"/>
        <v>4.1578076787415527E-2</v>
      </c>
      <c r="G211" s="15">
        <f t="shared" si="23"/>
        <v>2782.2644787107042</v>
      </c>
      <c r="M211" s="16"/>
      <c r="N211" s="16"/>
      <c r="O211" s="16"/>
    </row>
    <row r="212" spans="1:15" ht="13.5" customHeight="1" x14ac:dyDescent="0.3">
      <c r="A212" s="2" t="s">
        <v>37</v>
      </c>
      <c r="B212" s="11">
        <v>20152</v>
      </c>
      <c r="C212" s="12">
        <v>6241</v>
      </c>
      <c r="D212" s="13">
        <f t="shared" si="24"/>
        <v>0.17805483438418304</v>
      </c>
      <c r="E212" s="14">
        <v>19752159.75</v>
      </c>
      <c r="F212" s="13">
        <f t="shared" si="25"/>
        <v>4.7471721153961616E-2</v>
      </c>
      <c r="G212" s="15">
        <f t="shared" si="23"/>
        <v>3164.903020349303</v>
      </c>
      <c r="M212" s="16"/>
      <c r="N212" s="16"/>
      <c r="O212" s="16"/>
    </row>
    <row r="213" spans="1:15" ht="13.5" customHeight="1" x14ac:dyDescent="0.3">
      <c r="A213" s="2" t="s">
        <v>38</v>
      </c>
      <c r="B213" s="11">
        <v>20161</v>
      </c>
      <c r="C213" s="12">
        <v>1924</v>
      </c>
      <c r="D213" s="13">
        <f t="shared" si="24"/>
        <v>5.9161772393222838E-2</v>
      </c>
      <c r="E213" s="14">
        <v>1005475.65</v>
      </c>
      <c r="F213" s="13">
        <f t="shared" si="25"/>
        <v>2.7019237141511412E-3</v>
      </c>
      <c r="G213" s="15">
        <f t="shared" si="23"/>
        <v>522.59649168399164</v>
      </c>
      <c r="M213" s="16"/>
      <c r="N213" s="16"/>
      <c r="O213" s="16"/>
    </row>
    <row r="214" spans="1:15" ht="13.5" customHeight="1" x14ac:dyDescent="0.3">
      <c r="A214" s="2" t="s">
        <v>38</v>
      </c>
      <c r="B214" s="11">
        <v>20162</v>
      </c>
      <c r="C214" s="12">
        <v>2456</v>
      </c>
      <c r="D214" s="13">
        <f t="shared" si="24"/>
        <v>6.4308344898012626E-2</v>
      </c>
      <c r="E214" s="14">
        <v>1255245.23</v>
      </c>
      <c r="F214" s="13">
        <f t="shared" si="25"/>
        <v>3.078562109335489E-3</v>
      </c>
      <c r="G214" s="15">
        <f t="shared" si="23"/>
        <v>511.09333469055372</v>
      </c>
      <c r="M214" s="16"/>
      <c r="N214" s="16"/>
      <c r="O214" s="16"/>
    </row>
    <row r="215" spans="1:15" ht="13.5" customHeight="1" x14ac:dyDescent="0.3">
      <c r="A215" s="2" t="s">
        <v>38</v>
      </c>
      <c r="B215" s="11">
        <v>20171</v>
      </c>
      <c r="C215" s="12">
        <v>2045</v>
      </c>
      <c r="D215" s="13">
        <f t="shared" si="24"/>
        <v>6.0848607474410857E-2</v>
      </c>
      <c r="E215" s="14">
        <v>1005932.05</v>
      </c>
      <c r="F215" s="13">
        <f t="shared" si="25"/>
        <v>2.9989972217796894E-3</v>
      </c>
      <c r="G215" s="15">
        <f t="shared" si="23"/>
        <v>491.89831295843521</v>
      </c>
      <c r="M215" s="16"/>
      <c r="N215" s="16"/>
      <c r="O215" s="16"/>
    </row>
    <row r="216" spans="1:15" ht="13.5" customHeight="1" x14ac:dyDescent="0.3">
      <c r="A216" s="2" t="s">
        <v>38</v>
      </c>
      <c r="B216" s="11">
        <v>20172</v>
      </c>
      <c r="C216" s="12">
        <v>1977</v>
      </c>
      <c r="D216" s="13">
        <f t="shared" si="24"/>
        <v>5.0754775107825015E-2</v>
      </c>
      <c r="E216" s="14">
        <v>990278.09</v>
      </c>
      <c r="F216" s="13">
        <f t="shared" si="25"/>
        <v>2.5311844339146877E-3</v>
      </c>
      <c r="G216" s="15">
        <f t="shared" si="23"/>
        <v>500.89938796155792</v>
      </c>
      <c r="M216" s="16"/>
      <c r="N216" s="16"/>
      <c r="O216" s="16"/>
    </row>
    <row r="217" spans="1:15" ht="13.5" customHeight="1" x14ac:dyDescent="0.3">
      <c r="A217" s="2" t="s">
        <v>38</v>
      </c>
      <c r="B217" s="11">
        <v>20181</v>
      </c>
      <c r="C217" s="12">
        <v>1539</v>
      </c>
      <c r="D217" s="13">
        <f t="shared" si="24"/>
        <v>4.5435758148323097E-2</v>
      </c>
      <c r="E217" s="14">
        <v>803979</v>
      </c>
      <c r="F217" s="13">
        <f t="shared" si="25"/>
        <v>2.4064031835975869E-3</v>
      </c>
      <c r="G217" s="15">
        <f t="shared" si="23"/>
        <v>522.40350877192986</v>
      </c>
      <c r="M217" s="16"/>
      <c r="N217" s="16"/>
      <c r="O217" s="16"/>
    </row>
    <row r="218" spans="1:15" ht="13.5" customHeight="1" x14ac:dyDescent="0.3">
      <c r="A218" s="2" t="s">
        <v>38</v>
      </c>
      <c r="B218" s="11">
        <v>20182</v>
      </c>
      <c r="C218" s="12">
        <v>1743</v>
      </c>
      <c r="D218" s="13">
        <f t="shared" si="24"/>
        <v>4.537290121046466E-2</v>
      </c>
      <c r="E218" s="14">
        <v>855977.93</v>
      </c>
      <c r="F218" s="13">
        <f t="shared" si="25"/>
        <v>2.2404683579478443E-3</v>
      </c>
      <c r="G218" s="15">
        <f t="shared" si="23"/>
        <v>491.09462421113028</v>
      </c>
      <c r="M218" s="16"/>
      <c r="N218" s="16"/>
      <c r="O218" s="16"/>
    </row>
    <row r="219" spans="1:15" ht="13.5" customHeight="1" x14ac:dyDescent="0.3">
      <c r="A219" s="2" t="s">
        <v>38</v>
      </c>
      <c r="B219" s="11">
        <v>20191</v>
      </c>
      <c r="C219" s="12">
        <v>1411</v>
      </c>
      <c r="D219" s="13">
        <f t="shared" si="24"/>
        <v>4.1335872271861723E-2</v>
      </c>
      <c r="E219" s="14">
        <v>793476.71</v>
      </c>
      <c r="F219" s="13">
        <f t="shared" si="25"/>
        <v>2.3551207252920816E-3</v>
      </c>
      <c r="G219" s="15">
        <f t="shared" si="23"/>
        <v>562.35060949681076</v>
      </c>
      <c r="M219" s="16"/>
      <c r="N219" s="16"/>
      <c r="O219" s="16"/>
    </row>
    <row r="220" spans="1:15" ht="13.5" customHeight="1" x14ac:dyDescent="0.3">
      <c r="A220" s="2" t="s">
        <v>38</v>
      </c>
      <c r="B220" s="11">
        <v>20192</v>
      </c>
      <c r="C220" s="12">
        <v>1554</v>
      </c>
      <c r="D220" s="13">
        <f t="shared" si="24"/>
        <v>3.9798191922554869E-2</v>
      </c>
      <c r="E220" s="14">
        <v>749940.68</v>
      </c>
      <c r="F220" s="13">
        <f t="shared" si="25"/>
        <v>1.9964277380701673E-3</v>
      </c>
      <c r="G220" s="15">
        <f t="shared" si="23"/>
        <v>482.58731016731019</v>
      </c>
      <c r="M220" s="16"/>
      <c r="N220" s="16"/>
      <c r="O220" s="16"/>
    </row>
    <row r="221" spans="1:15" ht="13.5" customHeight="1" x14ac:dyDescent="0.3">
      <c r="A221" s="2" t="s">
        <v>38</v>
      </c>
      <c r="B221" s="11">
        <v>20201</v>
      </c>
      <c r="C221" s="12">
        <v>849</v>
      </c>
      <c r="D221" s="13">
        <f t="shared" si="24"/>
        <v>4.3243518565680233E-2</v>
      </c>
      <c r="E221" s="14">
        <v>476974.56</v>
      </c>
      <c r="F221" s="13">
        <f t="shared" si="25"/>
        <v>2.2315219978733037E-3</v>
      </c>
      <c r="G221" s="15">
        <f t="shared" si="23"/>
        <v>561.80749116607774</v>
      </c>
      <c r="M221" s="16"/>
      <c r="N221" s="16"/>
      <c r="O221" s="16"/>
    </row>
    <row r="222" spans="1:15" ht="13.5" customHeight="1" x14ac:dyDescent="0.3">
      <c r="A222" s="2" t="s">
        <v>38</v>
      </c>
      <c r="B222" s="11">
        <v>20202</v>
      </c>
      <c r="C222" s="12">
        <v>1046</v>
      </c>
      <c r="D222" s="13">
        <f t="shared" si="24"/>
        <v>4.2228502220427934E-2</v>
      </c>
      <c r="E222" s="14">
        <v>572232.9</v>
      </c>
      <c r="F222" s="13">
        <f t="shared" si="25"/>
        <v>2.1998760171260839E-3</v>
      </c>
      <c r="G222" s="15">
        <f t="shared" si="23"/>
        <v>547.06778202676867</v>
      </c>
      <c r="M222" s="16"/>
      <c r="N222" s="16"/>
      <c r="O222" s="16"/>
    </row>
    <row r="223" spans="1:15" ht="13.5" customHeight="1" x14ac:dyDescent="0.3">
      <c r="A223" s="2" t="s">
        <v>38</v>
      </c>
      <c r="B223" s="11">
        <v>20211</v>
      </c>
      <c r="C223" s="12">
        <v>854</v>
      </c>
      <c r="D223" s="13">
        <f t="shared" si="24"/>
        <v>4.6237141310232807E-2</v>
      </c>
      <c r="E223" s="14">
        <v>446224.33</v>
      </c>
      <c r="F223" s="13">
        <f t="shared" si="25"/>
        <v>2.5367391383110832E-3</v>
      </c>
      <c r="G223" s="15">
        <f t="shared" si="23"/>
        <v>522.51092505854808</v>
      </c>
      <c r="M223" s="16"/>
      <c r="N223" s="16"/>
      <c r="O223" s="16"/>
    </row>
    <row r="224" spans="1:15" ht="13.5" customHeight="1" x14ac:dyDescent="0.3">
      <c r="A224" s="2" t="s">
        <v>38</v>
      </c>
      <c r="B224" s="11">
        <v>20212</v>
      </c>
      <c r="C224" s="12">
        <v>1453</v>
      </c>
      <c r="D224" s="13">
        <f t="shared" si="24"/>
        <v>5.0740326861293476E-2</v>
      </c>
      <c r="E224" s="14">
        <v>712501.51</v>
      </c>
      <c r="F224" s="13">
        <f t="shared" si="25"/>
        <v>2.784239000777634E-3</v>
      </c>
      <c r="G224" s="15">
        <f t="shared" si="23"/>
        <v>490.36580178940125</v>
      </c>
      <c r="M224" s="16"/>
      <c r="N224" s="16"/>
      <c r="O224" s="16"/>
    </row>
    <row r="225" spans="1:15" ht="13.5" customHeight="1" x14ac:dyDescent="0.3">
      <c r="A225" s="2" t="s">
        <v>38</v>
      </c>
      <c r="B225" s="11">
        <v>20221</v>
      </c>
      <c r="C225" s="12">
        <v>1158</v>
      </c>
      <c r="D225" s="13">
        <f t="shared" si="24"/>
        <v>4.5128604832424007E-2</v>
      </c>
      <c r="E225" s="14">
        <v>528940.38</v>
      </c>
      <c r="F225" s="13">
        <f t="shared" si="25"/>
        <v>2.6862975409025808E-3</v>
      </c>
      <c r="G225" s="15">
        <f t="shared" si="23"/>
        <v>456.77062176165805</v>
      </c>
      <c r="M225" s="16"/>
      <c r="N225" s="16"/>
      <c r="O225" s="16"/>
    </row>
    <row r="226" spans="1:15" ht="13.5" customHeight="1" x14ac:dyDescent="0.3">
      <c r="A226" s="2" t="s">
        <v>38</v>
      </c>
      <c r="B226" s="11">
        <v>20222</v>
      </c>
      <c r="C226" s="12">
        <v>1420</v>
      </c>
      <c r="D226" s="13">
        <f t="shared" si="24"/>
        <v>4.640067967192759E-2</v>
      </c>
      <c r="E226" s="14">
        <v>620243.84</v>
      </c>
      <c r="F226" s="13">
        <f t="shared" si="25"/>
        <v>2.7746883646582112E-3</v>
      </c>
      <c r="G226" s="15">
        <f t="shared" si="23"/>
        <v>436.7914366197183</v>
      </c>
      <c r="M226" s="16"/>
      <c r="N226" s="16"/>
      <c r="O226" s="16"/>
    </row>
    <row r="227" spans="1:15" ht="13.5" customHeight="1" x14ac:dyDescent="0.3">
      <c r="A227" s="2" t="s">
        <v>38</v>
      </c>
      <c r="B227" s="11">
        <v>20231</v>
      </c>
      <c r="C227" s="12">
        <v>1067</v>
      </c>
      <c r="D227" s="13">
        <f t="shared" si="24"/>
        <v>3.6887229482126804E-2</v>
      </c>
      <c r="E227" s="14">
        <v>404591.3</v>
      </c>
      <c r="F227" s="13">
        <f t="shared" si="25"/>
        <v>2.481565621831485E-3</v>
      </c>
      <c r="G227" s="15">
        <f t="shared" si="23"/>
        <v>379.18584817244607</v>
      </c>
      <c r="M227" s="16"/>
      <c r="N227" s="16"/>
      <c r="O227" s="16"/>
    </row>
    <row r="228" spans="1:15" ht="13.5" customHeight="1" x14ac:dyDescent="0.3">
      <c r="A228" s="2" t="s">
        <v>38</v>
      </c>
      <c r="B228" s="11">
        <v>20232</v>
      </c>
      <c r="C228" s="12">
        <v>816</v>
      </c>
      <c r="D228" s="13">
        <f t="shared" si="24"/>
        <v>2.5042197330059843E-2</v>
      </c>
      <c r="E228" s="14">
        <v>236843.45</v>
      </c>
      <c r="F228" s="13">
        <f t="shared" si="25"/>
        <v>1.9502272960426907E-3</v>
      </c>
      <c r="G228" s="15">
        <f t="shared" si="23"/>
        <v>290.24932598039214</v>
      </c>
      <c r="M228" s="16"/>
      <c r="N228" s="16"/>
      <c r="O228" s="16"/>
    </row>
    <row r="229" spans="1:15" ht="13.5" customHeight="1" x14ac:dyDescent="0.3">
      <c r="A229" s="2" t="s">
        <v>38</v>
      </c>
      <c r="B229" s="11">
        <v>20241</v>
      </c>
      <c r="C229" s="12">
        <v>108</v>
      </c>
      <c r="D229" s="13">
        <f t="shared" si="24"/>
        <v>6.7843457503612035E-3</v>
      </c>
      <c r="E229" s="14">
        <v>22365.89</v>
      </c>
      <c r="F229" s="13">
        <f t="shared" si="25"/>
        <v>8.6970593543456078E-4</v>
      </c>
      <c r="G229" s="15">
        <f t="shared" si="23"/>
        <v>207.09157407407406</v>
      </c>
      <c r="M229" s="16"/>
      <c r="N229" s="16"/>
      <c r="O229" s="16"/>
    </row>
    <row r="230" spans="1:15" ht="13.5" customHeight="1" x14ac:dyDescent="0.3">
      <c r="A230" s="2" t="s">
        <v>39</v>
      </c>
      <c r="B230" s="11">
        <v>20161</v>
      </c>
      <c r="C230" s="12">
        <v>4171</v>
      </c>
      <c r="D230" s="13">
        <f t="shared" ref="D230:D246" si="26">C230/C299</f>
        <v>0.12825558869653456</v>
      </c>
      <c r="E230" s="14">
        <v>15267866.66</v>
      </c>
      <c r="F230" s="13">
        <f t="shared" ref="F230:F246" si="27">E230/E299</f>
        <v>4.1027956264432244E-2</v>
      </c>
      <c r="G230" s="15">
        <f t="shared" si="23"/>
        <v>3660.4810980580196</v>
      </c>
      <c r="M230" s="16"/>
      <c r="N230" s="16"/>
      <c r="O230" s="16"/>
    </row>
    <row r="231" spans="1:15" ht="13.5" customHeight="1" x14ac:dyDescent="0.3">
      <c r="A231" s="2" t="s">
        <v>39</v>
      </c>
      <c r="B231" s="11">
        <v>20162</v>
      </c>
      <c r="C231" s="12">
        <v>4641</v>
      </c>
      <c r="D231" s="13">
        <f t="shared" si="26"/>
        <v>0.12152077714644811</v>
      </c>
      <c r="E231" s="14">
        <v>14685582.300000001</v>
      </c>
      <c r="F231" s="13">
        <f t="shared" si="27"/>
        <v>3.6017246783170746E-2</v>
      </c>
      <c r="G231" s="15">
        <f t="shared" si="23"/>
        <v>3164.3142210730448</v>
      </c>
      <c r="M231" s="16"/>
      <c r="N231" s="16"/>
      <c r="O231" s="16"/>
    </row>
    <row r="232" spans="1:15" ht="13.5" customHeight="1" x14ac:dyDescent="0.3">
      <c r="A232" s="2" t="s">
        <v>39</v>
      </c>
      <c r="B232" s="11">
        <v>20171</v>
      </c>
      <c r="C232" s="12">
        <v>3740</v>
      </c>
      <c r="D232" s="13">
        <f t="shared" si="26"/>
        <v>0.11128302785051178</v>
      </c>
      <c r="E232" s="14">
        <v>10548076.130000001</v>
      </c>
      <c r="F232" s="13">
        <f t="shared" si="27"/>
        <v>3.1447105208538349E-2</v>
      </c>
      <c r="G232" s="15">
        <f t="shared" si="23"/>
        <v>2820.3412112299466</v>
      </c>
      <c r="M232" s="16"/>
      <c r="N232" s="16"/>
      <c r="O232" s="16"/>
    </row>
    <row r="233" spans="1:15" ht="13.5" customHeight="1" x14ac:dyDescent="0.3">
      <c r="A233" s="2" t="s">
        <v>39</v>
      </c>
      <c r="B233" s="11">
        <v>20172</v>
      </c>
      <c r="C233" s="12">
        <v>4546</v>
      </c>
      <c r="D233" s="13">
        <f t="shared" si="26"/>
        <v>0.11670774286301089</v>
      </c>
      <c r="E233" s="14">
        <v>13164442.24</v>
      </c>
      <c r="F233" s="13">
        <f t="shared" si="27"/>
        <v>3.3648761510069361E-2</v>
      </c>
      <c r="G233" s="15">
        <f t="shared" si="23"/>
        <v>2895.8297932248129</v>
      </c>
      <c r="M233" s="16"/>
      <c r="N233" s="16"/>
      <c r="O233" s="16"/>
    </row>
    <row r="234" spans="1:15" ht="13.5" customHeight="1" x14ac:dyDescent="0.3">
      <c r="A234" s="2" t="s">
        <v>39</v>
      </c>
      <c r="B234" s="11">
        <v>20181</v>
      </c>
      <c r="C234" s="12">
        <v>3728</v>
      </c>
      <c r="D234" s="13">
        <f t="shared" si="26"/>
        <v>0.11006140765233821</v>
      </c>
      <c r="E234" s="14">
        <v>10016017.859999999</v>
      </c>
      <c r="F234" s="13">
        <f t="shared" si="27"/>
        <v>2.9979112968465949E-2</v>
      </c>
      <c r="G234" s="15">
        <f t="shared" si="23"/>
        <v>2686.7000697424892</v>
      </c>
      <c r="M234" s="16"/>
      <c r="N234" s="16"/>
      <c r="O234" s="16"/>
    </row>
    <row r="235" spans="1:15" ht="13.5" customHeight="1" x14ac:dyDescent="0.3">
      <c r="A235" s="2" t="s">
        <v>39</v>
      </c>
      <c r="B235" s="11">
        <v>20182</v>
      </c>
      <c r="C235" s="12">
        <v>4380</v>
      </c>
      <c r="D235" s="13">
        <f t="shared" si="26"/>
        <v>0.11401796173369777</v>
      </c>
      <c r="E235" s="14">
        <v>12422404.199999999</v>
      </c>
      <c r="F235" s="13">
        <f t="shared" si="27"/>
        <v>3.2514861148041987E-2</v>
      </c>
      <c r="G235" s="15">
        <f t="shared" si="23"/>
        <v>2836.1653424657534</v>
      </c>
      <c r="M235" s="16"/>
      <c r="N235" s="16"/>
      <c r="O235" s="16"/>
    </row>
    <row r="236" spans="1:15" ht="13.5" customHeight="1" x14ac:dyDescent="0.3">
      <c r="A236" s="2" t="s">
        <v>39</v>
      </c>
      <c r="B236" s="11">
        <v>20191</v>
      </c>
      <c r="C236" s="12">
        <v>3572</v>
      </c>
      <c r="D236" s="13">
        <f t="shared" si="26"/>
        <v>0.10464332796250184</v>
      </c>
      <c r="E236" s="14">
        <v>9268927.4900000002</v>
      </c>
      <c r="F236" s="13">
        <f t="shared" si="27"/>
        <v>2.751113291394339E-2</v>
      </c>
      <c r="G236" s="15">
        <f t="shared" si="23"/>
        <v>2594.8845156774919</v>
      </c>
      <c r="M236" s="16"/>
      <c r="N236" s="16"/>
      <c r="O236" s="16"/>
    </row>
    <row r="237" spans="1:15" ht="13.5" customHeight="1" x14ac:dyDescent="0.3">
      <c r="A237" s="2" t="s">
        <v>39</v>
      </c>
      <c r="B237" s="11">
        <v>20192</v>
      </c>
      <c r="C237" s="12">
        <v>3916</v>
      </c>
      <c r="D237" s="13">
        <f t="shared" si="26"/>
        <v>0.10028939483186929</v>
      </c>
      <c r="E237" s="14">
        <v>10746936.26</v>
      </c>
      <c r="F237" s="13">
        <f t="shared" si="27"/>
        <v>2.8609571691371728E-2</v>
      </c>
      <c r="G237" s="15">
        <f t="shared" si="23"/>
        <v>2744.3657456588353</v>
      </c>
      <c r="M237" s="16"/>
      <c r="N237" s="16"/>
      <c r="O237" s="16"/>
    </row>
    <row r="238" spans="1:15" ht="13.5" customHeight="1" x14ac:dyDescent="0.3">
      <c r="A238" s="2" t="s">
        <v>39</v>
      </c>
      <c r="B238" s="11">
        <v>20201</v>
      </c>
      <c r="C238" s="12">
        <v>2193</v>
      </c>
      <c r="D238" s="13">
        <f t="shared" si="26"/>
        <v>0.11169968929862986</v>
      </c>
      <c r="E238" s="14">
        <v>7202061.4500000002</v>
      </c>
      <c r="F238" s="13">
        <f t="shared" si="27"/>
        <v>3.3694791931272609E-2</v>
      </c>
      <c r="G238" s="15">
        <f t="shared" si="23"/>
        <v>3284.113748290014</v>
      </c>
      <c r="M238" s="16"/>
      <c r="N238" s="16"/>
      <c r="O238" s="16"/>
    </row>
    <row r="239" spans="1:15" ht="13.5" customHeight="1" x14ac:dyDescent="0.3">
      <c r="A239" s="2" t="s">
        <v>39</v>
      </c>
      <c r="B239" s="11">
        <v>20202</v>
      </c>
      <c r="C239" s="12">
        <v>2825</v>
      </c>
      <c r="D239" s="13">
        <f t="shared" si="26"/>
        <v>0.11404925312878482</v>
      </c>
      <c r="E239" s="14">
        <v>8371322.8499999996</v>
      </c>
      <c r="F239" s="13">
        <f t="shared" si="27"/>
        <v>3.2182477395715232E-2</v>
      </c>
      <c r="G239" s="15">
        <f t="shared" si="23"/>
        <v>2963.300123893805</v>
      </c>
      <c r="M239" s="16"/>
      <c r="N239" s="16"/>
      <c r="O239" s="16"/>
    </row>
    <row r="240" spans="1:15" ht="13.5" customHeight="1" x14ac:dyDescent="0.3">
      <c r="A240" s="2" t="s">
        <v>39</v>
      </c>
      <c r="B240" s="11">
        <v>20211</v>
      </c>
      <c r="C240" s="12">
        <v>2058</v>
      </c>
      <c r="D240" s="13">
        <f t="shared" si="26"/>
        <v>0.11142393069842989</v>
      </c>
      <c r="E240" s="14">
        <v>5212369.17</v>
      </c>
      <c r="F240" s="13">
        <f t="shared" si="27"/>
        <v>2.9631779326925213E-2</v>
      </c>
      <c r="G240" s="15">
        <f t="shared" si="23"/>
        <v>2532.7352623906704</v>
      </c>
      <c r="H240" s="3"/>
      <c r="M240" s="16"/>
      <c r="N240" s="16"/>
      <c r="O240" s="16"/>
    </row>
    <row r="241" spans="1:15" ht="13.5" customHeight="1" x14ac:dyDescent="0.3">
      <c r="A241" s="2" t="s">
        <v>39</v>
      </c>
      <c r="B241" s="11">
        <v>20212</v>
      </c>
      <c r="C241" s="12">
        <v>3145</v>
      </c>
      <c r="D241" s="13">
        <f t="shared" si="26"/>
        <v>0.10982679145132002</v>
      </c>
      <c r="E241" s="14">
        <v>8389285.1400000006</v>
      </c>
      <c r="F241" s="13">
        <f t="shared" si="27"/>
        <v>3.2782772453959087E-2</v>
      </c>
      <c r="G241" s="15">
        <f t="shared" si="23"/>
        <v>2667.4992496025438</v>
      </c>
      <c r="H241" s="3"/>
      <c r="M241" s="16"/>
      <c r="N241" s="16"/>
      <c r="O241" s="16"/>
    </row>
    <row r="242" spans="1:15" ht="13.5" customHeight="1" x14ac:dyDescent="0.3">
      <c r="A242" s="2" t="s">
        <v>39</v>
      </c>
      <c r="B242" s="11">
        <v>20221</v>
      </c>
      <c r="C242" s="12">
        <v>2456</v>
      </c>
      <c r="D242" s="13">
        <f t="shared" si="26"/>
        <v>9.5713172252533119E-2</v>
      </c>
      <c r="E242" s="14">
        <v>5221823.8499999996</v>
      </c>
      <c r="F242" s="13">
        <f t="shared" si="27"/>
        <v>2.6519761201217889E-2</v>
      </c>
      <c r="G242" s="15">
        <f t="shared" si="23"/>
        <v>2126.1497760586317</v>
      </c>
      <c r="H242" s="3"/>
      <c r="M242" s="16"/>
      <c r="N242" s="16"/>
      <c r="O242" s="16"/>
    </row>
    <row r="243" spans="1:15" ht="13.5" customHeight="1" x14ac:dyDescent="0.3">
      <c r="A243" s="2" t="s">
        <v>39</v>
      </c>
      <c r="B243" s="11">
        <v>20222</v>
      </c>
      <c r="C243" s="12">
        <v>3015</v>
      </c>
      <c r="D243" s="13">
        <f t="shared" si="26"/>
        <v>9.8519752965395543E-2</v>
      </c>
      <c r="E243" s="14">
        <v>6410128.1399999997</v>
      </c>
      <c r="F243" s="13">
        <f t="shared" si="27"/>
        <v>2.8675992922438668E-2</v>
      </c>
      <c r="G243" s="15">
        <f t="shared" si="23"/>
        <v>2126.0789850746269</v>
      </c>
      <c r="H243" s="3"/>
      <c r="M243" s="16"/>
      <c r="N243" s="16"/>
      <c r="O243" s="16"/>
    </row>
    <row r="244" spans="1:15" ht="13.5" customHeight="1" x14ac:dyDescent="0.3">
      <c r="A244" s="2" t="s">
        <v>39</v>
      </c>
      <c r="B244" s="11">
        <v>20231</v>
      </c>
      <c r="C244" s="12">
        <v>2335</v>
      </c>
      <c r="D244" s="13">
        <f t="shared" si="26"/>
        <v>8.072322478047432E-2</v>
      </c>
      <c r="E244" s="14">
        <v>3714244</v>
      </c>
      <c r="F244" s="13">
        <f t="shared" si="27"/>
        <v>2.2781360403681103E-2</v>
      </c>
      <c r="G244" s="15">
        <f t="shared" si="23"/>
        <v>1590.6826552462526</v>
      </c>
      <c r="H244" s="3"/>
      <c r="M244" s="16"/>
      <c r="N244" s="16"/>
      <c r="O244" s="16"/>
    </row>
    <row r="245" spans="1:15" ht="13.5" customHeight="1" x14ac:dyDescent="0.3">
      <c r="A245" s="2" t="s">
        <v>39</v>
      </c>
      <c r="B245" s="11">
        <v>20232</v>
      </c>
      <c r="C245" s="12">
        <v>2121</v>
      </c>
      <c r="D245" s="13">
        <f t="shared" si="26"/>
        <v>6.5091299677765849E-2</v>
      </c>
      <c r="E245" s="14">
        <v>2692811.14</v>
      </c>
      <c r="F245" s="13">
        <f t="shared" si="27"/>
        <v>2.217327010021107E-2</v>
      </c>
      <c r="G245" s="15">
        <f t="shared" si="23"/>
        <v>1269.5950683639794</v>
      </c>
      <c r="H245" s="3"/>
      <c r="M245" s="16"/>
      <c r="N245" s="16"/>
      <c r="O245" s="16"/>
    </row>
    <row r="246" spans="1:15" ht="13.5" customHeight="1" x14ac:dyDescent="0.3">
      <c r="A246" s="2" t="s">
        <v>39</v>
      </c>
      <c r="B246" s="11">
        <v>20241</v>
      </c>
      <c r="C246" s="12">
        <v>540</v>
      </c>
      <c r="D246" s="13">
        <f t="shared" si="26"/>
        <v>3.3921728751806018E-2</v>
      </c>
      <c r="E246" s="14">
        <v>325901.84999999998</v>
      </c>
      <c r="F246" s="13">
        <f t="shared" si="27"/>
        <v>1.267281442026693E-2</v>
      </c>
      <c r="G246" s="15">
        <f t="shared" si="23"/>
        <v>603.52194444444444</v>
      </c>
      <c r="H246" s="3"/>
      <c r="M246" s="16"/>
      <c r="N246" s="16"/>
      <c r="O246" s="16"/>
    </row>
    <row r="247" spans="1:15" ht="13.5" customHeight="1" x14ac:dyDescent="0.3">
      <c r="A247" s="2" t="s">
        <v>40</v>
      </c>
      <c r="B247" s="11">
        <v>20131</v>
      </c>
      <c r="C247" s="12">
        <v>1680</v>
      </c>
      <c r="D247" s="13">
        <f t="shared" ref="D247:D269" si="28">C247/C293</f>
        <v>6.1807880504764358E-2</v>
      </c>
      <c r="E247" s="14">
        <v>1623175.23</v>
      </c>
      <c r="F247" s="13">
        <f t="shared" ref="F247:F269" si="29">E247/E293</f>
        <v>5.7298738622034873E-3</v>
      </c>
      <c r="G247" s="15">
        <f t="shared" si="23"/>
        <v>966.1757321428571</v>
      </c>
      <c r="H247" s="3"/>
      <c r="M247" s="16"/>
      <c r="N247" s="16"/>
      <c r="O247" s="16"/>
    </row>
    <row r="248" spans="1:15" ht="13.5" customHeight="1" x14ac:dyDescent="0.3">
      <c r="A248" s="2" t="s">
        <v>40</v>
      </c>
      <c r="B248" s="11">
        <v>20132</v>
      </c>
      <c r="C248" s="12">
        <v>2079</v>
      </c>
      <c r="D248" s="13">
        <f t="shared" si="28"/>
        <v>6.3176127385438194E-2</v>
      </c>
      <c r="E248" s="14">
        <v>2018387.52</v>
      </c>
      <c r="F248" s="13">
        <f t="shared" si="29"/>
        <v>5.7731995121640617E-3</v>
      </c>
      <c r="G248" s="15">
        <f t="shared" si="23"/>
        <v>970.84536796536793</v>
      </c>
      <c r="H248" s="3"/>
      <c r="M248" s="16"/>
      <c r="N248" s="16"/>
      <c r="O248" s="16"/>
    </row>
    <row r="249" spans="1:15" ht="13.5" customHeight="1" x14ac:dyDescent="0.3">
      <c r="A249" s="2" t="s">
        <v>40</v>
      </c>
      <c r="B249" s="11">
        <v>20141</v>
      </c>
      <c r="C249" s="12">
        <v>1852</v>
      </c>
      <c r="D249" s="13">
        <f t="shared" si="28"/>
        <v>6.3234089046708547E-2</v>
      </c>
      <c r="E249" s="14">
        <v>1536581.07</v>
      </c>
      <c r="F249" s="13">
        <f t="shared" si="29"/>
        <v>4.9994127641369446E-3</v>
      </c>
      <c r="G249" s="15">
        <f t="shared" si="23"/>
        <v>829.68740280777536</v>
      </c>
      <c r="H249" s="3"/>
      <c r="M249" s="16"/>
      <c r="N249" s="16"/>
      <c r="O249" s="16"/>
    </row>
    <row r="250" spans="1:15" ht="13.5" customHeight="1" x14ac:dyDescent="0.3">
      <c r="A250" s="2" t="s">
        <v>40</v>
      </c>
      <c r="B250" s="11">
        <v>20142</v>
      </c>
      <c r="C250" s="12">
        <v>2036</v>
      </c>
      <c r="D250" s="13">
        <f t="shared" si="28"/>
        <v>6.4310306705834042E-2</v>
      </c>
      <c r="E250" s="14">
        <v>2037022.91</v>
      </c>
      <c r="F250" s="13">
        <f t="shared" si="29"/>
        <v>5.6246141009680343E-3</v>
      </c>
      <c r="G250" s="15">
        <f t="shared" si="23"/>
        <v>1000.5024115913556</v>
      </c>
      <c r="H250" s="3"/>
      <c r="M250" s="16"/>
      <c r="N250" s="16"/>
      <c r="O250" s="16"/>
    </row>
    <row r="251" spans="1:15" ht="13.5" customHeight="1" x14ac:dyDescent="0.3">
      <c r="A251" s="2" t="s">
        <v>40</v>
      </c>
      <c r="B251" s="11">
        <v>20151</v>
      </c>
      <c r="C251" s="12">
        <v>1920</v>
      </c>
      <c r="D251" s="13">
        <f t="shared" si="28"/>
        <v>6.1045402518122856E-2</v>
      </c>
      <c r="E251" s="14">
        <v>1781774.96</v>
      </c>
      <c r="F251" s="13">
        <f t="shared" si="29"/>
        <v>5.2978096847717928E-3</v>
      </c>
      <c r="G251" s="15">
        <f t="shared" si="23"/>
        <v>928.00779166666666</v>
      </c>
      <c r="H251" s="3"/>
      <c r="M251" s="16"/>
      <c r="N251" s="16"/>
      <c r="O251" s="16"/>
    </row>
    <row r="252" spans="1:15" ht="13.5" customHeight="1" x14ac:dyDescent="0.3">
      <c r="A252" s="2" t="s">
        <v>40</v>
      </c>
      <c r="B252" s="11">
        <v>20152</v>
      </c>
      <c r="C252" s="12">
        <v>2341</v>
      </c>
      <c r="D252" s="13">
        <f t="shared" si="28"/>
        <v>6.6788394054377906E-2</v>
      </c>
      <c r="E252" s="14">
        <v>2500880.65</v>
      </c>
      <c r="F252" s="13">
        <f t="shared" si="29"/>
        <v>6.0105381061500516E-3</v>
      </c>
      <c r="G252" s="15">
        <f t="shared" si="23"/>
        <v>1068.2958778299871</v>
      </c>
      <c r="M252" s="16"/>
      <c r="N252" s="16"/>
      <c r="O252" s="16"/>
    </row>
    <row r="253" spans="1:15" ht="13.5" customHeight="1" x14ac:dyDescent="0.3">
      <c r="A253" s="2" t="s">
        <v>40</v>
      </c>
      <c r="B253" s="11">
        <v>20161</v>
      </c>
      <c r="C253" s="12">
        <v>2138</v>
      </c>
      <c r="D253" s="13">
        <f t="shared" si="28"/>
        <v>6.5742135850681102E-2</v>
      </c>
      <c r="E253" s="14">
        <v>2353191.86</v>
      </c>
      <c r="F253" s="13">
        <f t="shared" si="29"/>
        <v>6.3235195108717274E-3</v>
      </c>
      <c r="G253" s="15">
        <f t="shared" si="23"/>
        <v>1100.6510102899906</v>
      </c>
      <c r="M253" s="16"/>
      <c r="N253" s="16"/>
      <c r="O253" s="16"/>
    </row>
    <row r="254" spans="1:15" ht="13.5" customHeight="1" x14ac:dyDescent="0.3">
      <c r="A254" s="2" t="s">
        <v>40</v>
      </c>
      <c r="B254" s="11">
        <v>20162</v>
      </c>
      <c r="C254" s="12">
        <v>2312</v>
      </c>
      <c r="D254" s="13">
        <f t="shared" si="28"/>
        <v>6.0537823047314809E-2</v>
      </c>
      <c r="E254" s="14">
        <v>2101506.29</v>
      </c>
      <c r="F254" s="13">
        <f t="shared" si="29"/>
        <v>5.1540666973290935E-3</v>
      </c>
      <c r="G254" s="15">
        <f t="shared" si="23"/>
        <v>908.95600778546714</v>
      </c>
      <c r="M254" s="16"/>
      <c r="N254" s="16"/>
      <c r="O254" s="16"/>
    </row>
    <row r="255" spans="1:15" ht="13.5" customHeight="1" x14ac:dyDescent="0.3">
      <c r="A255" s="2" t="s">
        <v>40</v>
      </c>
      <c r="B255" s="11">
        <v>20171</v>
      </c>
      <c r="C255" s="12">
        <v>1884</v>
      </c>
      <c r="D255" s="13">
        <f t="shared" si="28"/>
        <v>5.605808140918829E-2</v>
      </c>
      <c r="E255" s="14">
        <v>2055100.28</v>
      </c>
      <c r="F255" s="13">
        <f t="shared" si="29"/>
        <v>6.1268949828158486E-3</v>
      </c>
      <c r="G255" s="15">
        <f t="shared" si="23"/>
        <v>1090.817558386412</v>
      </c>
      <c r="M255" s="16"/>
      <c r="N255" s="16"/>
      <c r="O255" s="16"/>
    </row>
    <row r="256" spans="1:15" ht="13.5" customHeight="1" x14ac:dyDescent="0.3">
      <c r="A256" s="2" t="s">
        <v>40</v>
      </c>
      <c r="B256" s="11">
        <v>20172</v>
      </c>
      <c r="C256" s="12">
        <v>2353</v>
      </c>
      <c r="D256" s="13">
        <f t="shared" si="28"/>
        <v>6.0407681248716372E-2</v>
      </c>
      <c r="E256" s="14">
        <v>2564231.34</v>
      </c>
      <c r="F256" s="13">
        <f t="shared" si="29"/>
        <v>6.5542624019523654E-3</v>
      </c>
      <c r="G256" s="15">
        <f t="shared" si="23"/>
        <v>1089.7710752231194</v>
      </c>
      <c r="M256" s="16"/>
      <c r="N256" s="16"/>
      <c r="O256" s="16"/>
    </row>
    <row r="257" spans="1:15" ht="13.5" customHeight="1" x14ac:dyDescent="0.3">
      <c r="A257" s="2" t="s">
        <v>40</v>
      </c>
      <c r="B257" s="11">
        <v>20181</v>
      </c>
      <c r="C257" s="12">
        <v>1990</v>
      </c>
      <c r="D257" s="13">
        <f t="shared" si="28"/>
        <v>5.8750590458195563E-2</v>
      </c>
      <c r="E257" s="14">
        <v>2171521.06</v>
      </c>
      <c r="F257" s="13">
        <f t="shared" si="29"/>
        <v>6.4996165223634031E-3</v>
      </c>
      <c r="G257" s="15">
        <f t="shared" si="23"/>
        <v>1091.2166130653266</v>
      </c>
      <c r="M257" s="16"/>
      <c r="N257" s="16"/>
      <c r="O257" s="16"/>
    </row>
    <row r="258" spans="1:15" ht="13.5" customHeight="1" x14ac:dyDescent="0.3">
      <c r="A258" s="2" t="s">
        <v>40</v>
      </c>
      <c r="B258" s="11">
        <v>20182</v>
      </c>
      <c r="C258" s="12">
        <v>2336</v>
      </c>
      <c r="D258" s="13">
        <f t="shared" si="28"/>
        <v>6.0809579591305479E-2</v>
      </c>
      <c r="E258" s="14">
        <v>3760908.04</v>
      </c>
      <c r="F258" s="13">
        <f t="shared" si="29"/>
        <v>9.8439400894035269E-3</v>
      </c>
      <c r="G258" s="15">
        <f t="shared" si="23"/>
        <v>1609.977756849315</v>
      </c>
      <c r="M258" s="16"/>
      <c r="N258" s="16"/>
      <c r="O258" s="16"/>
    </row>
    <row r="259" spans="1:15" ht="13.5" customHeight="1" x14ac:dyDescent="0.3">
      <c r="A259" s="2" t="s">
        <v>40</v>
      </c>
      <c r="B259" s="11">
        <v>20191</v>
      </c>
      <c r="C259" s="12">
        <v>2227</v>
      </c>
      <c r="D259" s="13">
        <f t="shared" si="28"/>
        <v>6.5240955031492603E-2</v>
      </c>
      <c r="E259" s="14">
        <v>2448773.1200000001</v>
      </c>
      <c r="F259" s="13">
        <f t="shared" si="29"/>
        <v>7.2682112200245343E-3</v>
      </c>
      <c r="G259" s="15">
        <f t="shared" si="23"/>
        <v>1099.5837988325102</v>
      </c>
      <c r="M259" s="16"/>
      <c r="N259" s="16"/>
      <c r="O259" s="16"/>
    </row>
    <row r="260" spans="1:15" ht="13.5" customHeight="1" x14ac:dyDescent="0.3">
      <c r="A260" s="2" t="s">
        <v>40</v>
      </c>
      <c r="B260" s="11">
        <v>20192</v>
      </c>
      <c r="C260" s="12">
        <v>2561</v>
      </c>
      <c r="D260" s="13">
        <f t="shared" si="28"/>
        <v>6.5587625169667318E-2</v>
      </c>
      <c r="E260" s="14">
        <v>2821391.1</v>
      </c>
      <c r="F260" s="13">
        <f t="shared" si="29"/>
        <v>7.5108653286874655E-3</v>
      </c>
      <c r="G260" s="15">
        <f t="shared" si="23"/>
        <v>1101.6755564232722</v>
      </c>
      <c r="M260" s="16"/>
      <c r="N260" s="16"/>
      <c r="O260" s="16"/>
    </row>
    <row r="261" spans="1:15" ht="13.5" customHeight="1" x14ac:dyDescent="0.3">
      <c r="A261" s="2" t="s">
        <v>40</v>
      </c>
      <c r="B261" s="11">
        <v>20201</v>
      </c>
      <c r="C261" s="12">
        <v>1464</v>
      </c>
      <c r="D261" s="13">
        <f t="shared" si="28"/>
        <v>7.4568328834105843E-2</v>
      </c>
      <c r="E261" s="14">
        <v>1395194.76</v>
      </c>
      <c r="F261" s="13">
        <f t="shared" si="29"/>
        <v>6.527408502159035E-3</v>
      </c>
      <c r="G261" s="15">
        <f t="shared" si="23"/>
        <v>953.00188524590169</v>
      </c>
      <c r="M261" s="16"/>
      <c r="N261" s="16"/>
      <c r="O261" s="16"/>
    </row>
    <row r="262" spans="1:15" ht="13.5" customHeight="1" x14ac:dyDescent="0.3">
      <c r="A262" s="2" t="s">
        <v>40</v>
      </c>
      <c r="B262" s="11">
        <v>20202</v>
      </c>
      <c r="C262" s="12">
        <v>1772</v>
      </c>
      <c r="D262" s="13">
        <f t="shared" si="28"/>
        <v>7.1538150989099714E-2</v>
      </c>
      <c r="E262" s="14">
        <v>1851130.27</v>
      </c>
      <c r="F262" s="13">
        <f t="shared" si="29"/>
        <v>7.1164329865499379E-3</v>
      </c>
      <c r="G262" s="15">
        <f t="shared" si="23"/>
        <v>1044.6559085778781</v>
      </c>
      <c r="M262" s="16"/>
      <c r="N262" s="16"/>
      <c r="O262" s="16"/>
    </row>
    <row r="263" spans="1:15" ht="13.5" customHeight="1" x14ac:dyDescent="0.3">
      <c r="A263" s="2" t="s">
        <v>40</v>
      </c>
      <c r="B263" s="11">
        <v>20211</v>
      </c>
      <c r="C263" s="12">
        <v>1239</v>
      </c>
      <c r="D263" s="13">
        <f t="shared" si="28"/>
        <v>6.7081754195993507E-2</v>
      </c>
      <c r="E263" s="14">
        <v>960595.19</v>
      </c>
      <c r="F263" s="13">
        <f t="shared" si="29"/>
        <v>5.4608842474958078E-3</v>
      </c>
      <c r="G263" s="15">
        <f t="shared" ref="G263:G269" si="30">E263/C263</f>
        <v>775.29878127522193</v>
      </c>
      <c r="M263" s="16"/>
      <c r="N263" s="16"/>
      <c r="O263" s="16"/>
    </row>
    <row r="264" spans="1:15" ht="13.5" customHeight="1" x14ac:dyDescent="0.3">
      <c r="A264" s="2" t="s">
        <v>40</v>
      </c>
      <c r="B264" s="11">
        <v>20212</v>
      </c>
      <c r="C264" s="12">
        <v>1802</v>
      </c>
      <c r="D264" s="13">
        <f t="shared" si="28"/>
        <v>6.292778320994552E-2</v>
      </c>
      <c r="E264" s="14">
        <v>1423274.07</v>
      </c>
      <c r="F264" s="13">
        <f t="shared" si="29"/>
        <v>5.5617217912836657E-3</v>
      </c>
      <c r="G264" s="15">
        <f t="shared" si="30"/>
        <v>789.83022752497232</v>
      </c>
      <c r="M264" s="16"/>
      <c r="N264" s="16"/>
      <c r="O264" s="16"/>
    </row>
    <row r="265" spans="1:15" ht="13.5" customHeight="1" x14ac:dyDescent="0.3">
      <c r="A265" s="2" t="s">
        <v>40</v>
      </c>
      <c r="B265" s="11">
        <v>20221</v>
      </c>
      <c r="C265" s="12">
        <v>1424</v>
      </c>
      <c r="D265" s="13">
        <f t="shared" si="28"/>
        <v>5.549493374902572E-2</v>
      </c>
      <c r="E265" s="14">
        <v>1005904.08</v>
      </c>
      <c r="F265" s="13">
        <f t="shared" si="29"/>
        <v>5.1086242583481207E-3</v>
      </c>
      <c r="G265" s="15">
        <f t="shared" si="30"/>
        <v>706.39331460674157</v>
      </c>
      <c r="M265" s="16"/>
      <c r="N265" s="16"/>
      <c r="O265" s="16"/>
    </row>
    <row r="266" spans="1:15" ht="13.5" customHeight="1" x14ac:dyDescent="0.3">
      <c r="A266" s="2" t="s">
        <v>40</v>
      </c>
      <c r="B266" s="11">
        <v>20222</v>
      </c>
      <c r="C266" s="12">
        <v>1777</v>
      </c>
      <c r="D266" s="13">
        <f t="shared" si="28"/>
        <v>5.8066202659869948E-2</v>
      </c>
      <c r="E266" s="14">
        <v>1286513.71</v>
      </c>
      <c r="F266" s="13">
        <f t="shared" si="29"/>
        <v>5.7552762186405078E-3</v>
      </c>
      <c r="G266" s="15">
        <f t="shared" si="30"/>
        <v>723.98070343275185</v>
      </c>
      <c r="M266" s="16"/>
      <c r="N266" s="16"/>
      <c r="O266" s="16"/>
    </row>
    <row r="267" spans="1:15" ht="13.5" customHeight="1" x14ac:dyDescent="0.3">
      <c r="A267" s="2" t="s">
        <v>40</v>
      </c>
      <c r="B267" s="11">
        <v>20231</v>
      </c>
      <c r="C267" s="12">
        <v>1373</v>
      </c>
      <c r="D267" s="13">
        <f t="shared" si="28"/>
        <v>4.7465947590403096E-2</v>
      </c>
      <c r="E267" s="14">
        <v>947193.83</v>
      </c>
      <c r="F267" s="13">
        <f t="shared" si="29"/>
        <v>5.8096247886172932E-3</v>
      </c>
      <c r="G267" s="15">
        <f t="shared" si="30"/>
        <v>689.87168973051712</v>
      </c>
      <c r="M267" s="16"/>
      <c r="N267" s="16"/>
      <c r="O267" s="16"/>
    </row>
    <row r="268" spans="1:15" ht="13.5" customHeight="1" x14ac:dyDescent="0.3">
      <c r="A268" s="2" t="s">
        <v>40</v>
      </c>
      <c r="B268" s="11">
        <v>20232</v>
      </c>
      <c r="C268" s="12">
        <v>1208</v>
      </c>
      <c r="D268" s="13">
        <f t="shared" si="28"/>
        <v>3.7072272518029768E-2</v>
      </c>
      <c r="E268" s="14">
        <v>779022.95</v>
      </c>
      <c r="F268" s="13">
        <f t="shared" si="29"/>
        <v>6.4146668245784293E-3</v>
      </c>
      <c r="G268" s="15">
        <f t="shared" si="30"/>
        <v>644.88654801324503</v>
      </c>
      <c r="M268" s="16"/>
      <c r="N268" s="16"/>
      <c r="O268" s="16"/>
    </row>
    <row r="269" spans="1:15" ht="13.5" customHeight="1" x14ac:dyDescent="0.3">
      <c r="A269" s="2" t="s">
        <v>40</v>
      </c>
      <c r="B269" s="11">
        <v>20241</v>
      </c>
      <c r="C269" s="12">
        <v>267</v>
      </c>
      <c r="D269" s="13">
        <f t="shared" si="28"/>
        <v>1.6772410327281863E-2</v>
      </c>
      <c r="E269" s="14">
        <v>120551.52</v>
      </c>
      <c r="F269" s="13">
        <f t="shared" si="29"/>
        <v>4.6876906069759873E-3</v>
      </c>
      <c r="G269" s="15">
        <f t="shared" si="30"/>
        <v>451.50382022471911</v>
      </c>
      <c r="M269" s="16"/>
      <c r="N269" s="16"/>
      <c r="O269" s="16"/>
    </row>
    <row r="270" spans="1:15" ht="13.5" customHeight="1" x14ac:dyDescent="0.3">
      <c r="A270" s="2" t="s">
        <v>41</v>
      </c>
      <c r="B270" s="11">
        <v>20131</v>
      </c>
      <c r="C270" s="12"/>
      <c r="D270" s="13"/>
      <c r="E270" s="14">
        <f t="shared" ref="E270:E275" si="31">E293-E75-E98-E121-E144-E167-E207-E247</f>
        <v>6720845.8599999789</v>
      </c>
      <c r="F270" s="13">
        <f t="shared" ref="F270:F292" si="32">E270/E293</f>
        <v>2.3724856265279749E-2</v>
      </c>
      <c r="G270" s="15"/>
      <c r="H270" s="3"/>
      <c r="M270" s="16"/>
      <c r="N270" s="16"/>
    </row>
    <row r="271" spans="1:15" ht="13.5" customHeight="1" x14ac:dyDescent="0.3">
      <c r="A271" s="2" t="s">
        <v>41</v>
      </c>
      <c r="B271" s="11">
        <v>20132</v>
      </c>
      <c r="C271" s="12"/>
      <c r="D271" s="13"/>
      <c r="E271" s="14">
        <f t="shared" si="31"/>
        <v>8002297.8399999738</v>
      </c>
      <c r="F271" s="13">
        <f t="shared" si="32"/>
        <v>2.2888995065763872E-2</v>
      </c>
      <c r="G271" s="15"/>
      <c r="H271" s="3"/>
      <c r="M271" s="16"/>
      <c r="N271" s="16"/>
    </row>
    <row r="272" spans="1:15" ht="13.5" customHeight="1" x14ac:dyDescent="0.3">
      <c r="A272" s="2" t="s">
        <v>41</v>
      </c>
      <c r="B272" s="11">
        <v>20141</v>
      </c>
      <c r="C272" s="12"/>
      <c r="D272" s="13"/>
      <c r="E272" s="14">
        <f t="shared" si="31"/>
        <v>7282688.9299999662</v>
      </c>
      <c r="F272" s="13">
        <f t="shared" si="32"/>
        <v>2.3694921605327764E-2</v>
      </c>
      <c r="G272" s="15"/>
      <c r="H272" s="3"/>
      <c r="M272" s="16"/>
      <c r="N272" s="16"/>
    </row>
    <row r="273" spans="1:14" ht="13.5" customHeight="1" x14ac:dyDescent="0.3">
      <c r="A273" s="2" t="s">
        <v>41</v>
      </c>
      <c r="B273" s="11">
        <v>20142</v>
      </c>
      <c r="C273" s="12"/>
      <c r="D273" s="13"/>
      <c r="E273" s="14">
        <f t="shared" si="31"/>
        <v>8433700.2999999523</v>
      </c>
      <c r="F273" s="13">
        <f t="shared" si="32"/>
        <v>2.3287077134894901E-2</v>
      </c>
      <c r="G273" s="15"/>
      <c r="H273" s="3"/>
      <c r="M273" s="16"/>
      <c r="N273" s="16"/>
    </row>
    <row r="274" spans="1:14" ht="13.5" customHeight="1" x14ac:dyDescent="0.3">
      <c r="A274" s="2" t="s">
        <v>41</v>
      </c>
      <c r="B274" s="11">
        <v>20151</v>
      </c>
      <c r="C274" s="12"/>
      <c r="D274" s="13"/>
      <c r="E274" s="14">
        <f t="shared" si="31"/>
        <v>6456296.2900000522</v>
      </c>
      <c r="F274" s="13">
        <f t="shared" si="32"/>
        <v>1.9196716634135701E-2</v>
      </c>
      <c r="G274" s="15"/>
      <c r="H274" s="3"/>
      <c r="M274" s="16"/>
      <c r="N274" s="16"/>
    </row>
    <row r="275" spans="1:14" ht="13.5" customHeight="1" x14ac:dyDescent="0.3">
      <c r="A275" s="2" t="s">
        <v>41</v>
      </c>
      <c r="B275" s="11">
        <v>20152</v>
      </c>
      <c r="C275" s="12"/>
      <c r="D275" s="13"/>
      <c r="E275" s="14">
        <f t="shared" si="31"/>
        <v>9064425.8699999508</v>
      </c>
      <c r="F275" s="13">
        <f t="shared" si="32"/>
        <v>2.178515680146793E-2</v>
      </c>
      <c r="G275" s="15"/>
      <c r="H275" s="3"/>
      <c r="M275" s="16"/>
      <c r="N275" s="16"/>
    </row>
    <row r="276" spans="1:14" ht="13.5" customHeight="1" x14ac:dyDescent="0.3">
      <c r="A276" s="2" t="s">
        <v>41</v>
      </c>
      <c r="B276" s="11">
        <v>20161</v>
      </c>
      <c r="C276" s="12"/>
      <c r="D276" s="13"/>
      <c r="E276" s="14">
        <f t="shared" ref="E276:E292" si="33">E299-E81-E104-E127-E150-E173-E190-E213-E230-E253</f>
        <v>7317109.3800000548</v>
      </c>
      <c r="F276" s="13">
        <f t="shared" si="32"/>
        <v>1.9662605805381664E-2</v>
      </c>
      <c r="G276" s="15"/>
      <c r="H276" s="3"/>
      <c r="M276" s="16"/>
      <c r="N276" s="16"/>
    </row>
    <row r="277" spans="1:14" ht="13.5" customHeight="1" x14ac:dyDescent="0.3">
      <c r="A277" s="2" t="s">
        <v>41</v>
      </c>
      <c r="B277" s="11">
        <v>20162</v>
      </c>
      <c r="C277" s="12"/>
      <c r="D277" s="13"/>
      <c r="E277" s="14">
        <f t="shared" si="33"/>
        <v>6952981.4200000009</v>
      </c>
      <c r="F277" s="13">
        <f t="shared" si="32"/>
        <v>1.7052592302243336E-2</v>
      </c>
      <c r="G277" s="15"/>
      <c r="H277" s="3"/>
      <c r="M277" s="16"/>
      <c r="N277" s="16"/>
    </row>
    <row r="278" spans="1:14" ht="13.5" customHeight="1" x14ac:dyDescent="0.3">
      <c r="A278" s="2" t="s">
        <v>41</v>
      </c>
      <c r="B278" s="11">
        <v>20171</v>
      </c>
      <c r="C278" s="12"/>
      <c r="D278" s="13"/>
      <c r="E278" s="14">
        <f t="shared" si="33"/>
        <v>5255893.4999999991</v>
      </c>
      <c r="F278" s="13">
        <f t="shared" si="32"/>
        <v>1.5669457996163781E-2</v>
      </c>
      <c r="G278" s="15"/>
      <c r="M278" s="16"/>
      <c r="N278" s="16"/>
    </row>
    <row r="279" spans="1:14" ht="13.5" customHeight="1" x14ac:dyDescent="0.3">
      <c r="A279" s="2" t="s">
        <v>41</v>
      </c>
      <c r="B279" s="11">
        <v>20172</v>
      </c>
      <c r="C279" s="12"/>
      <c r="D279" s="13"/>
      <c r="E279" s="14">
        <f t="shared" si="33"/>
        <v>4727424.6400000062</v>
      </c>
      <c r="F279" s="13">
        <f t="shared" si="32"/>
        <v>1.2083457951970605E-2</v>
      </c>
      <c r="G279" s="15"/>
      <c r="M279" s="16"/>
      <c r="N279" s="16"/>
    </row>
    <row r="280" spans="1:14" ht="13.5" customHeight="1" x14ac:dyDescent="0.3">
      <c r="A280" s="2" t="s">
        <v>41</v>
      </c>
      <c r="B280" s="11">
        <v>20181</v>
      </c>
      <c r="C280" s="12"/>
      <c r="D280" s="13"/>
      <c r="E280" s="14">
        <f t="shared" si="33"/>
        <v>4068286.0499999807</v>
      </c>
      <c r="F280" s="13">
        <f t="shared" si="32"/>
        <v>1.2176855990648518E-2</v>
      </c>
      <c r="G280" s="15"/>
      <c r="M280" s="16"/>
      <c r="N280" s="16"/>
    </row>
    <row r="281" spans="1:14" ht="13.5" customHeight="1" x14ac:dyDescent="0.3">
      <c r="A281" s="2" t="s">
        <v>41</v>
      </c>
      <c r="B281" s="11">
        <v>20182</v>
      </c>
      <c r="C281" s="12"/>
      <c r="D281" s="13"/>
      <c r="E281" s="14">
        <f t="shared" si="33"/>
        <v>3809561.0699999845</v>
      </c>
      <c r="F281" s="13">
        <f t="shared" si="32"/>
        <v>9.9712863332877023E-3</v>
      </c>
      <c r="G281" s="15"/>
      <c r="M281" s="16"/>
      <c r="N281" s="16"/>
    </row>
    <row r="282" spans="1:14" ht="13.5" customHeight="1" x14ac:dyDescent="0.3">
      <c r="A282" s="2" t="s">
        <v>41</v>
      </c>
      <c r="B282" s="11">
        <v>20191</v>
      </c>
      <c r="C282" s="12"/>
      <c r="D282" s="13"/>
      <c r="E282" s="14">
        <f t="shared" si="33"/>
        <v>3393129.4099999433</v>
      </c>
      <c r="F282" s="13">
        <f t="shared" si="32"/>
        <v>1.0071158102534552E-2</v>
      </c>
      <c r="G282" s="15"/>
      <c r="M282" s="16"/>
      <c r="N282" s="16"/>
    </row>
    <row r="283" spans="1:14" ht="13.5" customHeight="1" x14ac:dyDescent="0.3">
      <c r="A283" s="2" t="s">
        <v>41</v>
      </c>
      <c r="B283" s="11">
        <v>20192</v>
      </c>
      <c r="C283" s="12"/>
      <c r="D283" s="13"/>
      <c r="E283" s="14">
        <f t="shared" si="33"/>
        <v>2739002.7599999639</v>
      </c>
      <c r="F283" s="13">
        <f t="shared" si="32"/>
        <v>7.2915381583443023E-3</v>
      </c>
      <c r="G283" s="15"/>
      <c r="M283" s="16"/>
      <c r="N283" s="16"/>
    </row>
    <row r="284" spans="1:14" ht="13.5" customHeight="1" x14ac:dyDescent="0.3">
      <c r="A284" s="2" t="s">
        <v>41</v>
      </c>
      <c r="B284" s="11">
        <v>20201</v>
      </c>
      <c r="C284" s="12"/>
      <c r="D284" s="13"/>
      <c r="E284" s="14">
        <f t="shared" si="33"/>
        <v>3082949.2600000193</v>
      </c>
      <c r="F284" s="13">
        <f t="shared" si="32"/>
        <v>1.4423555612729675E-2</v>
      </c>
      <c r="G284" s="15"/>
      <c r="M284" s="16"/>
      <c r="N284" s="16"/>
    </row>
    <row r="285" spans="1:14" ht="13.5" customHeight="1" x14ac:dyDescent="0.3">
      <c r="A285" s="2" t="s">
        <v>41</v>
      </c>
      <c r="B285" s="11">
        <v>20202</v>
      </c>
      <c r="C285" s="12"/>
      <c r="D285" s="13"/>
      <c r="E285" s="14">
        <f t="shared" si="33"/>
        <v>2666870.6199999875</v>
      </c>
      <c r="F285" s="13">
        <f t="shared" si="32"/>
        <v>1.0252442174709182E-2</v>
      </c>
      <c r="G285" s="15"/>
      <c r="M285" s="16"/>
      <c r="N285" s="16"/>
    </row>
    <row r="286" spans="1:14" ht="13.5" customHeight="1" x14ac:dyDescent="0.3">
      <c r="A286" s="2" t="s">
        <v>41</v>
      </c>
      <c r="B286" s="11">
        <v>20211</v>
      </c>
      <c r="C286" s="12"/>
      <c r="D286" s="13"/>
      <c r="E286" s="14">
        <f t="shared" si="33"/>
        <v>2080810.9400000214</v>
      </c>
      <c r="F286" s="13">
        <f t="shared" si="32"/>
        <v>1.182919486018149E-2</v>
      </c>
      <c r="G286" s="15"/>
      <c r="M286" s="16"/>
      <c r="N286" s="16"/>
    </row>
    <row r="287" spans="1:14" ht="13.5" customHeight="1" x14ac:dyDescent="0.3">
      <c r="A287" s="2" t="s">
        <v>41</v>
      </c>
      <c r="B287" s="11">
        <v>20212</v>
      </c>
      <c r="C287" s="12"/>
      <c r="D287" s="13"/>
      <c r="E287" s="14">
        <f t="shared" si="33"/>
        <v>1538764.2200000139</v>
      </c>
      <c r="F287" s="13">
        <f t="shared" si="32"/>
        <v>6.0130221398761868E-3</v>
      </c>
      <c r="G287" s="15"/>
      <c r="M287" s="16"/>
      <c r="N287" s="16"/>
    </row>
    <row r="288" spans="1:14" ht="13.5" customHeight="1" x14ac:dyDescent="0.3">
      <c r="A288" s="2" t="s">
        <v>41</v>
      </c>
      <c r="B288" s="11">
        <v>20221</v>
      </c>
      <c r="C288" s="12"/>
      <c r="D288" s="13"/>
      <c r="E288" s="14">
        <f t="shared" si="33"/>
        <v>750086.71000001871</v>
      </c>
      <c r="F288" s="13">
        <f t="shared" si="32"/>
        <v>3.809420041889707E-3</v>
      </c>
      <c r="G288" s="15"/>
      <c r="M288" s="16"/>
      <c r="N288" s="16"/>
    </row>
    <row r="289" spans="1:14" ht="13.5" customHeight="1" x14ac:dyDescent="0.3">
      <c r="A289" s="2" t="s">
        <v>41</v>
      </c>
      <c r="B289" s="11">
        <v>20222</v>
      </c>
      <c r="C289" s="12"/>
      <c r="D289" s="13"/>
      <c r="E289" s="14">
        <f t="shared" si="33"/>
        <v>-894654.00999999326</v>
      </c>
      <c r="F289" s="13">
        <f t="shared" si="32"/>
        <v>-4.0022744473234787E-3</v>
      </c>
      <c r="G289" s="15"/>
      <c r="M289" s="16"/>
      <c r="N289" s="16"/>
    </row>
    <row r="290" spans="1:14" ht="13.5" customHeight="1" x14ac:dyDescent="0.3">
      <c r="A290" s="2" t="s">
        <v>41</v>
      </c>
      <c r="B290" s="11">
        <v>20231</v>
      </c>
      <c r="C290" s="12"/>
      <c r="D290" s="13"/>
      <c r="E290" s="14">
        <f t="shared" si="33"/>
        <v>-1896570.6900000144</v>
      </c>
      <c r="F290" s="13">
        <f t="shared" si="32"/>
        <v>-1.1632639218088115E-2</v>
      </c>
      <c r="G290" s="15"/>
      <c r="M290" s="16"/>
      <c r="N290" s="16"/>
    </row>
    <row r="291" spans="1:14" ht="13.5" customHeight="1" x14ac:dyDescent="0.3">
      <c r="A291" s="2" t="s">
        <v>41</v>
      </c>
      <c r="B291" s="11">
        <v>20232</v>
      </c>
      <c r="C291" s="12"/>
      <c r="D291" s="13"/>
      <c r="E291" s="14">
        <f t="shared" si="33"/>
        <v>-4360099.9399999855</v>
      </c>
      <c r="F291" s="13">
        <f t="shared" si="32"/>
        <v>-3.5902136691819297E-2</v>
      </c>
      <c r="G291" s="15"/>
      <c r="M291" s="16"/>
      <c r="N291" s="16"/>
    </row>
    <row r="292" spans="1:14" ht="13.5" customHeight="1" x14ac:dyDescent="0.3">
      <c r="A292" s="2" t="s">
        <v>41</v>
      </c>
      <c r="B292" s="11">
        <v>20241</v>
      </c>
      <c r="C292" s="12"/>
      <c r="D292" s="13"/>
      <c r="E292" s="14">
        <f t="shared" si="33"/>
        <v>-1951279.8099999991</v>
      </c>
      <c r="F292" s="13">
        <f t="shared" si="32"/>
        <v>-7.587623977631211E-2</v>
      </c>
      <c r="G292" s="15"/>
      <c r="M292" s="16"/>
      <c r="N292" s="16"/>
    </row>
    <row r="293" spans="1:14" ht="13.5" customHeight="1" x14ac:dyDescent="0.3">
      <c r="A293" s="2" t="s">
        <v>42</v>
      </c>
      <c r="B293" s="11">
        <v>20131</v>
      </c>
      <c r="C293" s="12">
        <v>27181</v>
      </c>
      <c r="D293" s="13"/>
      <c r="E293" s="14">
        <v>283282890.51999998</v>
      </c>
      <c r="F293" s="13">
        <f>E293/E293</f>
        <v>1</v>
      </c>
      <c r="G293" s="15">
        <f t="shared" ref="G293:G315" si="34">E293/C293</f>
        <v>10422.092289466906</v>
      </c>
    </row>
    <row r="294" spans="1:14" ht="13.5" customHeight="1" x14ac:dyDescent="0.3">
      <c r="A294" s="2" t="s">
        <v>42</v>
      </c>
      <c r="B294" s="11">
        <v>20132</v>
      </c>
      <c r="C294" s="12">
        <v>32908</v>
      </c>
      <c r="D294" s="13"/>
      <c r="E294" s="14">
        <v>349613332.38999999</v>
      </c>
      <c r="F294" s="13">
        <f t="shared" ref="F294:F315" si="35">E294/E294</f>
        <v>1</v>
      </c>
      <c r="G294" s="15">
        <f t="shared" si="34"/>
        <v>10623.961723289169</v>
      </c>
    </row>
    <row r="295" spans="1:14" ht="13.5" customHeight="1" x14ac:dyDescent="0.3">
      <c r="A295" s="2" t="s">
        <v>42</v>
      </c>
      <c r="B295" s="11">
        <v>20141</v>
      </c>
      <c r="C295" s="12">
        <v>29288</v>
      </c>
      <c r="D295" s="13"/>
      <c r="E295" s="14">
        <v>307352311.65999997</v>
      </c>
      <c r="F295" s="13">
        <f t="shared" si="35"/>
        <v>1</v>
      </c>
      <c r="G295" s="15">
        <f t="shared" si="34"/>
        <v>10494.137928844577</v>
      </c>
    </row>
    <row r="296" spans="1:14" ht="13.5" customHeight="1" x14ac:dyDescent="0.3">
      <c r="A296" s="2" t="s">
        <v>42</v>
      </c>
      <c r="B296" s="11">
        <v>20142</v>
      </c>
      <c r="C296" s="12">
        <v>31659</v>
      </c>
      <c r="D296" s="13"/>
      <c r="E296" s="14">
        <v>362162252.09999996</v>
      </c>
      <c r="F296" s="13">
        <f t="shared" si="35"/>
        <v>1</v>
      </c>
      <c r="G296" s="15">
        <f t="shared" si="34"/>
        <v>11439.472254335258</v>
      </c>
    </row>
    <row r="297" spans="1:14" ht="13.5" customHeight="1" x14ac:dyDescent="0.3">
      <c r="A297" s="2" t="s">
        <v>42</v>
      </c>
      <c r="B297" s="11">
        <v>20151</v>
      </c>
      <c r="C297" s="12">
        <v>31452</v>
      </c>
      <c r="D297" s="13"/>
      <c r="E297" s="14">
        <v>336322945.90000004</v>
      </c>
      <c r="F297" s="13">
        <f t="shared" si="35"/>
        <v>1</v>
      </c>
      <c r="G297" s="15">
        <f t="shared" si="34"/>
        <v>10693.213337784562</v>
      </c>
    </row>
    <row r="298" spans="1:14" ht="13.5" customHeight="1" x14ac:dyDescent="0.3">
      <c r="A298" s="2" t="s">
        <v>42</v>
      </c>
      <c r="B298" s="11">
        <v>20152</v>
      </c>
      <c r="C298" s="12">
        <v>35051</v>
      </c>
      <c r="D298" s="13"/>
      <c r="E298" s="14">
        <v>416082654.46999997</v>
      </c>
      <c r="F298" s="13">
        <f t="shared" si="35"/>
        <v>1</v>
      </c>
      <c r="G298" s="15">
        <f t="shared" si="34"/>
        <v>11870.778422013636</v>
      </c>
    </row>
    <row r="299" spans="1:14" ht="13.5" customHeight="1" x14ac:dyDescent="0.3">
      <c r="A299" s="2" t="s">
        <v>42</v>
      </c>
      <c r="B299" s="11">
        <v>20161</v>
      </c>
      <c r="C299" s="12">
        <v>32521</v>
      </c>
      <c r="D299" s="13"/>
      <c r="E299" s="14">
        <v>372133248.89000005</v>
      </c>
      <c r="F299" s="13">
        <f t="shared" si="35"/>
        <v>1</v>
      </c>
      <c r="G299" s="15">
        <f t="shared" si="34"/>
        <v>11442.859964023248</v>
      </c>
    </row>
    <row r="300" spans="1:14" ht="13.5" customHeight="1" x14ac:dyDescent="0.3">
      <c r="A300" s="2" t="s">
        <v>42</v>
      </c>
      <c r="B300" s="11">
        <v>20162</v>
      </c>
      <c r="C300" s="12">
        <v>38191</v>
      </c>
      <c r="D300" s="13"/>
      <c r="E300" s="14">
        <v>407737503.88</v>
      </c>
      <c r="F300" s="13">
        <f t="shared" si="35"/>
        <v>1</v>
      </c>
      <c r="G300" s="15">
        <f t="shared" si="34"/>
        <v>10676.271998114738</v>
      </c>
    </row>
    <row r="301" spans="1:14" ht="13.5" customHeight="1" x14ac:dyDescent="0.3">
      <c r="A301" s="2" t="s">
        <v>42</v>
      </c>
      <c r="B301" s="11">
        <v>20171</v>
      </c>
      <c r="C301" s="12">
        <v>33608</v>
      </c>
      <c r="D301" s="13"/>
      <c r="E301" s="14">
        <v>335422801.56</v>
      </c>
      <c r="F301" s="13">
        <f t="shared" si="35"/>
        <v>1</v>
      </c>
      <c r="G301" s="15">
        <f t="shared" si="34"/>
        <v>9980.445178528922</v>
      </c>
    </row>
    <row r="302" spans="1:14" ht="13.5" customHeight="1" x14ac:dyDescent="0.3">
      <c r="A302" s="2" t="s">
        <v>42</v>
      </c>
      <c r="B302" s="11">
        <v>20172</v>
      </c>
      <c r="C302" s="12">
        <v>38952</v>
      </c>
      <c r="D302" s="13"/>
      <c r="E302" s="14">
        <v>391231107.75</v>
      </c>
      <c r="F302" s="13">
        <f t="shared" si="35"/>
        <v>1</v>
      </c>
      <c r="G302" s="15">
        <f t="shared" si="34"/>
        <v>10043.928623690696</v>
      </c>
    </row>
    <row r="303" spans="1:14" ht="13.5" customHeight="1" x14ac:dyDescent="0.3">
      <c r="A303" s="2" t="s">
        <v>42</v>
      </c>
      <c r="B303" s="11">
        <v>20181</v>
      </c>
      <c r="C303" s="12">
        <v>33872</v>
      </c>
      <c r="D303" s="13"/>
      <c r="E303" s="14">
        <v>334099873.81999999</v>
      </c>
      <c r="F303" s="13">
        <f t="shared" si="35"/>
        <v>1</v>
      </c>
      <c r="G303" s="15">
        <f t="shared" si="34"/>
        <v>9863.60043162494</v>
      </c>
    </row>
    <row r="304" spans="1:14" ht="13.5" customHeight="1" x14ac:dyDescent="0.3">
      <c r="A304" s="2" t="s">
        <v>42</v>
      </c>
      <c r="B304" s="11">
        <v>20182</v>
      </c>
      <c r="C304" s="12">
        <v>38415</v>
      </c>
      <c r="D304" s="13"/>
      <c r="E304" s="14">
        <v>382053121.59999996</v>
      </c>
      <c r="F304" s="13">
        <f t="shared" si="35"/>
        <v>1</v>
      </c>
      <c r="G304" s="15">
        <f t="shared" si="34"/>
        <v>9945.4151138878042</v>
      </c>
    </row>
    <row r="305" spans="1:7" ht="13.5" customHeight="1" x14ac:dyDescent="0.3">
      <c r="A305" s="2" t="s">
        <v>42</v>
      </c>
      <c r="B305" s="11">
        <v>20191</v>
      </c>
      <c r="C305" s="12">
        <v>34135</v>
      </c>
      <c r="D305" s="13"/>
      <c r="E305" s="14">
        <v>336915514.12999994</v>
      </c>
      <c r="F305" s="13">
        <f t="shared" si="35"/>
        <v>1</v>
      </c>
      <c r="G305" s="15">
        <f t="shared" si="34"/>
        <v>9870.0897650505322</v>
      </c>
    </row>
    <row r="306" spans="1:7" ht="13.5" customHeight="1" x14ac:dyDescent="0.3">
      <c r="A306" s="2" t="s">
        <v>42</v>
      </c>
      <c r="B306" s="11">
        <v>20192</v>
      </c>
      <c r="C306" s="12">
        <v>39047</v>
      </c>
      <c r="D306" s="13"/>
      <c r="E306" s="14">
        <v>375641284.52999997</v>
      </c>
      <c r="F306" s="13">
        <f t="shared" si="35"/>
        <v>1</v>
      </c>
      <c r="G306" s="15">
        <f t="shared" si="34"/>
        <v>9620.2341928957394</v>
      </c>
    </row>
    <row r="307" spans="1:7" ht="13.5" customHeight="1" x14ac:dyDescent="0.3">
      <c r="A307" s="2" t="s">
        <v>42</v>
      </c>
      <c r="B307" s="11">
        <v>20201</v>
      </c>
      <c r="C307" s="12">
        <v>19633</v>
      </c>
      <c r="D307" s="13"/>
      <c r="E307" s="14">
        <v>213744054.71000001</v>
      </c>
      <c r="F307" s="13">
        <f t="shared" si="35"/>
        <v>1</v>
      </c>
      <c r="G307" s="15">
        <f t="shared" si="34"/>
        <v>10886.978796414201</v>
      </c>
    </row>
    <row r="308" spans="1:7" ht="13.5" customHeight="1" x14ac:dyDescent="0.3">
      <c r="A308" s="2" t="s">
        <v>42</v>
      </c>
      <c r="B308" s="11">
        <v>20202</v>
      </c>
      <c r="C308" s="12">
        <v>24770</v>
      </c>
      <c r="D308" s="13"/>
      <c r="E308" s="14">
        <v>260120522.94999999</v>
      </c>
      <c r="F308" s="13">
        <f t="shared" si="35"/>
        <v>1</v>
      </c>
      <c r="G308" s="15">
        <f t="shared" si="34"/>
        <v>10501.434111828825</v>
      </c>
    </row>
    <row r="309" spans="1:7" ht="13.5" customHeight="1" x14ac:dyDescent="0.3">
      <c r="A309" s="2" t="s">
        <v>42</v>
      </c>
      <c r="B309" s="11">
        <v>20211</v>
      </c>
      <c r="C309" s="12">
        <v>18470</v>
      </c>
      <c r="D309" s="13"/>
      <c r="E309" s="14">
        <v>175904697.20000002</v>
      </c>
      <c r="F309" s="13">
        <f t="shared" si="35"/>
        <v>1</v>
      </c>
      <c r="G309" s="15">
        <f t="shared" si="34"/>
        <v>9523.8060205739039</v>
      </c>
    </row>
    <row r="310" spans="1:7" ht="13.5" customHeight="1" x14ac:dyDescent="0.3">
      <c r="A310" s="2" t="s">
        <v>42</v>
      </c>
      <c r="B310" s="11">
        <v>20212</v>
      </c>
      <c r="C310" s="12">
        <v>28636</v>
      </c>
      <c r="D310" s="13"/>
      <c r="E310" s="14">
        <v>255905297.57000002</v>
      </c>
      <c r="F310" s="13">
        <f t="shared" si="35"/>
        <v>1</v>
      </c>
      <c r="G310" s="15">
        <f t="shared" si="34"/>
        <v>8936.488949923174</v>
      </c>
    </row>
    <row r="311" spans="1:7" ht="13.5" customHeight="1" x14ac:dyDescent="0.3">
      <c r="A311" s="2" t="s">
        <v>42</v>
      </c>
      <c r="B311" s="11">
        <v>20221</v>
      </c>
      <c r="C311" s="12">
        <v>25660</v>
      </c>
      <c r="D311" s="13"/>
      <c r="E311" s="14">
        <v>196903124.82000002</v>
      </c>
      <c r="F311" s="13">
        <f t="shared" si="35"/>
        <v>1</v>
      </c>
      <c r="G311" s="15">
        <f t="shared" si="34"/>
        <v>7673.543445830087</v>
      </c>
    </row>
    <row r="312" spans="1:7" ht="13.5" customHeight="1" x14ac:dyDescent="0.3">
      <c r="A312" s="2" t="s">
        <v>42</v>
      </c>
      <c r="B312" s="11">
        <v>20222</v>
      </c>
      <c r="C312" s="12">
        <v>30603</v>
      </c>
      <c r="D312" s="13"/>
      <c r="E312" s="14">
        <v>223536397.06</v>
      </c>
      <c r="F312" s="13">
        <f t="shared" si="35"/>
        <v>1</v>
      </c>
      <c r="G312" s="15">
        <f t="shared" si="34"/>
        <v>7304.394897885828</v>
      </c>
    </row>
    <row r="313" spans="1:7" ht="13.5" customHeight="1" x14ac:dyDescent="0.3">
      <c r="A313" s="2" t="s">
        <v>42</v>
      </c>
      <c r="B313" s="11">
        <v>20231</v>
      </c>
      <c r="C313" s="12">
        <v>28926</v>
      </c>
      <c r="D313" s="13"/>
      <c r="E313" s="14">
        <v>163038727.01999998</v>
      </c>
      <c r="F313" s="13">
        <f t="shared" si="35"/>
        <v>1</v>
      </c>
      <c r="G313" s="15">
        <f t="shared" si="34"/>
        <v>5636.4076270483292</v>
      </c>
    </row>
    <row r="314" spans="1:7" ht="13.5" customHeight="1" x14ac:dyDescent="0.3">
      <c r="A314" s="2" t="s">
        <v>42</v>
      </c>
      <c r="B314" s="11">
        <v>20232</v>
      </c>
      <c r="C314" s="12">
        <v>32585</v>
      </c>
      <c r="D314" s="13"/>
      <c r="E314" s="14">
        <v>121444023.72000001</v>
      </c>
      <c r="F314" s="13">
        <f t="shared" si="35"/>
        <v>1</v>
      </c>
      <c r="G314" s="15">
        <f t="shared" si="34"/>
        <v>3726.991674696947</v>
      </c>
    </row>
    <row r="315" spans="1:7" ht="13.5" customHeight="1" x14ac:dyDescent="0.3">
      <c r="A315" s="2" t="s">
        <v>42</v>
      </c>
      <c r="B315" s="11">
        <v>20241</v>
      </c>
      <c r="C315" s="12">
        <v>15919</v>
      </c>
      <c r="D315" s="13"/>
      <c r="E315" s="14">
        <v>25716611.890000001</v>
      </c>
      <c r="F315" s="13">
        <f t="shared" si="35"/>
        <v>1</v>
      </c>
      <c r="G315" s="15">
        <f t="shared" si="34"/>
        <v>1615.466542496388</v>
      </c>
    </row>
  </sheetData>
  <mergeCells count="1">
    <mergeCell ref="A1:G2"/>
  </mergeCells>
  <conditionalFormatting sqref="F313:G315 A6:G312">
    <cfRule type="expression" dxfId="33" priority="10">
      <formula>MOD(ROW(),2)=1</formula>
    </cfRule>
  </conditionalFormatting>
  <conditionalFormatting sqref="A313:E313">
    <cfRule type="expression" dxfId="32" priority="6">
      <formula>MOD(ROW(),2)=1</formula>
    </cfRule>
  </conditionalFormatting>
  <conditionalFormatting sqref="A314:E314">
    <cfRule type="expression" dxfId="31" priority="4">
      <formula>MOD(ROW(),2)=1</formula>
    </cfRule>
  </conditionalFormatting>
  <conditionalFormatting sqref="A315:E315">
    <cfRule type="expression" dxfId="30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scale="86" firstPageNumber="37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2"/>
  <sheetViews>
    <sheetView showGridLines="0" zoomScale="70" zoomScaleNormal="70" workbookViewId="0">
      <selection sqref="A1:G2"/>
    </sheetView>
  </sheetViews>
  <sheetFormatPr defaultColWidth="9.08984375" defaultRowHeight="12.75" customHeight="1" x14ac:dyDescent="0.3"/>
  <cols>
    <col min="1" max="1" width="20.453125" style="2" customWidth="1"/>
    <col min="2" max="2" width="9.08984375" style="2"/>
    <col min="3" max="3" width="10" style="2" bestFit="1" customWidth="1"/>
    <col min="4" max="4" width="12.1796875" style="18" customWidth="1"/>
    <col min="5" max="5" width="15.453125" style="2" customWidth="1"/>
    <col min="6" max="6" width="10.81640625" style="2" customWidth="1"/>
    <col min="7" max="7" width="11.81640625" style="2" customWidth="1"/>
    <col min="8" max="8" width="9.08984375" style="2"/>
    <col min="9" max="10" width="9.08984375" style="32"/>
    <col min="11" max="11" width="10.54296875" style="3" bestFit="1" customWidth="1"/>
    <col min="12" max="12" width="14.81640625" style="3" customWidth="1"/>
    <col min="13" max="14" width="10" style="2" customWidth="1"/>
    <col min="15" max="15" width="12.453125" style="2" customWidth="1"/>
    <col min="16" max="16" width="12.81640625" style="3" customWidth="1"/>
    <col min="17" max="17" width="10" style="33" customWidth="1"/>
    <col min="18" max="18" width="13.36328125" style="3" customWidth="1"/>
    <col min="19" max="19" width="10" style="34" customWidth="1"/>
    <col min="20" max="22" width="10" style="2" customWidth="1"/>
    <col min="23" max="24" width="9.08984375" style="2"/>
    <col min="25" max="25" width="13.54296875" style="3" customWidth="1"/>
    <col min="26" max="26" width="9.1796875" style="2" bestFit="1" customWidth="1"/>
    <col min="27" max="27" width="14.08984375" style="2" bestFit="1" customWidth="1"/>
    <col min="28" max="16384" width="9.08984375" style="2"/>
  </cols>
  <sheetData>
    <row r="1" spans="1:27" ht="18.5" customHeight="1" x14ac:dyDescent="0.3">
      <c r="A1" s="49" t="s">
        <v>43</v>
      </c>
      <c r="B1" s="48"/>
      <c r="C1" s="48"/>
      <c r="D1" s="48"/>
      <c r="E1" s="48"/>
      <c r="F1" s="48"/>
      <c r="G1" s="48"/>
    </row>
    <row r="2" spans="1:27" ht="14.5" customHeight="1" x14ac:dyDescent="0.3">
      <c r="A2" s="48"/>
      <c r="B2" s="48"/>
      <c r="C2" s="48"/>
      <c r="D2" s="48"/>
      <c r="E2" s="48"/>
      <c r="F2" s="48"/>
      <c r="G2" s="48"/>
    </row>
    <row r="3" spans="1:27" ht="14.5" x14ac:dyDescent="0.3">
      <c r="A3" s="25"/>
      <c r="B3" s="35"/>
      <c r="C3" s="35"/>
      <c r="D3" s="35"/>
      <c r="E3" s="36"/>
      <c r="F3" s="37"/>
      <c r="G3" s="36"/>
    </row>
    <row r="5" spans="1:27" ht="39" x14ac:dyDescent="0.3">
      <c r="A5" s="4" t="s">
        <v>44</v>
      </c>
      <c r="B5" s="5" t="s">
        <v>2</v>
      </c>
      <c r="C5" s="5" t="s">
        <v>3</v>
      </c>
      <c r="D5" s="6" t="s">
        <v>4</v>
      </c>
      <c r="E5" s="5" t="s">
        <v>5</v>
      </c>
      <c r="F5" s="5" t="s">
        <v>6</v>
      </c>
      <c r="G5" s="8" t="s">
        <v>7</v>
      </c>
      <c r="I5" s="9"/>
      <c r="J5" s="9"/>
      <c r="K5" s="10"/>
      <c r="L5" s="9"/>
      <c r="M5" s="9"/>
    </row>
    <row r="6" spans="1:27" ht="12.75" customHeight="1" x14ac:dyDescent="0.3">
      <c r="A6" s="2" t="s">
        <v>45</v>
      </c>
      <c r="B6" s="11">
        <v>20131</v>
      </c>
      <c r="C6" s="12">
        <v>19034</v>
      </c>
      <c r="D6" s="13">
        <f t="shared" ref="D6:D28" si="0">C6/C190</f>
        <v>0.71929559368150553</v>
      </c>
      <c r="E6" s="14">
        <v>63807128.890000001</v>
      </c>
      <c r="F6" s="13">
        <f t="shared" ref="F6:F28" si="1">E6/E190</f>
        <v>0.41075503805687563</v>
      </c>
      <c r="G6" s="15">
        <f>E6/C6</f>
        <v>3352.2711405905225</v>
      </c>
      <c r="I6" s="2"/>
      <c r="J6" s="3"/>
      <c r="M6" s="3"/>
      <c r="N6" s="16"/>
      <c r="O6" s="16"/>
      <c r="S6" s="3"/>
      <c r="T6" s="16"/>
      <c r="Z6" s="38"/>
      <c r="AA6" s="38"/>
    </row>
    <row r="7" spans="1:27" ht="12.75" customHeight="1" x14ac:dyDescent="0.3">
      <c r="A7" s="2" t="s">
        <v>45</v>
      </c>
      <c r="B7" s="11">
        <v>20132</v>
      </c>
      <c r="C7" s="12">
        <v>22865</v>
      </c>
      <c r="D7" s="13">
        <f t="shared" si="0"/>
        <v>0.71330525659023558</v>
      </c>
      <c r="E7" s="14">
        <v>75741860.5</v>
      </c>
      <c r="F7" s="13">
        <f t="shared" si="1"/>
        <v>0.39208636531336788</v>
      </c>
      <c r="G7" s="15">
        <f t="shared" ref="G7:G79" si="2">E7/C7</f>
        <v>3312.5677017275311</v>
      </c>
      <c r="I7" s="2"/>
      <c r="J7" s="3"/>
      <c r="M7" s="3"/>
      <c r="N7" s="16"/>
      <c r="O7" s="16"/>
      <c r="S7" s="3"/>
      <c r="T7" s="16"/>
      <c r="Z7" s="38"/>
      <c r="AA7" s="38"/>
    </row>
    <row r="8" spans="1:27" ht="12.75" customHeight="1" x14ac:dyDescent="0.3">
      <c r="A8" s="2" t="s">
        <v>45</v>
      </c>
      <c r="B8" s="11">
        <v>20141</v>
      </c>
      <c r="C8" s="12">
        <v>20630</v>
      </c>
      <c r="D8" s="13">
        <f t="shared" si="0"/>
        <v>0.72074904796841699</v>
      </c>
      <c r="E8" s="14">
        <v>70838675.120000005</v>
      </c>
      <c r="F8" s="13">
        <f t="shared" si="1"/>
        <v>0.40727535684598254</v>
      </c>
      <c r="G8" s="15">
        <f t="shared" si="2"/>
        <v>3433.7700009694622</v>
      </c>
      <c r="I8" s="2"/>
      <c r="J8" s="3"/>
      <c r="M8" s="3"/>
      <c r="N8" s="16"/>
      <c r="O8" s="16"/>
      <c r="S8" s="3"/>
      <c r="T8" s="16"/>
      <c r="Z8" s="38"/>
      <c r="AA8" s="38"/>
    </row>
    <row r="9" spans="1:27" ht="12.75" customHeight="1" x14ac:dyDescent="0.3">
      <c r="A9" s="2" t="s">
        <v>45</v>
      </c>
      <c r="B9" s="11">
        <v>20142</v>
      </c>
      <c r="C9" s="12">
        <v>21689</v>
      </c>
      <c r="D9" s="13">
        <f t="shared" si="0"/>
        <v>0.7012059099285507</v>
      </c>
      <c r="E9" s="14">
        <v>78727429.099999994</v>
      </c>
      <c r="F9" s="13">
        <f t="shared" si="1"/>
        <v>0.3794192766367056</v>
      </c>
      <c r="G9" s="15">
        <f t="shared" si="2"/>
        <v>3629.8321314952277</v>
      </c>
      <c r="I9" s="2"/>
      <c r="J9" s="3"/>
      <c r="M9" s="3"/>
      <c r="N9" s="16"/>
      <c r="O9" s="16"/>
      <c r="S9" s="3"/>
      <c r="T9" s="16"/>
      <c r="Z9" s="38"/>
      <c r="AA9" s="38"/>
    </row>
    <row r="10" spans="1:27" ht="12.75" customHeight="1" x14ac:dyDescent="0.3">
      <c r="A10" s="2" t="s">
        <v>45</v>
      </c>
      <c r="B10" s="11">
        <v>20151</v>
      </c>
      <c r="C10" s="12">
        <v>21880</v>
      </c>
      <c r="D10" s="13">
        <f t="shared" si="0"/>
        <v>0.71112844513780549</v>
      </c>
      <c r="E10" s="14">
        <v>81627228.469999999</v>
      </c>
      <c r="F10" s="13">
        <f t="shared" si="1"/>
        <v>0.41953199241455197</v>
      </c>
      <c r="G10" s="15">
        <f t="shared" si="2"/>
        <v>3730.6777180073127</v>
      </c>
      <c r="I10" s="2"/>
      <c r="J10" s="3"/>
      <c r="M10" s="3"/>
      <c r="N10" s="16"/>
      <c r="O10" s="16"/>
      <c r="S10" s="3"/>
      <c r="T10" s="16"/>
      <c r="Z10" s="38"/>
      <c r="AA10" s="38"/>
    </row>
    <row r="11" spans="1:27" ht="12.75" customHeight="1" x14ac:dyDescent="0.3">
      <c r="A11" s="2" t="s">
        <v>45</v>
      </c>
      <c r="B11" s="11">
        <v>20152</v>
      </c>
      <c r="C11" s="12">
        <v>23648</v>
      </c>
      <c r="D11" s="13">
        <f t="shared" si="0"/>
        <v>0.68842246222817383</v>
      </c>
      <c r="E11" s="14">
        <v>91451953.810000002</v>
      </c>
      <c r="F11" s="13">
        <f t="shared" si="1"/>
        <v>0.37722533073514969</v>
      </c>
      <c r="G11" s="15">
        <f t="shared" si="2"/>
        <v>3867.2172619248986</v>
      </c>
      <c r="I11" s="2"/>
      <c r="J11" s="3"/>
      <c r="M11" s="3"/>
      <c r="N11" s="16"/>
      <c r="O11" s="16"/>
      <c r="S11" s="3"/>
      <c r="T11" s="16"/>
      <c r="Z11" s="38"/>
      <c r="AA11" s="38"/>
    </row>
    <row r="12" spans="1:27" ht="12.75" customHeight="1" x14ac:dyDescent="0.3">
      <c r="A12" s="2" t="s">
        <v>45</v>
      </c>
      <c r="B12" s="11">
        <v>20161</v>
      </c>
      <c r="C12" s="12">
        <v>22161</v>
      </c>
      <c r="D12" s="13">
        <f t="shared" si="0"/>
        <v>0.69441920220599751</v>
      </c>
      <c r="E12" s="14">
        <v>86822448.709999993</v>
      </c>
      <c r="F12" s="13">
        <f t="shared" si="1"/>
        <v>0.39705154993129332</v>
      </c>
      <c r="G12" s="15">
        <f t="shared" si="2"/>
        <v>3917.803741257163</v>
      </c>
      <c r="I12" s="2"/>
      <c r="J12" s="3"/>
      <c r="M12" s="3"/>
      <c r="N12" s="16"/>
      <c r="O12" s="16"/>
      <c r="S12" s="3"/>
      <c r="T12" s="16"/>
      <c r="Z12" s="38"/>
      <c r="AA12" s="38"/>
    </row>
    <row r="13" spans="1:27" ht="12.75" customHeight="1" x14ac:dyDescent="0.3">
      <c r="A13" s="2" t="s">
        <v>45</v>
      </c>
      <c r="B13" s="11">
        <v>20162</v>
      </c>
      <c r="C13" s="12">
        <v>25775</v>
      </c>
      <c r="D13" s="13">
        <f t="shared" si="0"/>
        <v>0.68882118709746387</v>
      </c>
      <c r="E13" s="14">
        <v>96995753.950000003</v>
      </c>
      <c r="F13" s="13">
        <f t="shared" si="1"/>
        <v>0.40465012010615153</v>
      </c>
      <c r="G13" s="15">
        <f t="shared" si="2"/>
        <v>3763.1718312318139</v>
      </c>
      <c r="I13" s="2"/>
      <c r="J13" s="3"/>
      <c r="M13" s="3"/>
      <c r="N13" s="16"/>
      <c r="O13" s="16"/>
      <c r="S13" s="3"/>
      <c r="T13" s="16"/>
      <c r="Z13" s="38"/>
      <c r="AA13" s="38"/>
    </row>
    <row r="14" spans="1:27" ht="12.75" customHeight="1" x14ac:dyDescent="0.3">
      <c r="A14" s="2" t="s">
        <v>45</v>
      </c>
      <c r="B14" s="11">
        <v>20171</v>
      </c>
      <c r="C14" s="12">
        <v>23168</v>
      </c>
      <c r="D14" s="13">
        <f t="shared" si="0"/>
        <v>0.70316862935534785</v>
      </c>
      <c r="E14" s="14">
        <v>86767007.260000005</v>
      </c>
      <c r="F14" s="13">
        <f t="shared" si="1"/>
        <v>0.43661052643222337</v>
      </c>
      <c r="G14" s="15">
        <f t="shared" si="2"/>
        <v>3745.1228962361879</v>
      </c>
      <c r="I14" s="2"/>
      <c r="J14" s="3"/>
      <c r="M14" s="3"/>
      <c r="N14" s="16"/>
      <c r="O14" s="16"/>
      <c r="S14" s="3"/>
      <c r="T14" s="16"/>
      <c r="Z14" s="38"/>
      <c r="AA14" s="38"/>
    </row>
    <row r="15" spans="1:27" ht="12.75" customHeight="1" x14ac:dyDescent="0.3">
      <c r="A15" s="2" t="s">
        <v>45</v>
      </c>
      <c r="B15" s="11">
        <v>20172</v>
      </c>
      <c r="C15" s="12">
        <v>26896</v>
      </c>
      <c r="D15" s="13">
        <f t="shared" si="0"/>
        <v>0.70103737684408074</v>
      </c>
      <c r="E15" s="14">
        <v>99917840.489999995</v>
      </c>
      <c r="F15" s="13">
        <f t="shared" si="1"/>
        <v>0.42481358609659092</v>
      </c>
      <c r="G15" s="15">
        <f t="shared" si="2"/>
        <v>3714.9702740184412</v>
      </c>
      <c r="I15" s="2"/>
      <c r="J15" s="3"/>
      <c r="M15" s="3"/>
      <c r="N15" s="16"/>
      <c r="O15" s="16"/>
      <c r="S15" s="3"/>
      <c r="T15" s="16"/>
      <c r="Z15" s="38"/>
      <c r="AA15" s="38"/>
    </row>
    <row r="16" spans="1:27" ht="12.75" customHeight="1" x14ac:dyDescent="0.3">
      <c r="A16" s="2" t="s">
        <v>45</v>
      </c>
      <c r="B16" s="11">
        <v>20181</v>
      </c>
      <c r="C16" s="12">
        <v>23657</v>
      </c>
      <c r="D16" s="13">
        <f t="shared" si="0"/>
        <v>0.70759429306373944</v>
      </c>
      <c r="E16" s="14">
        <v>88962135.049999997</v>
      </c>
      <c r="F16" s="13">
        <f t="shared" si="1"/>
        <v>0.43936809621402723</v>
      </c>
      <c r="G16" s="15">
        <f t="shared" si="2"/>
        <v>3760.4994314579194</v>
      </c>
      <c r="I16" s="2"/>
      <c r="J16" s="3"/>
      <c r="M16" s="3"/>
      <c r="N16" s="16"/>
      <c r="O16" s="16"/>
      <c r="S16" s="3"/>
      <c r="T16" s="16"/>
      <c r="Z16" s="38"/>
      <c r="AA16" s="38"/>
    </row>
    <row r="17" spans="1:27" ht="12.75" customHeight="1" x14ac:dyDescent="0.3">
      <c r="A17" s="2" t="s">
        <v>45</v>
      </c>
      <c r="B17" s="11">
        <v>20182</v>
      </c>
      <c r="C17" s="12">
        <v>26428</v>
      </c>
      <c r="D17" s="13">
        <f t="shared" si="0"/>
        <v>0.69773213295667558</v>
      </c>
      <c r="E17" s="14">
        <v>97818916.519999996</v>
      </c>
      <c r="F17" s="13">
        <f t="shared" si="1"/>
        <v>0.42190995111747454</v>
      </c>
      <c r="G17" s="15">
        <f t="shared" si="2"/>
        <v>3701.3363296503708</v>
      </c>
      <c r="I17" s="2"/>
      <c r="J17" s="3"/>
      <c r="M17" s="3"/>
      <c r="N17" s="16"/>
      <c r="O17" s="16"/>
      <c r="S17" s="3"/>
      <c r="T17" s="16"/>
      <c r="Z17" s="38"/>
      <c r="AA17" s="38"/>
    </row>
    <row r="18" spans="1:27" ht="12.75" customHeight="1" x14ac:dyDescent="0.3">
      <c r="A18" s="2" t="s">
        <v>45</v>
      </c>
      <c r="B18" s="11">
        <v>20191</v>
      </c>
      <c r="C18" s="12">
        <v>23643</v>
      </c>
      <c r="D18" s="13">
        <f t="shared" si="0"/>
        <v>0.70065789473684215</v>
      </c>
      <c r="E18" s="14">
        <v>89528842.810000002</v>
      </c>
      <c r="F18" s="13">
        <f t="shared" si="1"/>
        <v>0.43359279653066807</v>
      </c>
      <c r="G18" s="15">
        <f t="shared" si="2"/>
        <v>3786.6955466734339</v>
      </c>
      <c r="I18" s="2"/>
      <c r="J18" s="3"/>
      <c r="M18" s="3"/>
      <c r="N18" s="16"/>
      <c r="O18" s="16"/>
      <c r="S18" s="3"/>
      <c r="T18" s="16"/>
      <c r="Z18" s="38"/>
      <c r="AA18" s="38"/>
    </row>
    <row r="19" spans="1:27" ht="12.75" customHeight="1" x14ac:dyDescent="0.3">
      <c r="A19" s="2" t="s">
        <v>45</v>
      </c>
      <c r="B19" s="11">
        <v>20192</v>
      </c>
      <c r="C19" s="12">
        <v>26929</v>
      </c>
      <c r="D19" s="13">
        <f t="shared" si="0"/>
        <v>0.69729925684248684</v>
      </c>
      <c r="E19" s="14">
        <v>97019632.719999999</v>
      </c>
      <c r="F19" s="13">
        <f t="shared" si="1"/>
        <v>0.41764403913255693</v>
      </c>
      <c r="G19" s="15">
        <f t="shared" si="2"/>
        <v>3602.793743547848</v>
      </c>
      <c r="I19" s="2"/>
      <c r="J19" s="3"/>
      <c r="M19" s="3"/>
      <c r="N19" s="16"/>
      <c r="O19" s="16"/>
      <c r="S19" s="3"/>
      <c r="T19" s="16"/>
      <c r="Z19" s="38"/>
      <c r="AA19" s="38"/>
    </row>
    <row r="20" spans="1:27" ht="12.75" customHeight="1" x14ac:dyDescent="0.3">
      <c r="A20" s="2" t="s">
        <v>45</v>
      </c>
      <c r="B20" s="11">
        <v>20201</v>
      </c>
      <c r="C20" s="12">
        <v>13047</v>
      </c>
      <c r="D20" s="13">
        <f t="shared" si="0"/>
        <v>0.67224855729596045</v>
      </c>
      <c r="E20" s="14">
        <v>49664578.829999998</v>
      </c>
      <c r="F20" s="13">
        <f t="shared" si="1"/>
        <v>0.38248484344169403</v>
      </c>
      <c r="G20" s="15">
        <f t="shared" si="2"/>
        <v>3806.5899310186246</v>
      </c>
      <c r="I20" s="2"/>
      <c r="J20" s="3"/>
      <c r="M20" s="3"/>
      <c r="N20" s="16"/>
      <c r="O20" s="16"/>
      <c r="S20" s="3"/>
      <c r="T20" s="16"/>
      <c r="Z20" s="38"/>
      <c r="AA20" s="38"/>
    </row>
    <row r="21" spans="1:27" ht="12.75" customHeight="1" x14ac:dyDescent="0.3">
      <c r="A21" s="2" t="s">
        <v>45</v>
      </c>
      <c r="B21" s="11">
        <v>20202</v>
      </c>
      <c r="C21" s="12">
        <v>16336</v>
      </c>
      <c r="D21" s="13">
        <f t="shared" si="0"/>
        <v>0.66615014476206014</v>
      </c>
      <c r="E21" s="14">
        <v>63471863.68</v>
      </c>
      <c r="F21" s="13">
        <f t="shared" si="1"/>
        <v>0.39748416322362901</v>
      </c>
      <c r="G21" s="15">
        <f t="shared" si="2"/>
        <v>3885.3981194906955</v>
      </c>
      <c r="I21" s="2"/>
      <c r="J21" s="3"/>
      <c r="M21" s="3"/>
      <c r="N21" s="16"/>
      <c r="O21" s="16"/>
      <c r="S21" s="3"/>
      <c r="T21" s="16"/>
      <c r="Z21" s="38"/>
      <c r="AA21" s="38"/>
    </row>
    <row r="22" spans="1:27" ht="12.75" customHeight="1" x14ac:dyDescent="0.3">
      <c r="A22" s="2" t="s">
        <v>45</v>
      </c>
      <c r="B22" s="11">
        <v>20211</v>
      </c>
      <c r="C22" s="12">
        <v>12261</v>
      </c>
      <c r="D22" s="13">
        <f t="shared" si="0"/>
        <v>0.67076973576235022</v>
      </c>
      <c r="E22" s="14">
        <v>45287198.619999997</v>
      </c>
      <c r="F22" s="13">
        <f t="shared" si="1"/>
        <v>0.41554060990926239</v>
      </c>
      <c r="G22" s="15">
        <f t="shared" si="2"/>
        <v>3693.597473289291</v>
      </c>
      <c r="I22" s="2"/>
      <c r="J22" s="3"/>
      <c r="M22" s="3"/>
      <c r="N22" s="16"/>
      <c r="O22" s="16"/>
      <c r="S22" s="3"/>
      <c r="T22" s="16"/>
      <c r="Z22" s="38"/>
      <c r="AA22" s="38"/>
    </row>
    <row r="23" spans="1:27" ht="12.75" customHeight="1" x14ac:dyDescent="0.3">
      <c r="A23" s="2" t="s">
        <v>45</v>
      </c>
      <c r="B23" s="11">
        <v>20212</v>
      </c>
      <c r="C23" s="12">
        <v>19070</v>
      </c>
      <c r="D23" s="13">
        <f t="shared" si="0"/>
        <v>0.67389921549226095</v>
      </c>
      <c r="E23" s="14">
        <v>68301395.060000002</v>
      </c>
      <c r="F23" s="13">
        <f t="shared" si="1"/>
        <v>0.42373479114932033</v>
      </c>
      <c r="G23" s="15">
        <f t="shared" si="2"/>
        <v>3581.6148432092291</v>
      </c>
      <c r="I23" s="2"/>
      <c r="J23" s="3"/>
      <c r="M23" s="3"/>
      <c r="N23" s="16"/>
      <c r="O23" s="16"/>
      <c r="S23" s="3"/>
      <c r="T23" s="16"/>
      <c r="Z23" s="38"/>
      <c r="AA23" s="38"/>
    </row>
    <row r="24" spans="1:27" ht="12.75" customHeight="1" x14ac:dyDescent="0.3">
      <c r="A24" s="2" t="s">
        <v>45</v>
      </c>
      <c r="B24" s="11">
        <v>20221</v>
      </c>
      <c r="C24" s="12">
        <v>17349</v>
      </c>
      <c r="D24" s="13">
        <f t="shared" si="0"/>
        <v>0.68402791467886292</v>
      </c>
      <c r="E24" s="14">
        <v>60244455.850000001</v>
      </c>
      <c r="F24" s="13">
        <f t="shared" si="1"/>
        <v>0.47018749850865632</v>
      </c>
      <c r="G24" s="15">
        <f t="shared" si="2"/>
        <v>3472.5030751051936</v>
      </c>
      <c r="I24" s="2"/>
      <c r="J24" s="3"/>
      <c r="M24" s="3"/>
      <c r="N24" s="16"/>
      <c r="O24" s="16"/>
      <c r="S24" s="3"/>
      <c r="T24" s="16"/>
      <c r="Z24" s="38"/>
      <c r="AA24" s="38"/>
    </row>
    <row r="25" spans="1:27" ht="12.75" customHeight="1" x14ac:dyDescent="0.3">
      <c r="A25" s="2" t="s">
        <v>45</v>
      </c>
      <c r="B25" s="11">
        <v>20222</v>
      </c>
      <c r="C25" s="12">
        <v>20459</v>
      </c>
      <c r="D25" s="13">
        <f t="shared" si="0"/>
        <v>0.67541513981050472</v>
      </c>
      <c r="E25" s="14">
        <v>67879729.420000002</v>
      </c>
      <c r="F25" s="13">
        <f t="shared" si="1"/>
        <v>0.45761913333706972</v>
      </c>
      <c r="G25" s="15">
        <f t="shared" si="2"/>
        <v>3317.8419971650619</v>
      </c>
      <c r="I25" s="2"/>
      <c r="J25" s="3"/>
      <c r="M25" s="3"/>
      <c r="N25" s="16"/>
      <c r="O25" s="16"/>
      <c r="S25" s="3"/>
      <c r="T25" s="16"/>
      <c r="Z25" s="38"/>
      <c r="AA25" s="38"/>
    </row>
    <row r="26" spans="1:27" ht="12.75" customHeight="1" x14ac:dyDescent="0.3">
      <c r="A26" s="2" t="s">
        <v>45</v>
      </c>
      <c r="B26" s="11">
        <v>20231</v>
      </c>
      <c r="C26" s="12">
        <v>19538</v>
      </c>
      <c r="D26" s="13">
        <f t="shared" si="0"/>
        <v>0.68171667829727844</v>
      </c>
      <c r="E26" s="14">
        <v>58113341.880000003</v>
      </c>
      <c r="F26" s="13">
        <f t="shared" si="1"/>
        <v>0.51152563194984058</v>
      </c>
      <c r="G26" s="15">
        <f>E26/C26</f>
        <v>2974.3751602006346</v>
      </c>
      <c r="I26" s="2"/>
      <c r="J26" s="3"/>
      <c r="M26" s="3"/>
      <c r="N26" s="16"/>
      <c r="O26" s="16"/>
      <c r="S26" s="3"/>
      <c r="T26" s="16"/>
      <c r="Z26" s="38"/>
      <c r="AA26" s="38"/>
    </row>
    <row r="27" spans="1:27" ht="12.75" customHeight="1" x14ac:dyDescent="0.3">
      <c r="A27" s="2" t="s">
        <v>45</v>
      </c>
      <c r="B27" s="11">
        <v>20232</v>
      </c>
      <c r="C27" s="12">
        <v>22181</v>
      </c>
      <c r="D27" s="13">
        <f t="shared" si="0"/>
        <v>0.68861569029213621</v>
      </c>
      <c r="E27" s="14">
        <v>52717252.880000003</v>
      </c>
      <c r="F27" s="13">
        <f t="shared" si="1"/>
        <v>0.56113103828954303</v>
      </c>
      <c r="G27" s="15">
        <f>E27/C27</f>
        <v>2376.6851305171094</v>
      </c>
      <c r="I27" s="2"/>
      <c r="J27" s="3"/>
      <c r="M27" s="3"/>
      <c r="N27" s="16"/>
      <c r="O27" s="16"/>
      <c r="S27" s="3"/>
      <c r="T27" s="16"/>
      <c r="Z27" s="38"/>
      <c r="AA27" s="38"/>
    </row>
    <row r="28" spans="1:27" ht="12.75" customHeight="1" x14ac:dyDescent="0.3">
      <c r="A28" s="2" t="s">
        <v>45</v>
      </c>
      <c r="B28" s="11">
        <v>20241</v>
      </c>
      <c r="C28" s="12">
        <v>11195</v>
      </c>
      <c r="D28" s="13">
        <f t="shared" si="0"/>
        <v>0.72053807041256357</v>
      </c>
      <c r="E28" s="14">
        <v>16289507.810000001</v>
      </c>
      <c r="F28" s="13">
        <f t="shared" si="1"/>
        <v>0.67777204220879228</v>
      </c>
      <c r="G28" s="15">
        <f>E28/C28</f>
        <v>1455.0699249665029</v>
      </c>
      <c r="I28" s="2"/>
      <c r="J28" s="3"/>
      <c r="M28" s="3"/>
      <c r="N28" s="16"/>
      <c r="O28" s="16"/>
      <c r="S28" s="3"/>
      <c r="T28" s="16"/>
      <c r="Z28" s="38"/>
      <c r="AA28" s="38"/>
    </row>
    <row r="29" spans="1:27" ht="12.75" customHeight="1" x14ac:dyDescent="0.3">
      <c r="A29" s="2" t="s">
        <v>46</v>
      </c>
      <c r="B29" s="11">
        <v>20131</v>
      </c>
      <c r="C29" s="12">
        <v>1570</v>
      </c>
      <c r="D29" s="13">
        <f t="shared" ref="D29:D51" si="3">C29/C190</f>
        <v>5.9330360516967724E-2</v>
      </c>
      <c r="E29" s="14">
        <v>10123851.890000001</v>
      </c>
      <c r="F29" s="13">
        <f t="shared" ref="F29:F51" si="4">E29/E190</f>
        <v>6.5171764357678852E-2</v>
      </c>
      <c r="G29" s="15">
        <f t="shared" si="2"/>
        <v>6448.3133057324849</v>
      </c>
      <c r="I29" s="2"/>
      <c r="J29" s="3"/>
      <c r="M29" s="3"/>
      <c r="N29" s="16"/>
      <c r="O29" s="16"/>
      <c r="S29" s="3"/>
      <c r="T29" s="16"/>
      <c r="Z29" s="38"/>
      <c r="AA29" s="38"/>
    </row>
    <row r="30" spans="1:27" ht="12.75" customHeight="1" x14ac:dyDescent="0.3">
      <c r="A30" s="2" t="s">
        <v>46</v>
      </c>
      <c r="B30" s="11">
        <v>20132</v>
      </c>
      <c r="C30" s="12">
        <v>1947</v>
      </c>
      <c r="D30" s="13">
        <f t="shared" si="3"/>
        <v>6.0739354234908748E-2</v>
      </c>
      <c r="E30" s="14">
        <v>13018767.609999999</v>
      </c>
      <c r="F30" s="13">
        <f t="shared" si="4"/>
        <v>6.7393132930294211E-2</v>
      </c>
      <c r="G30" s="15">
        <f t="shared" si="2"/>
        <v>6686.5781253210062</v>
      </c>
      <c r="I30" s="2"/>
      <c r="J30" s="3"/>
      <c r="M30" s="3"/>
      <c r="N30" s="16"/>
      <c r="O30" s="16"/>
      <c r="S30" s="3"/>
      <c r="T30" s="16"/>
      <c r="Z30" s="38"/>
      <c r="AA30" s="38"/>
    </row>
    <row r="31" spans="1:27" ht="12.75" customHeight="1" x14ac:dyDescent="0.3">
      <c r="A31" s="2" t="s">
        <v>46</v>
      </c>
      <c r="B31" s="11">
        <v>20141</v>
      </c>
      <c r="C31" s="12">
        <v>1760</v>
      </c>
      <c r="D31" s="13">
        <f t="shared" si="3"/>
        <v>6.1489012332739408E-2</v>
      </c>
      <c r="E31" s="14">
        <v>12622334.68</v>
      </c>
      <c r="F31" s="13">
        <f t="shared" si="4"/>
        <v>7.2570045279898507E-2</v>
      </c>
      <c r="G31" s="15">
        <f t="shared" si="2"/>
        <v>7171.7810681818182</v>
      </c>
      <c r="I31" s="2"/>
      <c r="J31" s="3"/>
      <c r="M31" s="3"/>
      <c r="N31" s="16"/>
      <c r="O31" s="16"/>
      <c r="S31" s="3"/>
      <c r="T31" s="16"/>
      <c r="Z31" s="38"/>
      <c r="AA31" s="38"/>
    </row>
    <row r="32" spans="1:27" ht="12.75" customHeight="1" x14ac:dyDescent="0.3">
      <c r="A32" s="2" t="s">
        <v>46</v>
      </c>
      <c r="B32" s="11">
        <v>20142</v>
      </c>
      <c r="C32" s="12">
        <v>1894</v>
      </c>
      <c r="D32" s="13">
        <f t="shared" si="3"/>
        <v>6.1233067149461702E-2</v>
      </c>
      <c r="E32" s="14">
        <v>13075283.32</v>
      </c>
      <c r="F32" s="13">
        <f t="shared" si="4"/>
        <v>6.3015071059831965E-2</v>
      </c>
      <c r="G32" s="15">
        <f t="shared" si="2"/>
        <v>6903.5286800422391</v>
      </c>
      <c r="I32" s="2"/>
      <c r="J32" s="3"/>
      <c r="M32" s="3"/>
      <c r="N32" s="16"/>
      <c r="O32" s="16"/>
      <c r="S32" s="3"/>
      <c r="T32" s="16"/>
      <c r="Z32" s="38"/>
      <c r="AA32" s="38"/>
    </row>
    <row r="33" spans="1:27" ht="12.75" customHeight="1" x14ac:dyDescent="0.3">
      <c r="A33" s="2" t="s">
        <v>46</v>
      </c>
      <c r="B33" s="11">
        <v>20151</v>
      </c>
      <c r="C33" s="12">
        <v>1975</v>
      </c>
      <c r="D33" s="13">
        <f t="shared" si="3"/>
        <v>6.4190067602704112E-2</v>
      </c>
      <c r="E33" s="14">
        <v>14897650.27</v>
      </c>
      <c r="F33" s="13">
        <f t="shared" si="4"/>
        <v>7.6568089070491119E-2</v>
      </c>
      <c r="G33" s="15">
        <f t="shared" si="2"/>
        <v>7543.1140607594934</v>
      </c>
      <c r="I33" s="2"/>
      <c r="J33" s="3"/>
      <c r="M33" s="3"/>
      <c r="N33" s="16"/>
      <c r="O33" s="16"/>
      <c r="S33" s="3"/>
      <c r="T33" s="16"/>
      <c r="Z33" s="38"/>
      <c r="AA33" s="38"/>
    </row>
    <row r="34" spans="1:27" ht="12.75" customHeight="1" x14ac:dyDescent="0.3">
      <c r="A34" s="2" t="s">
        <v>46</v>
      </c>
      <c r="B34" s="11">
        <v>20152</v>
      </c>
      <c r="C34" s="12">
        <v>2246</v>
      </c>
      <c r="D34" s="13">
        <f t="shared" si="3"/>
        <v>6.5383831620622404E-2</v>
      </c>
      <c r="E34" s="14">
        <v>16088179.289999999</v>
      </c>
      <c r="F34" s="13">
        <f t="shared" si="4"/>
        <v>6.6361280440276629E-2</v>
      </c>
      <c r="G34" s="15">
        <f t="shared" si="2"/>
        <v>7163.0361932324131</v>
      </c>
      <c r="I34" s="2"/>
      <c r="J34" s="3"/>
      <c r="M34" s="3"/>
      <c r="N34" s="16"/>
      <c r="O34" s="16"/>
      <c r="S34" s="3"/>
      <c r="T34" s="16"/>
      <c r="Z34" s="38"/>
      <c r="AA34" s="38"/>
    </row>
    <row r="35" spans="1:27" ht="12.75" customHeight="1" x14ac:dyDescent="0.3">
      <c r="A35" s="2" t="s">
        <v>46</v>
      </c>
      <c r="B35" s="11">
        <v>20161</v>
      </c>
      <c r="C35" s="12">
        <v>2139</v>
      </c>
      <c r="D35" s="13">
        <f t="shared" si="3"/>
        <v>6.7025976874627899E-2</v>
      </c>
      <c r="E35" s="14">
        <v>15394054.73</v>
      </c>
      <c r="F35" s="13">
        <f t="shared" si="4"/>
        <v>7.0399227170952455E-2</v>
      </c>
      <c r="G35" s="15">
        <f t="shared" si="2"/>
        <v>7196.8465310892943</v>
      </c>
      <c r="I35" s="2"/>
      <c r="J35" s="3"/>
      <c r="M35" s="3"/>
      <c r="N35" s="16"/>
      <c r="O35" s="16"/>
      <c r="S35" s="3"/>
      <c r="T35" s="16"/>
      <c r="Z35" s="38"/>
      <c r="AA35" s="38"/>
    </row>
    <row r="36" spans="1:27" ht="12.75" customHeight="1" x14ac:dyDescent="0.3">
      <c r="A36" s="2" t="s">
        <v>46</v>
      </c>
      <c r="B36" s="11">
        <v>20162</v>
      </c>
      <c r="C36" s="12">
        <v>2309</v>
      </c>
      <c r="D36" s="13">
        <f t="shared" si="3"/>
        <v>6.1706619631737888E-2</v>
      </c>
      <c r="E36" s="14">
        <v>15303947.470000001</v>
      </c>
      <c r="F36" s="13">
        <f t="shared" si="4"/>
        <v>6.3845518279346633E-2</v>
      </c>
      <c r="G36" s="15">
        <f t="shared" si="2"/>
        <v>6627.9547293200521</v>
      </c>
      <c r="I36" s="2"/>
      <c r="J36" s="3"/>
      <c r="M36" s="3"/>
      <c r="N36" s="16"/>
      <c r="O36" s="16"/>
      <c r="S36" s="3"/>
      <c r="T36" s="16"/>
      <c r="Z36" s="38"/>
      <c r="AA36" s="38"/>
    </row>
    <row r="37" spans="1:27" ht="12.75" customHeight="1" x14ac:dyDescent="0.3">
      <c r="A37" s="2" t="s">
        <v>46</v>
      </c>
      <c r="B37" s="11">
        <v>20171</v>
      </c>
      <c r="C37" s="12">
        <v>1951</v>
      </c>
      <c r="D37" s="13">
        <f t="shared" si="3"/>
        <v>5.9214519849459753E-2</v>
      </c>
      <c r="E37" s="14">
        <v>12012463</v>
      </c>
      <c r="F37" s="13">
        <f t="shared" si="4"/>
        <v>6.0446567881055263E-2</v>
      </c>
      <c r="G37" s="15">
        <f t="shared" si="2"/>
        <v>6157.0799589953867</v>
      </c>
      <c r="I37" s="2"/>
      <c r="J37" s="3"/>
      <c r="M37" s="3"/>
      <c r="N37" s="16"/>
      <c r="O37" s="16"/>
      <c r="S37" s="3"/>
      <c r="T37" s="16"/>
      <c r="Z37" s="38"/>
      <c r="AA37" s="38"/>
    </row>
    <row r="38" spans="1:27" ht="12.75" customHeight="1" x14ac:dyDescent="0.3">
      <c r="A38" s="2" t="s">
        <v>46</v>
      </c>
      <c r="B38" s="11">
        <v>20172</v>
      </c>
      <c r="C38" s="12">
        <v>1969</v>
      </c>
      <c r="D38" s="13">
        <f t="shared" si="3"/>
        <v>5.1321482562685712E-2</v>
      </c>
      <c r="E38" s="14">
        <v>12860093.59</v>
      </c>
      <c r="F38" s="13">
        <f t="shared" si="4"/>
        <v>5.4676346573487501E-2</v>
      </c>
      <c r="G38" s="15">
        <f t="shared" si="2"/>
        <v>6531.2816607414934</v>
      </c>
      <c r="I38" s="2"/>
      <c r="J38" s="3"/>
      <c r="M38" s="3"/>
      <c r="N38" s="16"/>
      <c r="O38" s="16"/>
      <c r="S38" s="3"/>
      <c r="T38" s="16"/>
      <c r="Z38" s="38"/>
      <c r="AA38" s="38"/>
    </row>
    <row r="39" spans="1:27" ht="12.75" customHeight="1" x14ac:dyDescent="0.3">
      <c r="A39" s="2" t="s">
        <v>46</v>
      </c>
      <c r="B39" s="11">
        <v>20181</v>
      </c>
      <c r="C39" s="12">
        <v>1757</v>
      </c>
      <c r="D39" s="13">
        <f t="shared" si="3"/>
        <v>5.2552866927885619E-2</v>
      </c>
      <c r="E39" s="14">
        <v>11694861.210000001</v>
      </c>
      <c r="F39" s="13">
        <f t="shared" si="4"/>
        <v>5.7758830792865236E-2</v>
      </c>
      <c r="G39" s="15">
        <f t="shared" si="2"/>
        <v>6656.1532214001145</v>
      </c>
      <c r="I39" s="2"/>
      <c r="J39" s="3"/>
      <c r="M39" s="3"/>
      <c r="N39" s="16"/>
      <c r="O39" s="16"/>
      <c r="S39" s="3"/>
      <c r="T39" s="16"/>
      <c r="Z39" s="38"/>
      <c r="AA39" s="38"/>
    </row>
    <row r="40" spans="1:27" ht="12.75" customHeight="1" x14ac:dyDescent="0.3">
      <c r="A40" s="2" t="s">
        <v>46</v>
      </c>
      <c r="B40" s="11">
        <v>20182</v>
      </c>
      <c r="C40" s="12">
        <v>1934</v>
      </c>
      <c r="D40" s="13">
        <f t="shared" si="3"/>
        <v>5.1060010032473534E-2</v>
      </c>
      <c r="E40" s="14">
        <v>13242878.6</v>
      </c>
      <c r="F40" s="13">
        <f t="shared" si="4"/>
        <v>5.7118832037341909E-2</v>
      </c>
      <c r="G40" s="15">
        <f t="shared" si="2"/>
        <v>6847.4036194415721</v>
      </c>
      <c r="I40" s="2"/>
      <c r="J40" s="3"/>
      <c r="M40" s="3"/>
      <c r="N40" s="16"/>
      <c r="O40" s="16"/>
      <c r="S40" s="3"/>
      <c r="T40" s="16"/>
      <c r="Z40" s="38"/>
      <c r="AA40" s="38"/>
    </row>
    <row r="41" spans="1:27" ht="12.75" customHeight="1" x14ac:dyDescent="0.3">
      <c r="A41" s="2" t="s">
        <v>46</v>
      </c>
      <c r="B41" s="11">
        <v>20191</v>
      </c>
      <c r="C41" s="12">
        <v>1688</v>
      </c>
      <c r="D41" s="13">
        <f t="shared" si="3"/>
        <v>5.0023707918444758E-2</v>
      </c>
      <c r="E41" s="14">
        <v>11272112.970000001</v>
      </c>
      <c r="F41" s="13">
        <f t="shared" si="4"/>
        <v>5.4591423635892235E-2</v>
      </c>
      <c r="G41" s="15">
        <f t="shared" si="2"/>
        <v>6677.7920438388628</v>
      </c>
      <c r="I41" s="2"/>
      <c r="J41" s="3"/>
      <c r="M41" s="3"/>
      <c r="N41" s="16"/>
      <c r="O41" s="16"/>
      <c r="S41" s="3"/>
      <c r="T41" s="16"/>
      <c r="Z41" s="38"/>
      <c r="AA41" s="38"/>
    </row>
    <row r="42" spans="1:27" ht="12.75" customHeight="1" x14ac:dyDescent="0.3">
      <c r="A42" s="2" t="s">
        <v>46</v>
      </c>
      <c r="B42" s="11">
        <v>20192</v>
      </c>
      <c r="C42" s="12">
        <v>1729</v>
      </c>
      <c r="D42" s="13">
        <f t="shared" si="3"/>
        <v>4.4770708718506434E-2</v>
      </c>
      <c r="E42" s="14">
        <v>11238303.99</v>
      </c>
      <c r="F42" s="13">
        <f t="shared" si="4"/>
        <v>4.8377947223619738E-2</v>
      </c>
      <c r="G42" s="15">
        <f t="shared" si="2"/>
        <v>6499.8866338924236</v>
      </c>
      <c r="I42" s="2"/>
      <c r="J42" s="3"/>
      <c r="M42" s="3"/>
      <c r="N42" s="16"/>
      <c r="O42" s="16"/>
      <c r="S42" s="3"/>
      <c r="T42" s="16"/>
      <c r="Z42" s="38"/>
      <c r="AA42" s="38"/>
    </row>
    <row r="43" spans="1:27" ht="12.75" customHeight="1" x14ac:dyDescent="0.3">
      <c r="A43" s="2" t="s">
        <v>46</v>
      </c>
      <c r="B43" s="11">
        <v>20201</v>
      </c>
      <c r="C43" s="12">
        <v>886</v>
      </c>
      <c r="D43" s="13">
        <f t="shared" si="3"/>
        <v>4.5651277823577904E-2</v>
      </c>
      <c r="E43" s="14">
        <v>5959237.8799999999</v>
      </c>
      <c r="F43" s="13">
        <f t="shared" si="4"/>
        <v>4.5894241353895977E-2</v>
      </c>
      <c r="G43" s="15">
        <f t="shared" si="2"/>
        <v>6726.002121896162</v>
      </c>
      <c r="I43" s="2"/>
      <c r="J43" s="3"/>
      <c r="M43" s="3"/>
      <c r="N43" s="16"/>
      <c r="O43" s="16"/>
      <c r="S43" s="3"/>
      <c r="T43" s="16"/>
      <c r="Z43" s="38"/>
      <c r="AA43" s="38"/>
    </row>
    <row r="44" spans="1:27" ht="12.75" customHeight="1" x14ac:dyDescent="0.3">
      <c r="A44" s="2" t="s">
        <v>46</v>
      </c>
      <c r="B44" s="11">
        <v>20202</v>
      </c>
      <c r="C44" s="12">
        <v>1137</v>
      </c>
      <c r="D44" s="13">
        <f t="shared" si="3"/>
        <v>4.6364637279288828E-2</v>
      </c>
      <c r="E44" s="14">
        <v>7148744.4400000004</v>
      </c>
      <c r="F44" s="13">
        <f t="shared" si="4"/>
        <v>4.4768067882152512E-2</v>
      </c>
      <c r="G44" s="15">
        <f t="shared" si="2"/>
        <v>6287.3741776605102</v>
      </c>
      <c r="I44" s="2"/>
      <c r="J44" s="3"/>
      <c r="M44" s="3"/>
      <c r="N44" s="16"/>
      <c r="O44" s="16"/>
      <c r="S44" s="3"/>
      <c r="T44" s="16"/>
      <c r="Z44" s="38"/>
      <c r="AA44" s="38"/>
    </row>
    <row r="45" spans="1:27" ht="12.75" customHeight="1" x14ac:dyDescent="0.3">
      <c r="A45" s="2" t="s">
        <v>46</v>
      </c>
      <c r="B45" s="11">
        <v>20211</v>
      </c>
      <c r="C45" s="12">
        <v>841</v>
      </c>
      <c r="D45" s="13">
        <f t="shared" si="3"/>
        <v>4.6009081459598443E-2</v>
      </c>
      <c r="E45" s="14">
        <v>5162754.5199999996</v>
      </c>
      <c r="F45" s="13">
        <f t="shared" si="4"/>
        <v>4.7371756863432174E-2</v>
      </c>
      <c r="G45" s="15">
        <f t="shared" si="2"/>
        <v>6138.8282045184296</v>
      </c>
      <c r="I45" s="2"/>
      <c r="J45" s="3"/>
      <c r="M45" s="3"/>
      <c r="N45" s="16"/>
      <c r="O45" s="16"/>
      <c r="S45" s="3"/>
      <c r="T45" s="16"/>
      <c r="Z45" s="38"/>
      <c r="AA45" s="38"/>
    </row>
    <row r="46" spans="1:27" ht="12.75" customHeight="1" x14ac:dyDescent="0.3">
      <c r="A46" s="2" t="s">
        <v>46</v>
      </c>
      <c r="B46" s="11">
        <v>20212</v>
      </c>
      <c r="C46" s="12">
        <v>1323</v>
      </c>
      <c r="D46" s="13">
        <f t="shared" si="3"/>
        <v>4.6752420665771434E-2</v>
      </c>
      <c r="E46" s="14">
        <v>7722771.9299999997</v>
      </c>
      <c r="F46" s="13">
        <f t="shared" si="4"/>
        <v>4.7911278356433377E-2</v>
      </c>
      <c r="G46" s="15">
        <f t="shared" si="2"/>
        <v>5837.3181632653059</v>
      </c>
      <c r="I46" s="2"/>
      <c r="J46" s="3"/>
      <c r="M46" s="3"/>
      <c r="N46" s="16"/>
      <c r="O46" s="16"/>
      <c r="S46" s="3"/>
      <c r="T46" s="16"/>
      <c r="Z46" s="38"/>
      <c r="AA46" s="38"/>
    </row>
    <row r="47" spans="1:27" ht="12.75" customHeight="1" x14ac:dyDescent="0.3">
      <c r="A47" s="2" t="s">
        <v>46</v>
      </c>
      <c r="B47" s="11">
        <v>20221</v>
      </c>
      <c r="C47" s="12">
        <v>1222</v>
      </c>
      <c r="D47" s="13">
        <f t="shared" si="3"/>
        <v>4.8180420297283442E-2</v>
      </c>
      <c r="E47" s="14">
        <v>6182846.7800000003</v>
      </c>
      <c r="F47" s="13">
        <f t="shared" si="4"/>
        <v>4.825501733120062E-2</v>
      </c>
      <c r="G47" s="15">
        <f t="shared" si="2"/>
        <v>5059.6127495908349</v>
      </c>
      <c r="I47" s="2"/>
      <c r="J47" s="3"/>
      <c r="M47" s="3"/>
      <c r="N47" s="16"/>
      <c r="O47" s="16"/>
      <c r="S47" s="3"/>
      <c r="T47" s="16"/>
      <c r="Z47" s="38"/>
      <c r="AA47" s="38"/>
    </row>
    <row r="48" spans="1:27" ht="12.75" customHeight="1" x14ac:dyDescent="0.3">
      <c r="A48" s="2" t="s">
        <v>46</v>
      </c>
      <c r="B48" s="11">
        <v>20222</v>
      </c>
      <c r="C48" s="12">
        <v>1503</v>
      </c>
      <c r="D48" s="13">
        <f t="shared" si="3"/>
        <v>4.9618698623353469E-2</v>
      </c>
      <c r="E48" s="14">
        <v>7153913.9900000002</v>
      </c>
      <c r="F48" s="13">
        <f t="shared" si="4"/>
        <v>4.8228947699770285E-2</v>
      </c>
      <c r="G48" s="15">
        <f t="shared" si="2"/>
        <v>4759.7564803725882</v>
      </c>
      <c r="I48" s="2"/>
      <c r="J48" s="3"/>
      <c r="M48" s="3"/>
      <c r="N48" s="16"/>
      <c r="O48" s="16"/>
      <c r="S48" s="3"/>
      <c r="T48" s="16"/>
      <c r="Z48" s="38"/>
      <c r="AA48" s="38"/>
    </row>
    <row r="49" spans="1:27" ht="12.75" customHeight="1" x14ac:dyDescent="0.3">
      <c r="A49" s="2" t="s">
        <v>46</v>
      </c>
      <c r="B49" s="11">
        <v>20231</v>
      </c>
      <c r="C49" s="12">
        <v>1462</v>
      </c>
      <c r="D49" s="13">
        <f t="shared" si="3"/>
        <v>5.1011863224005582E-2</v>
      </c>
      <c r="E49" s="14">
        <v>6064868.1100000003</v>
      </c>
      <c r="F49" s="13">
        <f t="shared" si="4"/>
        <v>5.3384221115114865E-2</v>
      </c>
      <c r="G49" s="15">
        <f t="shared" ref="G49:G51" si="5">E49/C49</f>
        <v>4148.3366005471962</v>
      </c>
      <c r="I49" s="2"/>
      <c r="J49" s="3"/>
      <c r="M49" s="3"/>
      <c r="N49" s="16"/>
      <c r="O49" s="16"/>
      <c r="S49" s="3"/>
      <c r="T49" s="16"/>
      <c r="Z49" s="38"/>
      <c r="AA49" s="38"/>
    </row>
    <row r="50" spans="1:27" ht="12.75" customHeight="1" x14ac:dyDescent="0.3">
      <c r="A50" s="2" t="s">
        <v>46</v>
      </c>
      <c r="B50" s="11">
        <v>20232</v>
      </c>
      <c r="C50" s="12">
        <v>1513</v>
      </c>
      <c r="D50" s="13">
        <f t="shared" si="3"/>
        <v>4.6971531464406573E-2</v>
      </c>
      <c r="E50" s="14">
        <v>4305520.78</v>
      </c>
      <c r="F50" s="13">
        <f t="shared" si="4"/>
        <v>4.5828665449583326E-2</v>
      </c>
      <c r="G50" s="15">
        <f t="shared" si="5"/>
        <v>2845.6845869134172</v>
      </c>
      <c r="I50" s="2"/>
      <c r="J50" s="3"/>
      <c r="M50" s="3"/>
      <c r="N50" s="16"/>
      <c r="O50" s="16"/>
      <c r="S50" s="3"/>
      <c r="T50" s="16"/>
      <c r="Z50" s="38"/>
      <c r="AA50" s="38"/>
    </row>
    <row r="51" spans="1:27" ht="12.75" customHeight="1" x14ac:dyDescent="0.3">
      <c r="A51" s="2" t="s">
        <v>46</v>
      </c>
      <c r="B51" s="11">
        <v>20241</v>
      </c>
      <c r="C51" s="12">
        <v>606</v>
      </c>
      <c r="D51" s="13">
        <f t="shared" si="3"/>
        <v>3.9003668661903843E-2</v>
      </c>
      <c r="E51" s="14">
        <v>903252.68</v>
      </c>
      <c r="F51" s="13">
        <f t="shared" si="4"/>
        <v>3.7582437768828129E-2</v>
      </c>
      <c r="G51" s="15">
        <f t="shared" si="5"/>
        <v>1490.5159735973598</v>
      </c>
      <c r="I51" s="2"/>
      <c r="J51" s="3"/>
      <c r="M51" s="3"/>
      <c r="N51" s="16"/>
      <c r="O51" s="16"/>
      <c r="S51" s="3"/>
      <c r="T51" s="16"/>
      <c r="Z51" s="38"/>
      <c r="AA51" s="38"/>
    </row>
    <row r="52" spans="1:27" ht="12.75" customHeight="1" x14ac:dyDescent="0.3">
      <c r="A52" s="2" t="s">
        <v>47</v>
      </c>
      <c r="B52" s="11">
        <v>20131</v>
      </c>
      <c r="C52" s="12">
        <v>1802</v>
      </c>
      <c r="D52" s="13">
        <f t="shared" ref="D52:D74" si="6">C52/C190</f>
        <v>6.809764945960245E-2</v>
      </c>
      <c r="E52" s="14">
        <v>15307492.17</v>
      </c>
      <c r="F52" s="13">
        <f t="shared" ref="F52:F74" si="7">E52/E190</f>
        <v>9.8541176169879161E-2</v>
      </c>
      <c r="G52" s="15">
        <f t="shared" si="2"/>
        <v>8494.7237347391783</v>
      </c>
      <c r="I52" s="2"/>
      <c r="J52" s="3"/>
      <c r="M52" s="3"/>
      <c r="N52" s="16"/>
      <c r="O52" s="16"/>
      <c r="S52" s="3"/>
      <c r="T52" s="16"/>
      <c r="Z52" s="38"/>
      <c r="AA52" s="38"/>
    </row>
    <row r="53" spans="1:27" ht="12.75" customHeight="1" x14ac:dyDescent="0.3">
      <c r="A53" s="2" t="s">
        <v>47</v>
      </c>
      <c r="B53" s="11">
        <v>20132</v>
      </c>
      <c r="C53" s="12">
        <v>2225</v>
      </c>
      <c r="D53" s="13">
        <f t="shared" si="6"/>
        <v>6.9411948214007174E-2</v>
      </c>
      <c r="E53" s="14">
        <v>20383680.190000001</v>
      </c>
      <c r="F53" s="13">
        <f t="shared" si="7"/>
        <v>0.10551844151500873</v>
      </c>
      <c r="G53" s="15">
        <f t="shared" si="2"/>
        <v>9161.2045797752817</v>
      </c>
      <c r="I53" s="2"/>
      <c r="J53" s="3"/>
      <c r="M53" s="3"/>
      <c r="N53" s="16"/>
      <c r="O53" s="16"/>
      <c r="S53" s="3"/>
      <c r="T53" s="16"/>
      <c r="Z53" s="38"/>
      <c r="AA53" s="38"/>
    </row>
    <row r="54" spans="1:27" ht="12.75" customHeight="1" x14ac:dyDescent="0.3">
      <c r="A54" s="2" t="s">
        <v>47</v>
      </c>
      <c r="B54" s="11">
        <v>20141</v>
      </c>
      <c r="C54" s="12">
        <v>1833</v>
      </c>
      <c r="D54" s="13">
        <f t="shared" si="6"/>
        <v>6.4039408866995079E-2</v>
      </c>
      <c r="E54" s="14">
        <v>16267278.060000001</v>
      </c>
      <c r="F54" s="13">
        <f t="shared" si="7"/>
        <v>9.3526050078946224E-2</v>
      </c>
      <c r="G54" s="15">
        <f t="shared" si="2"/>
        <v>8874.6743371522098</v>
      </c>
      <c r="I54" s="2"/>
      <c r="J54" s="3"/>
      <c r="M54" s="3"/>
      <c r="N54" s="16"/>
      <c r="O54" s="16"/>
      <c r="S54" s="3"/>
      <c r="T54" s="16"/>
      <c r="Z54" s="38"/>
      <c r="AA54" s="38"/>
    </row>
    <row r="55" spans="1:27" ht="12.75" customHeight="1" x14ac:dyDescent="0.3">
      <c r="A55" s="2" t="s">
        <v>47</v>
      </c>
      <c r="B55" s="11">
        <v>20142</v>
      </c>
      <c r="C55" s="12">
        <v>2053</v>
      </c>
      <c r="D55" s="13">
        <f t="shared" si="6"/>
        <v>6.6373541107626652E-2</v>
      </c>
      <c r="E55" s="14">
        <v>19224501.23</v>
      </c>
      <c r="F55" s="13">
        <f t="shared" si="7"/>
        <v>9.2650635665023365E-2</v>
      </c>
      <c r="G55" s="15">
        <f t="shared" si="2"/>
        <v>9364.1019142717978</v>
      </c>
      <c r="I55" s="2"/>
      <c r="J55" s="3"/>
      <c r="M55" s="3"/>
      <c r="N55" s="16"/>
      <c r="O55" s="16"/>
      <c r="S55" s="3"/>
      <c r="T55" s="16"/>
      <c r="Z55" s="38"/>
      <c r="AA55" s="38"/>
    </row>
    <row r="56" spans="1:27" ht="12.75" customHeight="1" x14ac:dyDescent="0.3">
      <c r="A56" s="2" t="s">
        <v>47</v>
      </c>
      <c r="B56" s="11">
        <v>20151</v>
      </c>
      <c r="C56" s="12">
        <v>1941</v>
      </c>
      <c r="D56" s="13">
        <f t="shared" si="6"/>
        <v>6.3085023400936038E-2</v>
      </c>
      <c r="E56" s="14">
        <v>18101284.27</v>
      </c>
      <c r="F56" s="13">
        <f t="shared" si="7"/>
        <v>9.3033513416987984E-2</v>
      </c>
      <c r="G56" s="15">
        <f t="shared" si="2"/>
        <v>9325.7518134981965</v>
      </c>
      <c r="I56" s="2"/>
      <c r="J56" s="3"/>
      <c r="M56" s="3"/>
      <c r="N56" s="16"/>
      <c r="O56" s="16"/>
      <c r="S56" s="3"/>
      <c r="T56" s="16"/>
      <c r="Z56" s="38"/>
      <c r="AA56" s="38"/>
    </row>
    <row r="57" spans="1:27" ht="12.75" customHeight="1" x14ac:dyDescent="0.3">
      <c r="A57" s="2" t="s">
        <v>47</v>
      </c>
      <c r="B57" s="11">
        <v>20152</v>
      </c>
      <c r="C57" s="12">
        <v>2309</v>
      </c>
      <c r="D57" s="13">
        <f t="shared" si="6"/>
        <v>6.7217839364210649E-2</v>
      </c>
      <c r="E57" s="14">
        <v>23116455.899999999</v>
      </c>
      <c r="F57" s="13">
        <f t="shared" si="7"/>
        <v>9.5351847161394193E-2</v>
      </c>
      <c r="G57" s="15">
        <f t="shared" si="2"/>
        <v>10011.457730619315</v>
      </c>
      <c r="I57" s="2"/>
      <c r="J57" s="3"/>
      <c r="M57" s="3"/>
      <c r="N57" s="16"/>
      <c r="O57" s="16"/>
      <c r="S57" s="3"/>
      <c r="T57" s="16"/>
      <c r="Z57" s="38"/>
      <c r="AA57" s="38"/>
    </row>
    <row r="58" spans="1:27" ht="12.75" customHeight="1" x14ac:dyDescent="0.3">
      <c r="A58" s="2" t="s">
        <v>47</v>
      </c>
      <c r="B58" s="11">
        <v>20161</v>
      </c>
      <c r="C58" s="12">
        <v>1944</v>
      </c>
      <c r="D58" s="13">
        <f t="shared" si="6"/>
        <v>6.0915614326450034E-2</v>
      </c>
      <c r="E58" s="14">
        <v>18590591.629999999</v>
      </c>
      <c r="F58" s="13">
        <f t="shared" si="7"/>
        <v>8.5017450331149838E-2</v>
      </c>
      <c r="G58" s="15">
        <f t="shared" si="2"/>
        <v>9563.0615380658437</v>
      </c>
      <c r="I58" s="2"/>
      <c r="J58" s="3"/>
      <c r="M58" s="3"/>
      <c r="N58" s="16"/>
      <c r="O58" s="16"/>
      <c r="S58" s="3"/>
      <c r="T58" s="16"/>
      <c r="Z58" s="38"/>
      <c r="AA58" s="38"/>
    </row>
    <row r="59" spans="1:27" ht="12.75" customHeight="1" x14ac:dyDescent="0.3">
      <c r="A59" s="2" t="s">
        <v>47</v>
      </c>
      <c r="B59" s="11">
        <v>20162</v>
      </c>
      <c r="C59" s="12">
        <v>2425</v>
      </c>
      <c r="D59" s="13">
        <f t="shared" si="6"/>
        <v>6.4806649028568378E-2</v>
      </c>
      <c r="E59" s="14">
        <v>23603414.960000001</v>
      </c>
      <c r="F59" s="13">
        <f t="shared" si="7"/>
        <v>9.8469513453164251E-2</v>
      </c>
      <c r="G59" s="15">
        <f t="shared" si="2"/>
        <v>9733.366993814434</v>
      </c>
      <c r="I59" s="2"/>
      <c r="J59" s="3"/>
      <c r="M59" s="3"/>
      <c r="N59" s="16"/>
      <c r="O59" s="16"/>
      <c r="S59" s="3"/>
      <c r="T59" s="16"/>
      <c r="Z59" s="38"/>
      <c r="AA59" s="38"/>
    </row>
    <row r="60" spans="1:27" ht="12.75" customHeight="1" x14ac:dyDescent="0.3">
      <c r="A60" s="2" t="s">
        <v>47</v>
      </c>
      <c r="B60" s="11">
        <v>20171</v>
      </c>
      <c r="C60" s="12">
        <v>2011</v>
      </c>
      <c r="D60" s="13">
        <f t="shared" si="6"/>
        <v>6.103557120310793E-2</v>
      </c>
      <c r="E60" s="14">
        <v>19019945.41</v>
      </c>
      <c r="F60" s="13">
        <f t="shared" si="7"/>
        <v>9.5708134236878017E-2</v>
      </c>
      <c r="G60" s="15">
        <f t="shared" si="2"/>
        <v>9457.9539582297366</v>
      </c>
      <c r="I60" s="2"/>
      <c r="J60" s="3"/>
      <c r="M60" s="3"/>
      <c r="N60" s="16"/>
      <c r="O60" s="16"/>
      <c r="S60" s="3"/>
      <c r="T60" s="16"/>
      <c r="Z60" s="38"/>
      <c r="AA60" s="38"/>
    </row>
    <row r="61" spans="1:27" ht="12.75" customHeight="1" x14ac:dyDescent="0.3">
      <c r="A61" s="2" t="s">
        <v>47</v>
      </c>
      <c r="B61" s="11">
        <v>20172</v>
      </c>
      <c r="C61" s="12">
        <v>2321</v>
      </c>
      <c r="D61" s="13">
        <f t="shared" si="6"/>
        <v>6.0496272741489859E-2</v>
      </c>
      <c r="E61" s="14">
        <v>21757275.920000002</v>
      </c>
      <c r="F61" s="13">
        <f t="shared" si="7"/>
        <v>9.2503864794728469E-2</v>
      </c>
      <c r="G61" s="15">
        <f t="shared" si="2"/>
        <v>9374.0956139595019</v>
      </c>
      <c r="I61" s="2"/>
      <c r="J61" s="3"/>
      <c r="M61" s="3"/>
      <c r="N61" s="16"/>
      <c r="O61" s="16"/>
      <c r="S61" s="3"/>
      <c r="T61" s="16"/>
      <c r="Z61" s="38"/>
      <c r="AA61" s="38"/>
    </row>
    <row r="62" spans="1:27" ht="12.75" customHeight="1" x14ac:dyDescent="0.3">
      <c r="A62" s="2" t="s">
        <v>47</v>
      </c>
      <c r="B62" s="11">
        <v>20181</v>
      </c>
      <c r="C62" s="12">
        <v>1877</v>
      </c>
      <c r="D62" s="13">
        <f t="shared" si="6"/>
        <v>5.6142135016301262E-2</v>
      </c>
      <c r="E62" s="14">
        <v>18455791.140000001</v>
      </c>
      <c r="F62" s="13">
        <f t="shared" si="7"/>
        <v>9.114985620284427E-2</v>
      </c>
      <c r="G62" s="15">
        <f t="shared" si="2"/>
        <v>9832.600500799148</v>
      </c>
      <c r="I62" s="2"/>
      <c r="J62" s="3"/>
      <c r="M62" s="3"/>
      <c r="N62" s="16"/>
      <c r="O62" s="16"/>
      <c r="S62" s="3"/>
      <c r="T62" s="16"/>
      <c r="Z62" s="38"/>
      <c r="AA62" s="38"/>
    </row>
    <row r="63" spans="1:27" ht="12.75" customHeight="1" x14ac:dyDescent="0.3">
      <c r="A63" s="2" t="s">
        <v>47</v>
      </c>
      <c r="B63" s="11">
        <v>20182</v>
      </c>
      <c r="C63" s="12">
        <v>2255</v>
      </c>
      <c r="D63" s="13">
        <f t="shared" si="6"/>
        <v>5.9534810043034028E-2</v>
      </c>
      <c r="E63" s="14">
        <v>21150909.109999999</v>
      </c>
      <c r="F63" s="13">
        <f t="shared" si="7"/>
        <v>9.1227539070785929E-2</v>
      </c>
      <c r="G63" s="15">
        <f t="shared" si="2"/>
        <v>9379.5605809312638</v>
      </c>
      <c r="I63" s="2"/>
      <c r="J63" s="3"/>
      <c r="M63" s="3"/>
      <c r="N63" s="16"/>
      <c r="O63" s="16"/>
      <c r="S63" s="3"/>
      <c r="T63" s="16"/>
      <c r="Z63" s="38"/>
      <c r="AA63" s="38"/>
    </row>
    <row r="64" spans="1:27" ht="12.75" customHeight="1" x14ac:dyDescent="0.3">
      <c r="A64" s="2" t="s">
        <v>47</v>
      </c>
      <c r="B64" s="11">
        <v>20191</v>
      </c>
      <c r="C64" s="12">
        <v>1858</v>
      </c>
      <c r="D64" s="13">
        <f t="shared" si="6"/>
        <v>5.506164058795638E-2</v>
      </c>
      <c r="E64" s="14">
        <v>17654212.02</v>
      </c>
      <c r="F64" s="13">
        <f t="shared" si="7"/>
        <v>8.5500258017879027E-2</v>
      </c>
      <c r="G64" s="15">
        <f t="shared" si="2"/>
        <v>9501.7287513455321</v>
      </c>
      <c r="I64" s="2"/>
      <c r="J64" s="3"/>
      <c r="M64" s="3"/>
      <c r="N64" s="16"/>
      <c r="O64" s="16"/>
      <c r="S64" s="3"/>
      <c r="T64" s="16"/>
      <c r="Z64" s="38"/>
      <c r="AA64" s="38"/>
    </row>
    <row r="65" spans="1:27" ht="12.75" customHeight="1" x14ac:dyDescent="0.3">
      <c r="A65" s="2" t="s">
        <v>47</v>
      </c>
      <c r="B65" s="11">
        <v>20192</v>
      </c>
      <c r="C65" s="12">
        <v>2149</v>
      </c>
      <c r="D65" s="13">
        <f t="shared" si="6"/>
        <v>5.5646184520572774E-2</v>
      </c>
      <c r="E65" s="14">
        <v>20328990.920000002</v>
      </c>
      <c r="F65" s="13">
        <f t="shared" si="7"/>
        <v>8.7510967020674527E-2</v>
      </c>
      <c r="G65" s="15">
        <f t="shared" si="2"/>
        <v>9459.7444951140078</v>
      </c>
      <c r="I65" s="2"/>
      <c r="J65" s="3"/>
      <c r="M65" s="3"/>
      <c r="N65" s="16"/>
      <c r="O65" s="16"/>
      <c r="S65" s="3"/>
      <c r="T65" s="16"/>
      <c r="Z65" s="38"/>
      <c r="AA65" s="38"/>
    </row>
    <row r="66" spans="1:27" ht="12.75" customHeight="1" x14ac:dyDescent="0.3">
      <c r="A66" s="2" t="s">
        <v>47</v>
      </c>
      <c r="B66" s="11">
        <v>20201</v>
      </c>
      <c r="C66" s="12">
        <v>1207</v>
      </c>
      <c r="D66" s="13">
        <f t="shared" si="6"/>
        <v>6.2190849134377578E-2</v>
      </c>
      <c r="E66" s="14">
        <v>12048194.42</v>
      </c>
      <c r="F66" s="13">
        <f t="shared" si="7"/>
        <v>9.278749291849761E-2</v>
      </c>
      <c r="G66" s="15">
        <f t="shared" si="2"/>
        <v>9981.9340679370343</v>
      </c>
      <c r="I66" s="2"/>
      <c r="J66" s="3"/>
      <c r="M66" s="3"/>
      <c r="N66" s="16"/>
      <c r="O66" s="16"/>
      <c r="S66" s="3"/>
      <c r="T66" s="16"/>
      <c r="Z66" s="38"/>
      <c r="AA66" s="38"/>
    </row>
    <row r="67" spans="1:27" ht="12.75" customHeight="1" x14ac:dyDescent="0.3">
      <c r="A67" s="2" t="s">
        <v>47</v>
      </c>
      <c r="B67" s="11">
        <v>20202</v>
      </c>
      <c r="C67" s="12">
        <v>1633</v>
      </c>
      <c r="D67" s="13">
        <f t="shared" si="6"/>
        <v>6.6590547649145695E-2</v>
      </c>
      <c r="E67" s="14">
        <v>16477133.43</v>
      </c>
      <c r="F67" s="13">
        <f t="shared" si="7"/>
        <v>0.10318587188123407</v>
      </c>
      <c r="G67" s="15">
        <f t="shared" si="2"/>
        <v>10090.100079608083</v>
      </c>
      <c r="I67" s="2"/>
      <c r="J67" s="3"/>
      <c r="M67" s="3"/>
      <c r="N67" s="16"/>
      <c r="O67" s="16"/>
      <c r="S67" s="3"/>
      <c r="T67" s="16"/>
      <c r="Z67" s="38"/>
      <c r="AA67" s="38"/>
    </row>
    <row r="68" spans="1:27" ht="12.75" customHeight="1" x14ac:dyDescent="0.3">
      <c r="A68" s="2" t="s">
        <v>47</v>
      </c>
      <c r="B68" s="11">
        <v>20211</v>
      </c>
      <c r="C68" s="12">
        <v>1164</v>
      </c>
      <c r="D68" s="13">
        <f t="shared" si="6"/>
        <v>6.3679632365009023E-2</v>
      </c>
      <c r="E68" s="14">
        <v>10417079.15</v>
      </c>
      <c r="F68" s="13">
        <f t="shared" si="7"/>
        <v>9.5583731283223741E-2</v>
      </c>
      <c r="G68" s="15">
        <f t="shared" si="2"/>
        <v>8949.3807130584191</v>
      </c>
      <c r="I68" s="2"/>
      <c r="J68" s="3"/>
      <c r="M68" s="3"/>
      <c r="N68" s="16"/>
      <c r="O68" s="16"/>
      <c r="S68" s="3"/>
      <c r="T68" s="16"/>
      <c r="Z68" s="38"/>
      <c r="AA68" s="38"/>
    </row>
    <row r="69" spans="1:27" ht="12.75" customHeight="1" x14ac:dyDescent="0.3">
      <c r="A69" s="2" t="s">
        <v>47</v>
      </c>
      <c r="B69" s="11">
        <v>20212</v>
      </c>
      <c r="C69" s="12">
        <v>1717</v>
      </c>
      <c r="D69" s="13">
        <f t="shared" si="6"/>
        <v>6.0675666124814474E-2</v>
      </c>
      <c r="E69" s="14">
        <v>15464612.49</v>
      </c>
      <c r="F69" s="13">
        <f t="shared" si="7"/>
        <v>9.5940856521288753E-2</v>
      </c>
      <c r="G69" s="15">
        <f t="shared" si="2"/>
        <v>9006.7632440302859</v>
      </c>
      <c r="I69" s="2"/>
      <c r="J69" s="3"/>
      <c r="M69" s="3"/>
      <c r="N69" s="16"/>
      <c r="O69" s="16"/>
      <c r="S69" s="3"/>
      <c r="T69" s="16"/>
      <c r="Z69" s="38"/>
      <c r="AA69" s="38"/>
    </row>
    <row r="70" spans="1:27" ht="12.75" customHeight="1" x14ac:dyDescent="0.3">
      <c r="A70" s="2" t="s">
        <v>47</v>
      </c>
      <c r="B70" s="11">
        <v>20221</v>
      </c>
      <c r="C70" s="12">
        <v>1539</v>
      </c>
      <c r="D70" s="13">
        <f t="shared" si="6"/>
        <v>6.0678941765564008E-2</v>
      </c>
      <c r="E70" s="14">
        <v>12363331.9</v>
      </c>
      <c r="F70" s="13">
        <f t="shared" si="7"/>
        <v>9.649160270892003E-2</v>
      </c>
      <c r="G70" s="15">
        <f t="shared" si="2"/>
        <v>8033.3540610786231</v>
      </c>
      <c r="I70" s="2"/>
      <c r="J70" s="3"/>
      <c r="M70" s="3"/>
      <c r="N70" s="16"/>
      <c r="O70" s="16"/>
      <c r="S70" s="3"/>
      <c r="T70" s="16"/>
      <c r="Z70" s="38"/>
      <c r="AA70" s="38"/>
    </row>
    <row r="71" spans="1:27" ht="12.75" customHeight="1" x14ac:dyDescent="0.3">
      <c r="A71" s="2" t="s">
        <v>47</v>
      </c>
      <c r="B71" s="11">
        <v>20222</v>
      </c>
      <c r="C71" s="12">
        <v>1850</v>
      </c>
      <c r="D71" s="13">
        <f t="shared" si="6"/>
        <v>6.1074246475850913E-2</v>
      </c>
      <c r="E71" s="14">
        <v>14716911.279999999</v>
      </c>
      <c r="F71" s="13">
        <f t="shared" si="7"/>
        <v>9.9215778302260429E-2</v>
      </c>
      <c r="G71" s="15">
        <f t="shared" si="2"/>
        <v>7955.0871783783778</v>
      </c>
      <c r="I71" s="2"/>
      <c r="J71" s="3"/>
      <c r="M71" s="3"/>
      <c r="N71" s="16"/>
      <c r="O71" s="16"/>
      <c r="S71" s="3"/>
      <c r="T71" s="16"/>
      <c r="Z71" s="38"/>
      <c r="AA71" s="38"/>
    </row>
    <row r="72" spans="1:27" ht="12.75" customHeight="1" x14ac:dyDescent="0.3">
      <c r="A72" s="2" t="s">
        <v>47</v>
      </c>
      <c r="B72" s="11">
        <v>20231</v>
      </c>
      <c r="C72" s="12">
        <v>1742</v>
      </c>
      <c r="D72" s="13">
        <f t="shared" si="6"/>
        <v>6.0781577110956039E-2</v>
      </c>
      <c r="E72" s="14">
        <v>11488208.960000001</v>
      </c>
      <c r="F72" s="13">
        <f t="shared" si="7"/>
        <v>0.10112158685298828</v>
      </c>
      <c r="G72" s="15">
        <f t="shared" ref="G72:G74" si="8">E72/C72</f>
        <v>6594.8386681974744</v>
      </c>
      <c r="I72" s="2"/>
      <c r="J72" s="3"/>
      <c r="M72" s="3"/>
      <c r="N72" s="16"/>
      <c r="O72" s="16"/>
      <c r="S72" s="3"/>
      <c r="T72" s="16"/>
      <c r="Z72" s="38"/>
      <c r="AA72" s="38"/>
    </row>
    <row r="73" spans="1:27" ht="12.75" customHeight="1" x14ac:dyDescent="0.3">
      <c r="A73" s="2" t="s">
        <v>47</v>
      </c>
      <c r="B73" s="11">
        <v>20232</v>
      </c>
      <c r="C73" s="12">
        <v>1895</v>
      </c>
      <c r="D73" s="13">
        <f t="shared" si="6"/>
        <v>5.8830834187078948E-2</v>
      </c>
      <c r="E73" s="14">
        <v>8888055.2400000002</v>
      </c>
      <c r="F73" s="13">
        <f t="shared" si="7"/>
        <v>9.4605909692387094E-2</v>
      </c>
      <c r="G73" s="15">
        <f t="shared" si="8"/>
        <v>4690.2666174142478</v>
      </c>
      <c r="I73" s="2"/>
      <c r="J73" s="3"/>
      <c r="M73" s="3"/>
      <c r="N73" s="16"/>
      <c r="O73" s="16"/>
      <c r="S73" s="3"/>
      <c r="T73" s="16"/>
      <c r="Z73" s="38"/>
      <c r="AA73" s="38"/>
    </row>
    <row r="74" spans="1:27" ht="12.75" customHeight="1" x14ac:dyDescent="0.3">
      <c r="A74" s="2" t="s">
        <v>47</v>
      </c>
      <c r="B74" s="11">
        <v>20241</v>
      </c>
      <c r="C74" s="12">
        <v>767</v>
      </c>
      <c r="D74" s="13">
        <f t="shared" si="6"/>
        <v>4.9366029478020212E-2</v>
      </c>
      <c r="E74" s="14">
        <v>1457391.42</v>
      </c>
      <c r="F74" s="13">
        <f t="shared" si="7"/>
        <v>6.0638981272631322E-2</v>
      </c>
      <c r="G74" s="15">
        <f t="shared" si="8"/>
        <v>1900.1191916558016</v>
      </c>
      <c r="I74" s="2"/>
      <c r="J74" s="3"/>
      <c r="M74" s="3"/>
      <c r="N74" s="16"/>
      <c r="O74" s="16"/>
      <c r="S74" s="3"/>
      <c r="T74" s="16"/>
      <c r="Z74" s="38"/>
      <c r="AA74" s="38"/>
    </row>
    <row r="75" spans="1:27" ht="12.75" customHeight="1" x14ac:dyDescent="0.3">
      <c r="A75" s="2" t="s">
        <v>48</v>
      </c>
      <c r="B75" s="11">
        <v>20131</v>
      </c>
      <c r="C75" s="12">
        <v>1810</v>
      </c>
      <c r="D75" s="13">
        <f t="shared" ref="D75:D97" si="9">C75/C190</f>
        <v>6.8399969767969165E-2</v>
      </c>
      <c r="E75" s="14">
        <v>29577154.109999999</v>
      </c>
      <c r="F75" s="13">
        <f t="shared" ref="F75:F97" si="10">E75/E190</f>
        <v>0.19040137479013164</v>
      </c>
      <c r="G75" s="15">
        <f t="shared" si="2"/>
        <v>16340.969121546961</v>
      </c>
      <c r="I75" s="2"/>
      <c r="J75" s="3"/>
      <c r="M75" s="3"/>
      <c r="N75" s="16"/>
      <c r="O75" s="16"/>
      <c r="S75" s="3"/>
      <c r="T75" s="16"/>
      <c r="Z75" s="38"/>
      <c r="AA75" s="38"/>
    </row>
    <row r="76" spans="1:27" ht="12.75" customHeight="1" x14ac:dyDescent="0.3">
      <c r="A76" s="2" t="s">
        <v>48</v>
      </c>
      <c r="B76" s="11">
        <v>20132</v>
      </c>
      <c r="C76" s="12">
        <v>2289</v>
      </c>
      <c r="D76" s="13">
        <f t="shared" si="9"/>
        <v>7.1408516612072995E-2</v>
      </c>
      <c r="E76" s="14">
        <v>36496268.509999998</v>
      </c>
      <c r="F76" s="13">
        <f t="shared" si="10"/>
        <v>0.18892708963211463</v>
      </c>
      <c r="G76" s="15">
        <f t="shared" si="2"/>
        <v>15944.197688947137</v>
      </c>
      <c r="I76" s="2"/>
      <c r="J76" s="3"/>
      <c r="M76" s="3"/>
      <c r="N76" s="16"/>
      <c r="O76" s="16"/>
      <c r="S76" s="3"/>
      <c r="T76" s="16"/>
      <c r="Z76" s="38"/>
      <c r="AA76" s="38"/>
    </row>
    <row r="77" spans="1:27" ht="12.75" customHeight="1" x14ac:dyDescent="0.3">
      <c r="A77" s="2" t="s">
        <v>48</v>
      </c>
      <c r="B77" s="11">
        <v>20141</v>
      </c>
      <c r="C77" s="12">
        <v>2120</v>
      </c>
      <c r="D77" s="13">
        <f t="shared" si="9"/>
        <v>7.4066310309890651E-2</v>
      </c>
      <c r="E77" s="14">
        <v>32801551.899999999</v>
      </c>
      <c r="F77" s="13">
        <f t="shared" si="10"/>
        <v>0.18858714865211773</v>
      </c>
      <c r="G77" s="15">
        <f t="shared" si="2"/>
        <v>15472.430141509432</v>
      </c>
      <c r="I77" s="2"/>
      <c r="J77" s="3"/>
      <c r="M77" s="3"/>
      <c r="N77" s="16"/>
      <c r="O77" s="16"/>
      <c r="S77" s="3"/>
      <c r="T77" s="16"/>
      <c r="Z77" s="38"/>
      <c r="AA77" s="38"/>
    </row>
    <row r="78" spans="1:27" ht="12.75" customHeight="1" x14ac:dyDescent="0.3">
      <c r="A78" s="2" t="s">
        <v>48</v>
      </c>
      <c r="B78" s="11">
        <v>20142</v>
      </c>
      <c r="C78" s="12">
        <v>2633</v>
      </c>
      <c r="D78" s="13">
        <f t="shared" si="9"/>
        <v>8.5124955546215769E-2</v>
      </c>
      <c r="E78" s="14">
        <v>43998535.560000002</v>
      </c>
      <c r="F78" s="13">
        <f t="shared" si="10"/>
        <v>0.2120467126399479</v>
      </c>
      <c r="G78" s="15">
        <f t="shared" si="2"/>
        <v>16710.419886061529</v>
      </c>
      <c r="I78" s="2"/>
      <c r="J78" s="3"/>
      <c r="M78" s="3"/>
      <c r="N78" s="16"/>
      <c r="O78" s="16"/>
      <c r="S78" s="3"/>
      <c r="T78" s="16"/>
      <c r="Z78" s="38"/>
      <c r="AA78" s="38"/>
    </row>
    <row r="79" spans="1:27" ht="12.75" customHeight="1" x14ac:dyDescent="0.3">
      <c r="A79" s="2" t="s">
        <v>48</v>
      </c>
      <c r="B79" s="11">
        <v>20151</v>
      </c>
      <c r="C79" s="12">
        <v>2604</v>
      </c>
      <c r="D79" s="13">
        <f t="shared" si="9"/>
        <v>8.4633385335413411E-2</v>
      </c>
      <c r="E79" s="14">
        <v>39740291.049999997</v>
      </c>
      <c r="F79" s="13">
        <f t="shared" si="10"/>
        <v>0.20424953530632456</v>
      </c>
      <c r="G79" s="15">
        <f t="shared" si="2"/>
        <v>15261.248483102918</v>
      </c>
      <c r="I79" s="2"/>
      <c r="J79" s="3"/>
      <c r="M79" s="3"/>
      <c r="N79" s="16"/>
      <c r="O79" s="16"/>
      <c r="S79" s="3"/>
      <c r="T79" s="16"/>
      <c r="Z79" s="38"/>
      <c r="AA79" s="38"/>
    </row>
    <row r="80" spans="1:27" ht="12.75" customHeight="1" x14ac:dyDescent="0.3">
      <c r="A80" s="2" t="s">
        <v>48</v>
      </c>
      <c r="B80" s="11">
        <v>20152</v>
      </c>
      <c r="C80" s="12">
        <v>3188</v>
      </c>
      <c r="D80" s="13">
        <f t="shared" si="9"/>
        <v>9.2806614072370522E-2</v>
      </c>
      <c r="E80" s="14">
        <v>56057546</v>
      </c>
      <c r="F80" s="13">
        <f t="shared" si="10"/>
        <v>0.23122880867022635</v>
      </c>
      <c r="G80" s="15">
        <f t="shared" ref="G80:G152" si="11">E80/C80</f>
        <v>17583.922835633624</v>
      </c>
      <c r="I80" s="2"/>
      <c r="J80" s="3"/>
      <c r="M80" s="3"/>
      <c r="N80" s="16"/>
      <c r="O80" s="16"/>
      <c r="S80" s="3"/>
      <c r="T80" s="16"/>
      <c r="Z80" s="38"/>
      <c r="AA80" s="38"/>
    </row>
    <row r="81" spans="1:27" ht="12.75" customHeight="1" x14ac:dyDescent="0.3">
      <c r="A81" s="2" t="s">
        <v>48</v>
      </c>
      <c r="B81" s="11">
        <v>20161</v>
      </c>
      <c r="C81" s="12">
        <v>3098</v>
      </c>
      <c r="D81" s="13">
        <f t="shared" si="9"/>
        <v>9.7076426534641061E-2</v>
      </c>
      <c r="E81" s="14">
        <v>48156590.140000001</v>
      </c>
      <c r="F81" s="13">
        <f t="shared" si="10"/>
        <v>0.22022701546185219</v>
      </c>
      <c r="G81" s="15">
        <f t="shared" si="11"/>
        <v>15544.412569399612</v>
      </c>
      <c r="I81" s="2"/>
      <c r="J81" s="3"/>
      <c r="M81" s="3"/>
      <c r="N81" s="16"/>
      <c r="O81" s="16"/>
      <c r="S81" s="3"/>
      <c r="T81" s="16"/>
      <c r="Z81" s="38"/>
      <c r="AA81" s="38"/>
    </row>
    <row r="82" spans="1:27" ht="12.75" customHeight="1" x14ac:dyDescent="0.3">
      <c r="A82" s="2" t="s">
        <v>48</v>
      </c>
      <c r="B82" s="11">
        <v>20162</v>
      </c>
      <c r="C82" s="12">
        <v>3799</v>
      </c>
      <c r="D82" s="13">
        <f t="shared" si="9"/>
        <v>0.10152596274619846</v>
      </c>
      <c r="E82" s="14">
        <v>52320951.840000004</v>
      </c>
      <c r="F82" s="13">
        <f t="shared" si="10"/>
        <v>0.2182742912337986</v>
      </c>
      <c r="G82" s="15">
        <f t="shared" si="11"/>
        <v>13772.295825217163</v>
      </c>
      <c r="I82" s="2"/>
      <c r="J82" s="3"/>
      <c r="M82" s="3"/>
      <c r="N82" s="16"/>
      <c r="O82" s="16"/>
      <c r="S82" s="3"/>
      <c r="T82" s="16"/>
      <c r="Z82" s="38"/>
      <c r="AA82" s="38"/>
    </row>
    <row r="83" spans="1:27" ht="12.75" customHeight="1" x14ac:dyDescent="0.3">
      <c r="A83" s="2" t="s">
        <v>48</v>
      </c>
      <c r="B83" s="11">
        <v>20171</v>
      </c>
      <c r="C83" s="12">
        <v>3415</v>
      </c>
      <c r="D83" s="13">
        <f t="shared" si="9"/>
        <v>0.10364817287847518</v>
      </c>
      <c r="E83" s="14">
        <v>45329955.740000002</v>
      </c>
      <c r="F83" s="13">
        <f t="shared" si="10"/>
        <v>0.22809978658690899</v>
      </c>
      <c r="G83" s="15">
        <f t="shared" si="11"/>
        <v>13273.779133235725</v>
      </c>
      <c r="I83" s="2"/>
      <c r="J83" s="3"/>
      <c r="M83" s="3"/>
      <c r="N83" s="16"/>
      <c r="O83" s="16"/>
      <c r="S83" s="3"/>
      <c r="T83" s="16"/>
      <c r="Z83" s="38"/>
      <c r="AA83" s="38"/>
    </row>
    <row r="84" spans="1:27" ht="12.75" customHeight="1" x14ac:dyDescent="0.3">
      <c r="A84" s="2" t="s">
        <v>48</v>
      </c>
      <c r="B84" s="11">
        <v>20172</v>
      </c>
      <c r="C84" s="12">
        <v>4316</v>
      </c>
      <c r="D84" s="13">
        <f t="shared" si="9"/>
        <v>0.11249543866965542</v>
      </c>
      <c r="E84" s="14">
        <v>54676920.600000001</v>
      </c>
      <c r="F84" s="13">
        <f t="shared" si="10"/>
        <v>0.23246598007819463</v>
      </c>
      <c r="G84" s="15">
        <f t="shared" si="11"/>
        <v>12668.424606116776</v>
      </c>
      <c r="I84" s="2"/>
      <c r="J84" s="3"/>
      <c r="M84" s="3"/>
      <c r="N84" s="16"/>
      <c r="O84" s="16"/>
      <c r="S84" s="3"/>
      <c r="T84" s="16"/>
      <c r="Z84" s="38"/>
      <c r="AA84" s="38"/>
    </row>
    <row r="85" spans="1:27" ht="12.75" customHeight="1" x14ac:dyDescent="0.3">
      <c r="A85" s="2" t="s">
        <v>48</v>
      </c>
      <c r="B85" s="11">
        <v>20181</v>
      </c>
      <c r="C85" s="12">
        <v>3788</v>
      </c>
      <c r="D85" s="13">
        <f t="shared" si="9"/>
        <v>0.11330122932432028</v>
      </c>
      <c r="E85" s="14">
        <v>47314265.25</v>
      </c>
      <c r="F85" s="13">
        <f t="shared" si="10"/>
        <v>0.23367670565656018</v>
      </c>
      <c r="G85" s="15">
        <f t="shared" si="11"/>
        <v>12490.566327877508</v>
      </c>
      <c r="I85" s="2"/>
      <c r="J85" s="3"/>
      <c r="M85" s="3"/>
      <c r="N85" s="16"/>
      <c r="O85" s="16"/>
      <c r="S85" s="3"/>
      <c r="T85" s="16"/>
      <c r="Z85" s="38"/>
      <c r="AA85" s="38"/>
    </row>
    <row r="86" spans="1:27" ht="12.75" customHeight="1" x14ac:dyDescent="0.3">
      <c r="A86" s="2" t="s">
        <v>48</v>
      </c>
      <c r="B86" s="11">
        <v>20182</v>
      </c>
      <c r="C86" s="12">
        <v>4496</v>
      </c>
      <c r="D86" s="13">
        <f t="shared" si="9"/>
        <v>0.11870000264012462</v>
      </c>
      <c r="E86" s="14">
        <v>55866592.869999997</v>
      </c>
      <c r="F86" s="13">
        <f t="shared" si="10"/>
        <v>0.24096230366712665</v>
      </c>
      <c r="G86" s="15">
        <f t="shared" si="11"/>
        <v>12425.843609875445</v>
      </c>
      <c r="I86" s="2"/>
      <c r="J86" s="3"/>
      <c r="M86" s="3"/>
      <c r="N86" s="16"/>
      <c r="O86" s="16"/>
      <c r="S86" s="3"/>
      <c r="T86" s="16"/>
      <c r="Z86" s="38"/>
      <c r="AA86" s="38"/>
    </row>
    <row r="87" spans="1:27" ht="12.75" customHeight="1" x14ac:dyDescent="0.3">
      <c r="A87" s="2" t="s">
        <v>48</v>
      </c>
      <c r="B87" s="11">
        <v>20191</v>
      </c>
      <c r="C87" s="12">
        <v>4245</v>
      </c>
      <c r="D87" s="13">
        <f t="shared" si="9"/>
        <v>0.12580014224751068</v>
      </c>
      <c r="E87" s="14">
        <v>52546210.18</v>
      </c>
      <c r="F87" s="13">
        <f t="shared" si="10"/>
        <v>0.25448400207055527</v>
      </c>
      <c r="G87" s="15">
        <f t="shared" si="11"/>
        <v>12378.376956419317</v>
      </c>
      <c r="I87" s="2"/>
      <c r="J87" s="3"/>
      <c r="M87" s="3"/>
      <c r="N87" s="16"/>
      <c r="O87" s="16"/>
      <c r="S87" s="3"/>
      <c r="T87" s="16"/>
      <c r="Z87" s="38"/>
      <c r="AA87" s="38"/>
    </row>
    <row r="88" spans="1:27" ht="12.75" customHeight="1" x14ac:dyDescent="0.3">
      <c r="A88" s="2" t="s">
        <v>48</v>
      </c>
      <c r="B88" s="11">
        <v>20192</v>
      </c>
      <c r="C88" s="12">
        <v>5055</v>
      </c>
      <c r="D88" s="13">
        <f t="shared" si="9"/>
        <v>0.13089411947486987</v>
      </c>
      <c r="E88" s="14">
        <v>59978990.560000002</v>
      </c>
      <c r="F88" s="13">
        <f t="shared" si="10"/>
        <v>0.2581938024117878</v>
      </c>
      <c r="G88" s="15">
        <f t="shared" si="11"/>
        <v>11865.28003165183</v>
      </c>
      <c r="I88" s="2"/>
      <c r="J88" s="3"/>
      <c r="M88" s="3"/>
      <c r="N88" s="16"/>
      <c r="O88" s="16"/>
      <c r="S88" s="3"/>
      <c r="T88" s="16"/>
      <c r="Z88" s="38"/>
      <c r="AA88" s="38"/>
    </row>
    <row r="89" spans="1:27" ht="12.75" customHeight="1" x14ac:dyDescent="0.3">
      <c r="A89" s="2" t="s">
        <v>48</v>
      </c>
      <c r="B89" s="11">
        <v>20201</v>
      </c>
      <c r="C89" s="12">
        <v>2613</v>
      </c>
      <c r="D89" s="13">
        <f t="shared" si="9"/>
        <v>0.13463520197856554</v>
      </c>
      <c r="E89" s="14">
        <v>33319719.09</v>
      </c>
      <c r="F89" s="13">
        <f t="shared" si="10"/>
        <v>0.25660718040684677</v>
      </c>
      <c r="G89" s="15">
        <f t="shared" si="11"/>
        <v>12751.518978185994</v>
      </c>
      <c r="I89" s="2"/>
      <c r="J89" s="3"/>
      <c r="M89" s="3"/>
      <c r="N89" s="16"/>
      <c r="O89" s="16"/>
      <c r="S89" s="3"/>
      <c r="T89" s="16"/>
      <c r="Z89" s="38"/>
      <c r="AA89" s="38"/>
    </row>
    <row r="90" spans="1:27" ht="12.75" customHeight="1" x14ac:dyDescent="0.3">
      <c r="A90" s="2" t="s">
        <v>48</v>
      </c>
      <c r="B90" s="11">
        <v>20202</v>
      </c>
      <c r="C90" s="12">
        <v>3352</v>
      </c>
      <c r="D90" s="13">
        <f t="shared" si="9"/>
        <v>0.13668800717693594</v>
      </c>
      <c r="E90" s="14">
        <v>38965844.780000001</v>
      </c>
      <c r="F90" s="13">
        <f t="shared" si="10"/>
        <v>0.24401845650485418</v>
      </c>
      <c r="G90" s="15">
        <f t="shared" si="11"/>
        <v>11624.655363961814</v>
      </c>
      <c r="I90" s="2"/>
      <c r="J90" s="3"/>
      <c r="M90" s="3"/>
      <c r="N90" s="16"/>
      <c r="O90" s="16"/>
      <c r="S90" s="3"/>
      <c r="T90" s="16"/>
      <c r="Z90" s="38"/>
      <c r="AA90" s="38"/>
    </row>
    <row r="91" spans="1:27" ht="12.75" customHeight="1" x14ac:dyDescent="0.3">
      <c r="A91" s="2" t="s">
        <v>48</v>
      </c>
      <c r="B91" s="11">
        <v>20211</v>
      </c>
      <c r="C91" s="12">
        <v>2525</v>
      </c>
      <c r="D91" s="13">
        <f t="shared" si="9"/>
        <v>0.13813665955468024</v>
      </c>
      <c r="E91" s="14">
        <v>27404210.420000002</v>
      </c>
      <c r="F91" s="13">
        <f t="shared" si="10"/>
        <v>0.25145212464035088</v>
      </c>
      <c r="G91" s="15">
        <f t="shared" si="11"/>
        <v>10853.15264158416</v>
      </c>
      <c r="I91" s="2"/>
      <c r="J91" s="3"/>
      <c r="M91" s="3"/>
      <c r="N91" s="16"/>
      <c r="O91" s="16"/>
      <c r="S91" s="3"/>
      <c r="T91" s="16"/>
      <c r="Z91" s="38"/>
      <c r="AA91" s="38"/>
    </row>
    <row r="92" spans="1:27" ht="12.75" customHeight="1" x14ac:dyDescent="0.3">
      <c r="A92" s="2" t="s">
        <v>48</v>
      </c>
      <c r="B92" s="11">
        <v>20212</v>
      </c>
      <c r="C92" s="12">
        <v>3863</v>
      </c>
      <c r="D92" s="13">
        <f t="shared" si="9"/>
        <v>0.1365114142342215</v>
      </c>
      <c r="E92" s="14">
        <v>36937407.119999997</v>
      </c>
      <c r="F92" s="13">
        <f t="shared" si="10"/>
        <v>0.22915585366655053</v>
      </c>
      <c r="G92" s="15">
        <f t="shared" si="11"/>
        <v>9561.8449702303897</v>
      </c>
      <c r="I92" s="2"/>
      <c r="J92" s="3"/>
      <c r="M92" s="3"/>
      <c r="N92" s="16"/>
      <c r="O92" s="16"/>
      <c r="S92" s="3"/>
      <c r="T92" s="16"/>
      <c r="Z92" s="38"/>
      <c r="AA92" s="38"/>
    </row>
    <row r="93" spans="1:27" ht="12.75" customHeight="1" x14ac:dyDescent="0.3">
      <c r="A93" s="2" t="s">
        <v>48</v>
      </c>
      <c r="B93" s="11">
        <v>20221</v>
      </c>
      <c r="C93" s="12">
        <v>3466</v>
      </c>
      <c r="D93" s="13">
        <f t="shared" si="9"/>
        <v>0.13665575838820329</v>
      </c>
      <c r="E93" s="14">
        <v>29490023.34</v>
      </c>
      <c r="F93" s="13">
        <f t="shared" si="10"/>
        <v>0.23015960737898322</v>
      </c>
      <c r="G93" s="15">
        <f t="shared" si="11"/>
        <v>8508.3737276399315</v>
      </c>
      <c r="I93" s="2"/>
      <c r="J93" s="3"/>
      <c r="M93" s="3"/>
      <c r="N93" s="16"/>
      <c r="O93" s="16"/>
      <c r="S93" s="3"/>
      <c r="T93" s="16"/>
      <c r="Z93" s="38"/>
      <c r="AA93" s="38"/>
    </row>
    <row r="94" spans="1:27" ht="12.75" customHeight="1" x14ac:dyDescent="0.3">
      <c r="A94" s="2" t="s">
        <v>48</v>
      </c>
      <c r="B94" s="11">
        <v>20222</v>
      </c>
      <c r="C94" s="12">
        <v>4096</v>
      </c>
      <c r="D94" s="13">
        <f t="shared" si="9"/>
        <v>0.13522168300815424</v>
      </c>
      <c r="E94" s="14">
        <v>31975301.989999998</v>
      </c>
      <c r="F94" s="13">
        <f t="shared" si="10"/>
        <v>0.21556523736736602</v>
      </c>
      <c r="G94" s="15">
        <f t="shared" si="11"/>
        <v>7806.4702124023433</v>
      </c>
      <c r="I94" s="2"/>
      <c r="J94" s="3"/>
      <c r="M94" s="3"/>
      <c r="N94" s="16"/>
      <c r="O94" s="16"/>
      <c r="S94" s="3"/>
      <c r="T94" s="16"/>
      <c r="Z94" s="38"/>
      <c r="AA94" s="38"/>
    </row>
    <row r="95" spans="1:27" ht="12.75" customHeight="1" x14ac:dyDescent="0.3">
      <c r="A95" s="2" t="s">
        <v>48</v>
      </c>
      <c r="B95" s="11">
        <v>20231</v>
      </c>
      <c r="C95" s="12">
        <v>3959</v>
      </c>
      <c r="D95" s="13">
        <f t="shared" si="9"/>
        <v>0.13813677599441732</v>
      </c>
      <c r="E95" s="14">
        <v>22812225.969999999</v>
      </c>
      <c r="F95" s="13">
        <f t="shared" si="10"/>
        <v>0.20079792226684476</v>
      </c>
      <c r="G95" s="15">
        <f t="shared" ref="G95:G96" si="12">E95/C95</f>
        <v>5762.1182040919421</v>
      </c>
      <c r="I95" s="2"/>
      <c r="J95" s="3"/>
      <c r="M95" s="3"/>
      <c r="N95" s="16"/>
      <c r="O95" s="16"/>
      <c r="S95" s="3"/>
      <c r="T95" s="16"/>
      <c r="Z95" s="38"/>
      <c r="AA95" s="38"/>
    </row>
    <row r="96" spans="1:27" ht="12.75" customHeight="1" x14ac:dyDescent="0.3">
      <c r="A96" s="2" t="s">
        <v>48</v>
      </c>
      <c r="B96" s="11">
        <v>20232</v>
      </c>
      <c r="C96" s="12">
        <v>4427</v>
      </c>
      <c r="D96" s="13">
        <f t="shared" si="9"/>
        <v>0.13743752134364037</v>
      </c>
      <c r="E96" s="14">
        <v>17146656.370000001</v>
      </c>
      <c r="F96" s="13">
        <f t="shared" si="10"/>
        <v>0.18251180716858528</v>
      </c>
      <c r="G96" s="15">
        <f t="shared" si="12"/>
        <v>3873.1999932234021</v>
      </c>
      <c r="I96" s="2"/>
      <c r="J96" s="3"/>
      <c r="M96" s="3"/>
      <c r="N96" s="16"/>
      <c r="O96" s="16"/>
      <c r="S96" s="3"/>
      <c r="T96" s="16"/>
      <c r="Z96" s="38"/>
      <c r="AA96" s="38"/>
    </row>
    <row r="97" spans="1:27" ht="12.75" customHeight="1" x14ac:dyDescent="0.3">
      <c r="A97" s="2" t="s">
        <v>48</v>
      </c>
      <c r="B97" s="11">
        <v>20241</v>
      </c>
      <c r="C97" s="12">
        <v>2139</v>
      </c>
      <c r="D97" s="13">
        <f t="shared" si="9"/>
        <v>0.13767136512840317</v>
      </c>
      <c r="E97" s="14">
        <v>3790113.55</v>
      </c>
      <c r="F97" s="13">
        <f t="shared" si="10"/>
        <v>0.15769862606958138</v>
      </c>
      <c r="G97" s="15">
        <f t="shared" ref="G97" si="13">E97/C97</f>
        <v>1771.9090930341281</v>
      </c>
      <c r="I97" s="2"/>
      <c r="J97" s="3"/>
      <c r="M97" s="3"/>
      <c r="N97" s="16"/>
      <c r="O97" s="16"/>
      <c r="S97" s="3"/>
      <c r="T97" s="16"/>
      <c r="Z97" s="38"/>
      <c r="AA97" s="38"/>
    </row>
    <row r="98" spans="1:27" ht="12.75" customHeight="1" x14ac:dyDescent="0.3">
      <c r="A98" s="2" t="s">
        <v>49</v>
      </c>
      <c r="B98" s="11">
        <v>20131</v>
      </c>
      <c r="C98" s="12">
        <v>404</v>
      </c>
      <c r="D98" s="13">
        <f t="shared" ref="D98:D120" si="14">C98/C190</f>
        <v>1.5267175572519083E-2</v>
      </c>
      <c r="E98" s="14">
        <v>5008817.03</v>
      </c>
      <c r="F98" s="13">
        <f t="shared" ref="F98:F120" si="15">E98/E190</f>
        <v>3.2243996330322537E-2</v>
      </c>
      <c r="G98" s="15">
        <f t="shared" si="11"/>
        <v>12398.061955445544</v>
      </c>
      <c r="I98" s="2"/>
      <c r="J98" s="3"/>
      <c r="M98" s="3"/>
      <c r="N98" s="16"/>
      <c r="O98" s="16"/>
      <c r="S98" s="3"/>
      <c r="T98" s="16"/>
      <c r="Z98" s="38"/>
      <c r="AA98" s="38"/>
    </row>
    <row r="99" spans="1:27" ht="12.75" customHeight="1" x14ac:dyDescent="0.3">
      <c r="A99" s="2" t="s">
        <v>49</v>
      </c>
      <c r="B99" s="11">
        <v>20132</v>
      </c>
      <c r="C99" s="12">
        <v>490</v>
      </c>
      <c r="D99" s="13">
        <f t="shared" si="14"/>
        <v>1.5286226797691468E-2</v>
      </c>
      <c r="E99" s="14">
        <v>5914114.8300000001</v>
      </c>
      <c r="F99" s="13">
        <f t="shared" si="15"/>
        <v>3.0615088835064811E-2</v>
      </c>
      <c r="G99" s="15">
        <f t="shared" si="11"/>
        <v>12069.622102040816</v>
      </c>
      <c r="I99" s="2"/>
      <c r="J99" s="3"/>
      <c r="M99" s="3"/>
      <c r="N99" s="16"/>
      <c r="O99" s="16"/>
      <c r="S99" s="3"/>
      <c r="T99" s="16"/>
      <c r="Z99" s="38"/>
      <c r="AA99" s="38"/>
    </row>
    <row r="100" spans="1:27" ht="12.75" customHeight="1" x14ac:dyDescent="0.3">
      <c r="A100" s="2" t="s">
        <v>49</v>
      </c>
      <c r="B100" s="11">
        <v>20141</v>
      </c>
      <c r="C100" s="12">
        <v>435</v>
      </c>
      <c r="D100" s="13">
        <f t="shared" si="14"/>
        <v>1.5197568389057751E-2</v>
      </c>
      <c r="E100" s="14">
        <v>5736734.6399999997</v>
      </c>
      <c r="F100" s="13">
        <f t="shared" si="15"/>
        <v>3.2982415942686943E-2</v>
      </c>
      <c r="G100" s="15">
        <f t="shared" si="11"/>
        <v>13187.89572413793</v>
      </c>
      <c r="I100" s="2"/>
      <c r="J100" s="3"/>
      <c r="M100" s="3"/>
      <c r="N100" s="16"/>
      <c r="O100" s="16"/>
      <c r="S100" s="3"/>
      <c r="T100" s="16"/>
      <c r="Z100" s="38"/>
      <c r="AA100" s="38"/>
    </row>
    <row r="101" spans="1:27" ht="12.75" customHeight="1" x14ac:dyDescent="0.3">
      <c r="A101" s="2" t="s">
        <v>49</v>
      </c>
      <c r="B101" s="11">
        <v>20142</v>
      </c>
      <c r="C101" s="12">
        <v>478</v>
      </c>
      <c r="D101" s="13">
        <f t="shared" si="14"/>
        <v>1.5453751899388963E-2</v>
      </c>
      <c r="E101" s="14">
        <v>5818216.1600000001</v>
      </c>
      <c r="F101" s="13">
        <f t="shared" si="15"/>
        <v>2.8040333489604469E-2</v>
      </c>
      <c r="G101" s="15">
        <f t="shared" si="11"/>
        <v>12172.000334728034</v>
      </c>
      <c r="I101" s="2"/>
      <c r="J101" s="3"/>
      <c r="M101" s="3"/>
      <c r="N101" s="16"/>
      <c r="O101" s="16"/>
      <c r="S101" s="3"/>
      <c r="T101" s="16"/>
      <c r="Z101" s="38"/>
      <c r="AA101" s="38"/>
    </row>
    <row r="102" spans="1:27" ht="12.75" customHeight="1" x14ac:dyDescent="0.3">
      <c r="A102" s="2" t="s">
        <v>49</v>
      </c>
      <c r="B102" s="11">
        <v>20151</v>
      </c>
      <c r="C102" s="12">
        <v>455</v>
      </c>
      <c r="D102" s="13">
        <f t="shared" si="14"/>
        <v>1.4788091523660946E-2</v>
      </c>
      <c r="E102" s="14">
        <v>6019131.5999999996</v>
      </c>
      <c r="F102" s="13">
        <f t="shared" si="15"/>
        <v>3.0935979575509774E-2</v>
      </c>
      <c r="G102" s="15">
        <f t="shared" si="11"/>
        <v>13228.860659340658</v>
      </c>
      <c r="I102" s="2"/>
      <c r="J102" s="3"/>
      <c r="M102" s="3"/>
      <c r="N102" s="16"/>
      <c r="O102" s="16"/>
      <c r="S102" s="3"/>
      <c r="T102" s="16"/>
      <c r="Z102" s="38"/>
      <c r="AA102" s="38"/>
    </row>
    <row r="103" spans="1:27" ht="12.75" customHeight="1" x14ac:dyDescent="0.3">
      <c r="A103" s="2" t="s">
        <v>49</v>
      </c>
      <c r="B103" s="11">
        <v>20152</v>
      </c>
      <c r="C103" s="12">
        <v>643</v>
      </c>
      <c r="D103" s="13">
        <f t="shared" si="14"/>
        <v>1.8718523478210243E-2</v>
      </c>
      <c r="E103" s="14">
        <v>7424933.5199999996</v>
      </c>
      <c r="F103" s="13">
        <f t="shared" si="15"/>
        <v>3.0626715844557843E-2</v>
      </c>
      <c r="G103" s="15">
        <f t="shared" si="11"/>
        <v>11547.330513219284</v>
      </c>
      <c r="I103" s="2"/>
      <c r="J103" s="3"/>
      <c r="M103" s="3"/>
      <c r="N103" s="16"/>
      <c r="O103" s="16"/>
      <c r="S103" s="3"/>
      <c r="T103" s="16"/>
      <c r="Z103" s="38"/>
      <c r="AA103" s="38"/>
    </row>
    <row r="104" spans="1:27" ht="12.75" customHeight="1" x14ac:dyDescent="0.3">
      <c r="A104" s="2" t="s">
        <v>49</v>
      </c>
      <c r="B104" s="11">
        <v>20161</v>
      </c>
      <c r="C104" s="12">
        <v>565</v>
      </c>
      <c r="D104" s="13">
        <f t="shared" si="14"/>
        <v>1.7704383793438409E-2</v>
      </c>
      <c r="E104" s="14">
        <v>7708424.2199999997</v>
      </c>
      <c r="F104" s="13">
        <f t="shared" si="15"/>
        <v>3.5251733043166332E-2</v>
      </c>
      <c r="G104" s="15">
        <f t="shared" si="11"/>
        <v>13643.228707964601</v>
      </c>
      <c r="I104" s="2"/>
      <c r="J104" s="3"/>
      <c r="M104" s="3"/>
      <c r="N104" s="16"/>
      <c r="O104" s="16"/>
      <c r="S104" s="3"/>
      <c r="T104" s="16"/>
      <c r="Z104" s="38"/>
      <c r="AA104" s="38"/>
    </row>
    <row r="105" spans="1:27" ht="12.75" customHeight="1" x14ac:dyDescent="0.3">
      <c r="A105" s="2" t="s">
        <v>49</v>
      </c>
      <c r="B105" s="11">
        <v>20162</v>
      </c>
      <c r="C105" s="12">
        <v>649</v>
      </c>
      <c r="D105" s="13">
        <f t="shared" si="14"/>
        <v>1.7344129987439536E-2</v>
      </c>
      <c r="E105" s="14">
        <v>6908875.7999999998</v>
      </c>
      <c r="F105" s="13">
        <f t="shared" si="15"/>
        <v>2.882267840002169E-2</v>
      </c>
      <c r="G105" s="15">
        <f t="shared" si="11"/>
        <v>10645.417257318952</v>
      </c>
      <c r="I105" s="2"/>
      <c r="J105" s="3"/>
      <c r="M105" s="3"/>
      <c r="N105" s="16"/>
      <c r="O105" s="16"/>
      <c r="S105" s="3"/>
      <c r="T105" s="16"/>
      <c r="Z105" s="38"/>
      <c r="AA105" s="38"/>
    </row>
    <row r="106" spans="1:27" ht="12.75" customHeight="1" x14ac:dyDescent="0.3">
      <c r="A106" s="2" t="s">
        <v>49</v>
      </c>
      <c r="B106" s="11">
        <v>20171</v>
      </c>
      <c r="C106" s="12">
        <v>479</v>
      </c>
      <c r="D106" s="13">
        <f t="shared" si="14"/>
        <v>1.4538059973291247E-2</v>
      </c>
      <c r="E106" s="14">
        <v>5002458.93</v>
      </c>
      <c r="F106" s="13">
        <f t="shared" si="15"/>
        <v>2.5172312562747212E-2</v>
      </c>
      <c r="G106" s="15">
        <f t="shared" si="11"/>
        <v>10443.546826722337</v>
      </c>
      <c r="I106" s="2"/>
      <c r="J106" s="3"/>
      <c r="M106" s="3"/>
      <c r="N106" s="16"/>
      <c r="O106" s="16"/>
      <c r="S106" s="3"/>
      <c r="T106" s="16"/>
      <c r="Z106" s="38"/>
      <c r="AA106" s="38"/>
    </row>
    <row r="107" spans="1:27" ht="12.75" customHeight="1" x14ac:dyDescent="0.3">
      <c r="A107" s="2" t="s">
        <v>49</v>
      </c>
      <c r="B107" s="11">
        <v>20172</v>
      </c>
      <c r="C107" s="12">
        <v>594</v>
      </c>
      <c r="D107" s="13">
        <f t="shared" si="14"/>
        <v>1.5482458426732001E-2</v>
      </c>
      <c r="E107" s="14">
        <v>6574520.9699999997</v>
      </c>
      <c r="F107" s="13">
        <f t="shared" si="15"/>
        <v>2.7952423875818873E-2</v>
      </c>
      <c r="G107" s="15">
        <f t="shared" si="11"/>
        <v>11068.217121212121</v>
      </c>
      <c r="I107" s="2"/>
      <c r="J107" s="3"/>
      <c r="M107" s="3"/>
      <c r="N107" s="16"/>
      <c r="O107" s="16"/>
      <c r="S107" s="3"/>
      <c r="T107" s="16"/>
      <c r="Z107" s="38"/>
      <c r="AA107" s="38"/>
    </row>
    <row r="108" spans="1:27" ht="12.75" customHeight="1" x14ac:dyDescent="0.3">
      <c r="A108" s="2" t="s">
        <v>49</v>
      </c>
      <c r="B108" s="11">
        <v>20181</v>
      </c>
      <c r="C108" s="12">
        <v>467</v>
      </c>
      <c r="D108" s="13">
        <f t="shared" si="14"/>
        <v>1.3968234977417521E-2</v>
      </c>
      <c r="E108" s="14">
        <v>5337668.03</v>
      </c>
      <c r="F108" s="13">
        <f t="shared" si="15"/>
        <v>2.6361789083023782E-2</v>
      </c>
      <c r="G108" s="15">
        <f t="shared" si="11"/>
        <v>11429.695995717346</v>
      </c>
      <c r="I108" s="2"/>
      <c r="J108" s="3"/>
      <c r="M108" s="3"/>
      <c r="N108" s="16"/>
      <c r="O108" s="16"/>
      <c r="S108" s="3"/>
      <c r="T108" s="16"/>
      <c r="Z108" s="38"/>
      <c r="AA108" s="38"/>
    </row>
    <row r="109" spans="1:27" ht="12.75" customHeight="1" x14ac:dyDescent="0.3">
      <c r="A109" s="2" t="s">
        <v>49</v>
      </c>
      <c r="B109" s="11">
        <v>20182</v>
      </c>
      <c r="C109" s="12">
        <v>520</v>
      </c>
      <c r="D109" s="13">
        <f t="shared" si="14"/>
        <v>1.3728647992185232E-2</v>
      </c>
      <c r="E109" s="14">
        <v>5676771.7300000004</v>
      </c>
      <c r="F109" s="13">
        <f t="shared" si="15"/>
        <v>2.4484900961049428E-2</v>
      </c>
      <c r="G109" s="15">
        <f t="shared" si="11"/>
        <v>10916.868711538462</v>
      </c>
      <c r="I109" s="2"/>
      <c r="J109" s="3"/>
      <c r="M109" s="3"/>
      <c r="N109" s="16"/>
      <c r="O109" s="16"/>
      <c r="S109" s="3"/>
      <c r="T109" s="16"/>
      <c r="Z109" s="38"/>
      <c r="AA109" s="38"/>
    </row>
    <row r="110" spans="1:27" ht="12.75" customHeight="1" x14ac:dyDescent="0.3">
      <c r="A110" s="2" t="s">
        <v>49</v>
      </c>
      <c r="B110" s="11">
        <v>20191</v>
      </c>
      <c r="C110" s="12">
        <v>420</v>
      </c>
      <c r="D110" s="13">
        <f t="shared" si="14"/>
        <v>1.2446657183499289E-2</v>
      </c>
      <c r="E110" s="14">
        <v>4861000.09</v>
      </c>
      <c r="F110" s="13">
        <f t="shared" si="15"/>
        <v>2.3542073780981655E-2</v>
      </c>
      <c r="G110" s="15">
        <f t="shared" si="11"/>
        <v>11573.809738095239</v>
      </c>
      <c r="I110" s="2"/>
      <c r="J110" s="3"/>
      <c r="M110" s="3"/>
      <c r="N110" s="16"/>
      <c r="O110" s="16"/>
      <c r="S110" s="3"/>
      <c r="T110" s="16"/>
      <c r="Z110" s="38"/>
      <c r="AA110" s="38"/>
    </row>
    <row r="111" spans="1:27" ht="12.75" customHeight="1" x14ac:dyDescent="0.3">
      <c r="A111" s="2" t="s">
        <v>49</v>
      </c>
      <c r="B111" s="11">
        <v>20192</v>
      </c>
      <c r="C111" s="12">
        <v>562</v>
      </c>
      <c r="D111" s="13">
        <f t="shared" si="14"/>
        <v>1.4552422382764961E-2</v>
      </c>
      <c r="E111" s="14">
        <v>6558045.1799999997</v>
      </c>
      <c r="F111" s="13">
        <f t="shared" si="15"/>
        <v>2.8230662196934736E-2</v>
      </c>
      <c r="G111" s="15">
        <f t="shared" si="11"/>
        <v>11669.119537366547</v>
      </c>
      <c r="I111" s="2"/>
      <c r="J111" s="3"/>
      <c r="M111" s="3"/>
      <c r="N111" s="16"/>
      <c r="O111" s="16"/>
      <c r="S111" s="3"/>
      <c r="T111" s="16"/>
      <c r="Z111" s="38"/>
      <c r="AA111" s="38"/>
    </row>
    <row r="112" spans="1:27" ht="12.75" customHeight="1" x14ac:dyDescent="0.3">
      <c r="A112" s="2" t="s">
        <v>49</v>
      </c>
      <c r="B112" s="11">
        <v>20201</v>
      </c>
      <c r="C112" s="12">
        <v>293</v>
      </c>
      <c r="D112" s="13">
        <f t="shared" si="14"/>
        <v>1.5096867271228359E-2</v>
      </c>
      <c r="E112" s="14">
        <v>3605492.55</v>
      </c>
      <c r="F112" s="13">
        <f t="shared" si="15"/>
        <v>2.776719919919925E-2</v>
      </c>
      <c r="G112" s="15">
        <f t="shared" si="11"/>
        <v>12305.435324232081</v>
      </c>
      <c r="I112" s="2"/>
      <c r="J112" s="3"/>
      <c r="M112" s="3"/>
      <c r="N112" s="16"/>
      <c r="O112" s="16"/>
      <c r="S112" s="3"/>
      <c r="T112" s="16"/>
      <c r="Z112" s="38"/>
      <c r="AA112" s="38"/>
    </row>
    <row r="113" spans="1:27" ht="12.75" customHeight="1" x14ac:dyDescent="0.3">
      <c r="A113" s="2" t="s">
        <v>49</v>
      </c>
      <c r="B113" s="11">
        <v>20202</v>
      </c>
      <c r="C113" s="12">
        <v>379</v>
      </c>
      <c r="D113" s="13">
        <f t="shared" si="14"/>
        <v>1.5454879093096277E-2</v>
      </c>
      <c r="E113" s="14">
        <v>4612285.26</v>
      </c>
      <c r="F113" s="13">
        <f t="shared" si="15"/>
        <v>2.8883827271286737E-2</v>
      </c>
      <c r="G113" s="15">
        <f t="shared" si="11"/>
        <v>12169.618100263851</v>
      </c>
      <c r="I113" s="2"/>
      <c r="J113" s="3"/>
      <c r="M113" s="3"/>
      <c r="N113" s="16"/>
      <c r="O113" s="16"/>
      <c r="S113" s="3"/>
      <c r="T113" s="16"/>
      <c r="Z113" s="38"/>
      <c r="AA113" s="38"/>
    </row>
    <row r="114" spans="1:27" ht="12.75" customHeight="1" x14ac:dyDescent="0.3">
      <c r="A114" s="2" t="s">
        <v>49</v>
      </c>
      <c r="B114" s="11">
        <v>20211</v>
      </c>
      <c r="C114" s="12">
        <v>308</v>
      </c>
      <c r="D114" s="13">
        <f t="shared" si="14"/>
        <v>1.6849937086273865E-2</v>
      </c>
      <c r="E114" s="14">
        <v>3458575.95</v>
      </c>
      <c r="F114" s="13">
        <f t="shared" si="15"/>
        <v>3.1734768399779345E-2</v>
      </c>
      <c r="G114" s="15">
        <f t="shared" si="11"/>
        <v>11229.142694805196</v>
      </c>
      <c r="I114" s="2"/>
      <c r="J114" s="3"/>
      <c r="M114" s="3"/>
      <c r="N114" s="16"/>
      <c r="O114" s="16"/>
      <c r="S114" s="3"/>
      <c r="T114" s="16"/>
      <c r="Z114" s="38"/>
      <c r="AA114" s="38"/>
    </row>
    <row r="115" spans="1:27" ht="12.75" customHeight="1" x14ac:dyDescent="0.3">
      <c r="A115" s="2" t="s">
        <v>49</v>
      </c>
      <c r="B115" s="11">
        <v>20212</v>
      </c>
      <c r="C115" s="12">
        <v>436</v>
      </c>
      <c r="D115" s="13">
        <f t="shared" si="14"/>
        <v>1.5407449289702453E-2</v>
      </c>
      <c r="E115" s="14">
        <v>4294891.25</v>
      </c>
      <c r="F115" s="13">
        <f t="shared" si="15"/>
        <v>2.6645061132779056E-2</v>
      </c>
      <c r="G115" s="15">
        <f t="shared" si="11"/>
        <v>9850.6680045871562</v>
      </c>
      <c r="I115" s="2"/>
      <c r="J115" s="3"/>
      <c r="M115" s="3"/>
      <c r="N115" s="16"/>
      <c r="O115" s="16"/>
      <c r="S115" s="3"/>
      <c r="T115" s="16"/>
      <c r="Z115" s="38"/>
      <c r="AA115" s="38"/>
    </row>
    <row r="116" spans="1:27" ht="12.75" customHeight="1" x14ac:dyDescent="0.3">
      <c r="A116" s="2" t="s">
        <v>49</v>
      </c>
      <c r="B116" s="11">
        <v>20221</v>
      </c>
      <c r="C116" s="12">
        <v>350</v>
      </c>
      <c r="D116" s="13">
        <f t="shared" si="14"/>
        <v>1.3799629381382329E-2</v>
      </c>
      <c r="E116" s="14">
        <v>3438425.72</v>
      </c>
      <c r="F116" s="13">
        <f t="shared" si="15"/>
        <v>2.6835743891852674E-2</v>
      </c>
      <c r="G116" s="15">
        <f t="shared" si="11"/>
        <v>9824.073485714287</v>
      </c>
      <c r="I116" s="2"/>
      <c r="J116" s="3"/>
      <c r="M116" s="3"/>
      <c r="N116" s="16"/>
      <c r="O116" s="16"/>
      <c r="S116" s="3"/>
      <c r="T116" s="16"/>
      <c r="Z116" s="38"/>
      <c r="AA116" s="38"/>
    </row>
    <row r="117" spans="1:27" ht="12.75" customHeight="1" x14ac:dyDescent="0.3">
      <c r="A117" s="2" t="s">
        <v>49</v>
      </c>
      <c r="B117" s="11">
        <v>20222</v>
      </c>
      <c r="C117" s="12">
        <v>515</v>
      </c>
      <c r="D117" s="13">
        <f t="shared" si="14"/>
        <v>1.7001749694628768E-2</v>
      </c>
      <c r="E117" s="14">
        <v>4721989.7300000004</v>
      </c>
      <c r="F117" s="13">
        <f t="shared" si="15"/>
        <v>3.1833845926210587E-2</v>
      </c>
      <c r="G117" s="15">
        <f t="shared" si="11"/>
        <v>9168.9120970873792</v>
      </c>
      <c r="I117" s="2"/>
      <c r="J117" s="3"/>
      <c r="M117" s="3"/>
      <c r="N117" s="16"/>
      <c r="O117" s="16"/>
      <c r="S117" s="3"/>
      <c r="T117" s="16"/>
      <c r="Z117" s="38"/>
      <c r="AA117" s="38"/>
    </row>
    <row r="118" spans="1:27" ht="12.75" customHeight="1" x14ac:dyDescent="0.3">
      <c r="A118" s="2" t="s">
        <v>49</v>
      </c>
      <c r="B118" s="11">
        <v>20231</v>
      </c>
      <c r="C118" s="12">
        <v>398</v>
      </c>
      <c r="D118" s="13">
        <f t="shared" si="14"/>
        <v>1.3886950453593859E-2</v>
      </c>
      <c r="E118" s="14">
        <v>2919843.25</v>
      </c>
      <c r="F118" s="13">
        <f t="shared" si="15"/>
        <v>2.5701063049081808E-2</v>
      </c>
      <c r="G118" s="15">
        <f t="shared" ref="G118:G119" si="16">E118/C118</f>
        <v>7336.2895728643216</v>
      </c>
      <c r="I118" s="2"/>
      <c r="J118" s="3"/>
      <c r="M118" s="3"/>
      <c r="N118" s="16"/>
      <c r="O118" s="16"/>
      <c r="S118" s="3"/>
      <c r="T118" s="16"/>
      <c r="Z118" s="38"/>
      <c r="AA118" s="38"/>
    </row>
    <row r="119" spans="1:27" ht="12.75" customHeight="1" x14ac:dyDescent="0.3">
      <c r="A119" s="2" t="s">
        <v>49</v>
      </c>
      <c r="B119" s="11">
        <v>20232</v>
      </c>
      <c r="C119" s="12">
        <v>439</v>
      </c>
      <c r="D119" s="13">
        <f t="shared" si="14"/>
        <v>1.3628884542547577E-2</v>
      </c>
      <c r="E119" s="14">
        <v>2084915.16</v>
      </c>
      <c r="F119" s="13">
        <f t="shared" si="15"/>
        <v>2.2192177030534384E-2</v>
      </c>
      <c r="G119" s="15">
        <f t="shared" si="16"/>
        <v>4749.2372665148059</v>
      </c>
      <c r="I119" s="2"/>
      <c r="J119" s="3"/>
      <c r="M119" s="3"/>
      <c r="N119" s="16"/>
      <c r="O119" s="16"/>
      <c r="S119" s="3"/>
      <c r="T119" s="16"/>
      <c r="Z119" s="38"/>
      <c r="AA119" s="38"/>
    </row>
    <row r="120" spans="1:27" ht="12.75" customHeight="1" x14ac:dyDescent="0.3">
      <c r="A120" s="2" t="s">
        <v>49</v>
      </c>
      <c r="B120" s="11">
        <v>20241</v>
      </c>
      <c r="C120" s="12">
        <v>153</v>
      </c>
      <c r="D120" s="13">
        <f t="shared" si="14"/>
        <v>9.8474608997876044E-3</v>
      </c>
      <c r="E120" s="14">
        <v>298981.63</v>
      </c>
      <c r="F120" s="13">
        <f t="shared" si="15"/>
        <v>1.2439994646346132E-2</v>
      </c>
      <c r="G120" s="15">
        <f t="shared" ref="G120" si="17">E120/C120</f>
        <v>1954.1283006535948</v>
      </c>
      <c r="I120" s="2"/>
      <c r="J120" s="3"/>
      <c r="M120" s="3"/>
      <c r="N120" s="16"/>
      <c r="O120" s="16"/>
      <c r="S120" s="3"/>
      <c r="T120" s="16"/>
      <c r="Z120" s="38"/>
      <c r="AA120" s="38"/>
    </row>
    <row r="121" spans="1:27" ht="12.75" customHeight="1" x14ac:dyDescent="0.3">
      <c r="A121" s="2" t="s">
        <v>50</v>
      </c>
      <c r="B121" s="11">
        <v>20131</v>
      </c>
      <c r="C121" s="12">
        <v>334</v>
      </c>
      <c r="D121" s="13">
        <f t="shared" ref="D121:D143" si="18">C121/C190</f>
        <v>1.2621872874310332E-2</v>
      </c>
      <c r="E121" s="14">
        <v>3472736.28</v>
      </c>
      <c r="F121" s="13">
        <f t="shared" ref="F121:F143" si="19">E121/E190</f>
        <v>2.2355557249911746E-2</v>
      </c>
      <c r="G121" s="15">
        <f t="shared" si="11"/>
        <v>10397.414011976047</v>
      </c>
      <c r="I121" s="2"/>
      <c r="J121" s="3"/>
      <c r="M121" s="3"/>
      <c r="N121" s="16"/>
      <c r="O121" s="16"/>
      <c r="S121" s="3"/>
      <c r="T121" s="16"/>
      <c r="Z121" s="38"/>
      <c r="AA121" s="38"/>
    </row>
    <row r="122" spans="1:27" ht="12.75" customHeight="1" x14ac:dyDescent="0.3">
      <c r="A122" s="2" t="s">
        <v>50</v>
      </c>
      <c r="B122" s="11">
        <v>20132</v>
      </c>
      <c r="C122" s="12">
        <v>458</v>
      </c>
      <c r="D122" s="13">
        <f t="shared" si="18"/>
        <v>1.4287942598658556E-2</v>
      </c>
      <c r="E122" s="14">
        <v>5161552.05</v>
      </c>
      <c r="F122" s="13">
        <f t="shared" si="19"/>
        <v>2.67193619129578E-2</v>
      </c>
      <c r="G122" s="15">
        <f t="shared" si="11"/>
        <v>11269.764301310042</v>
      </c>
      <c r="I122" s="2"/>
      <c r="J122" s="3"/>
      <c r="M122" s="3"/>
      <c r="N122" s="16"/>
      <c r="O122" s="16"/>
      <c r="S122" s="3"/>
      <c r="T122" s="16"/>
      <c r="Z122" s="38"/>
      <c r="AA122" s="38"/>
    </row>
    <row r="123" spans="1:27" ht="12.75" customHeight="1" x14ac:dyDescent="0.3">
      <c r="A123" s="2" t="s">
        <v>50</v>
      </c>
      <c r="B123" s="11">
        <v>20141</v>
      </c>
      <c r="C123" s="12">
        <v>298</v>
      </c>
      <c r="D123" s="13">
        <f t="shared" si="18"/>
        <v>1.0411207769975195E-2</v>
      </c>
      <c r="E123" s="14">
        <v>3345018.94</v>
      </c>
      <c r="F123" s="13">
        <f t="shared" si="19"/>
        <v>1.923163836897392E-2</v>
      </c>
      <c r="G123" s="15">
        <f t="shared" si="11"/>
        <v>11224.89577181208</v>
      </c>
      <c r="I123" s="2"/>
      <c r="J123" s="3"/>
      <c r="M123" s="3"/>
      <c r="N123" s="16"/>
      <c r="O123" s="16"/>
      <c r="S123" s="3"/>
      <c r="T123" s="16"/>
      <c r="Z123" s="38"/>
      <c r="AA123" s="38"/>
    </row>
    <row r="124" spans="1:27" ht="12.75" customHeight="1" x14ac:dyDescent="0.3">
      <c r="A124" s="2" t="s">
        <v>50</v>
      </c>
      <c r="B124" s="11">
        <v>20142</v>
      </c>
      <c r="C124" s="12">
        <v>353</v>
      </c>
      <c r="D124" s="13">
        <f t="shared" si="18"/>
        <v>1.1412498787624067E-2</v>
      </c>
      <c r="E124" s="14">
        <v>3496691.68</v>
      </c>
      <c r="F124" s="13">
        <f t="shared" si="19"/>
        <v>1.685196942176265E-2</v>
      </c>
      <c r="G124" s="15">
        <f t="shared" si="11"/>
        <v>9905.6421529745039</v>
      </c>
      <c r="I124" s="2"/>
      <c r="J124" s="3"/>
      <c r="M124" s="3"/>
      <c r="N124" s="16"/>
      <c r="O124" s="16"/>
      <c r="S124" s="3"/>
      <c r="T124" s="16"/>
      <c r="Z124" s="38"/>
      <c r="AA124" s="38"/>
    </row>
    <row r="125" spans="1:27" ht="12.75" customHeight="1" x14ac:dyDescent="0.3">
      <c r="A125" s="2" t="s">
        <v>50</v>
      </c>
      <c r="B125" s="11">
        <v>20151</v>
      </c>
      <c r="C125" s="12">
        <v>347</v>
      </c>
      <c r="D125" s="13">
        <f t="shared" si="18"/>
        <v>1.1277951118044721E-2</v>
      </c>
      <c r="E125" s="14">
        <v>4019885.58</v>
      </c>
      <c r="F125" s="13">
        <f t="shared" si="19"/>
        <v>2.0660637856591519E-2</v>
      </c>
      <c r="G125" s="15">
        <f t="shared" si="11"/>
        <v>11584.684668587897</v>
      </c>
      <c r="I125" s="2"/>
      <c r="J125" s="3"/>
      <c r="M125" s="3"/>
      <c r="N125" s="16"/>
      <c r="O125" s="16"/>
      <c r="S125" s="3"/>
      <c r="T125" s="16"/>
      <c r="Z125" s="38"/>
      <c r="AA125" s="38"/>
    </row>
    <row r="126" spans="1:27" ht="12.75" customHeight="1" x14ac:dyDescent="0.3">
      <c r="A126" s="2" t="s">
        <v>50</v>
      </c>
      <c r="B126" s="11">
        <v>20152</v>
      </c>
      <c r="C126" s="12">
        <v>433</v>
      </c>
      <c r="D126" s="13">
        <f t="shared" si="18"/>
        <v>1.2605164332916072E-2</v>
      </c>
      <c r="E126" s="14">
        <v>5548668.0599999996</v>
      </c>
      <c r="F126" s="13">
        <f t="shared" si="19"/>
        <v>2.2887407615387514E-2</v>
      </c>
      <c r="G126" s="15">
        <f t="shared" si="11"/>
        <v>12814.475889145495</v>
      </c>
      <c r="I126" s="2"/>
      <c r="J126" s="3"/>
      <c r="M126" s="3"/>
      <c r="N126" s="16"/>
      <c r="O126" s="16"/>
      <c r="S126" s="3"/>
      <c r="T126" s="16"/>
      <c r="Z126" s="38"/>
      <c r="AA126" s="38"/>
    </row>
    <row r="127" spans="1:27" ht="12.75" customHeight="1" x14ac:dyDescent="0.3">
      <c r="A127" s="2" t="s">
        <v>50</v>
      </c>
      <c r="B127" s="11">
        <v>20161</v>
      </c>
      <c r="C127" s="12">
        <v>352</v>
      </c>
      <c r="D127" s="13">
        <f t="shared" si="18"/>
        <v>1.1029987779274903E-2</v>
      </c>
      <c r="E127" s="14">
        <v>4048817.53</v>
      </c>
      <c r="F127" s="13">
        <f t="shared" si="19"/>
        <v>1.8515825106996002E-2</v>
      </c>
      <c r="G127" s="15">
        <f t="shared" si="11"/>
        <v>11502.32252840909</v>
      </c>
      <c r="I127" s="2"/>
      <c r="J127" s="3"/>
      <c r="M127" s="3"/>
      <c r="N127" s="16"/>
      <c r="O127" s="16"/>
      <c r="S127" s="3"/>
      <c r="T127" s="16"/>
      <c r="Z127" s="38"/>
      <c r="AA127" s="38"/>
    </row>
    <row r="128" spans="1:27" ht="12.75" customHeight="1" x14ac:dyDescent="0.3">
      <c r="A128" s="2" t="s">
        <v>50</v>
      </c>
      <c r="B128" s="11">
        <v>20162</v>
      </c>
      <c r="C128" s="12">
        <v>438</v>
      </c>
      <c r="D128" s="13">
        <f t="shared" si="18"/>
        <v>1.1705283412170288E-2</v>
      </c>
      <c r="E128" s="14">
        <v>5504582.3499999996</v>
      </c>
      <c r="F128" s="13">
        <f t="shared" si="19"/>
        <v>2.2964200167049701E-2</v>
      </c>
      <c r="G128" s="15">
        <f t="shared" si="11"/>
        <v>12567.539611872146</v>
      </c>
      <c r="I128" s="2"/>
      <c r="J128" s="3"/>
      <c r="M128" s="3"/>
      <c r="N128" s="16"/>
      <c r="O128" s="16"/>
      <c r="S128" s="3"/>
      <c r="T128" s="16"/>
      <c r="Z128" s="38"/>
      <c r="AA128" s="38"/>
    </row>
    <row r="129" spans="1:27" ht="12.75" customHeight="1" x14ac:dyDescent="0.3">
      <c r="A129" s="2" t="s">
        <v>50</v>
      </c>
      <c r="B129" s="11">
        <v>20171</v>
      </c>
      <c r="C129" s="12">
        <v>356</v>
      </c>
      <c r="D129" s="13">
        <f t="shared" si="18"/>
        <v>1.0804904698312492E-2</v>
      </c>
      <c r="E129" s="14">
        <v>4093974.95</v>
      </c>
      <c r="F129" s="13">
        <f t="shared" si="19"/>
        <v>2.060083221222116E-2</v>
      </c>
      <c r="G129" s="15">
        <f t="shared" si="11"/>
        <v>11499.929634831462</v>
      </c>
      <c r="I129" s="2"/>
      <c r="J129" s="3"/>
      <c r="M129" s="3"/>
      <c r="N129" s="16"/>
      <c r="O129" s="16"/>
      <c r="S129" s="3"/>
      <c r="T129" s="16"/>
      <c r="Z129" s="38"/>
      <c r="AA129" s="38"/>
    </row>
    <row r="130" spans="1:27" ht="12.75" customHeight="1" x14ac:dyDescent="0.3">
      <c r="A130" s="2" t="s">
        <v>50</v>
      </c>
      <c r="B130" s="11">
        <v>20172</v>
      </c>
      <c r="C130" s="12">
        <v>433</v>
      </c>
      <c r="D130" s="13">
        <f t="shared" si="18"/>
        <v>1.128603450972215E-2</v>
      </c>
      <c r="E130" s="14">
        <v>6051823.5499999998</v>
      </c>
      <c r="F130" s="13">
        <f t="shared" si="19"/>
        <v>2.5730108377958819E-2</v>
      </c>
      <c r="G130" s="15">
        <f t="shared" si="11"/>
        <v>13976.497806004618</v>
      </c>
      <c r="I130" s="2"/>
      <c r="J130" s="3"/>
      <c r="M130" s="3"/>
      <c r="N130" s="16"/>
      <c r="O130" s="16"/>
      <c r="S130" s="3"/>
      <c r="T130" s="16"/>
      <c r="Z130" s="38"/>
      <c r="AA130" s="38"/>
    </row>
    <row r="131" spans="1:27" ht="12.75" customHeight="1" x14ac:dyDescent="0.3">
      <c r="A131" s="2" t="s">
        <v>50</v>
      </c>
      <c r="B131" s="11">
        <v>20181</v>
      </c>
      <c r="C131" s="12">
        <v>351</v>
      </c>
      <c r="D131" s="13">
        <f t="shared" si="18"/>
        <v>1.0498609158615739E-2</v>
      </c>
      <c r="E131" s="14">
        <v>4129318.23</v>
      </c>
      <c r="F131" s="13">
        <f t="shared" si="19"/>
        <v>2.0393965234279488E-2</v>
      </c>
      <c r="G131" s="15">
        <f t="shared" si="11"/>
        <v>11764.439401709402</v>
      </c>
      <c r="I131" s="2"/>
      <c r="J131" s="3"/>
      <c r="M131" s="3"/>
      <c r="N131" s="16"/>
      <c r="O131" s="16"/>
      <c r="S131" s="3"/>
      <c r="T131" s="16"/>
      <c r="Z131" s="38"/>
      <c r="AA131" s="38"/>
    </row>
    <row r="132" spans="1:27" ht="12.75" customHeight="1" x14ac:dyDescent="0.3">
      <c r="A132" s="2" t="s">
        <v>50</v>
      </c>
      <c r="B132" s="11">
        <v>20182</v>
      </c>
      <c r="C132" s="12">
        <v>409</v>
      </c>
      <c r="D132" s="13">
        <f t="shared" si="18"/>
        <v>1.0798109670776461E-2</v>
      </c>
      <c r="E132" s="14">
        <v>5601395.7400000002</v>
      </c>
      <c r="F132" s="13">
        <f t="shared" si="19"/>
        <v>2.4159791244159144E-2</v>
      </c>
      <c r="G132" s="15">
        <f t="shared" si="11"/>
        <v>13695.344107579464</v>
      </c>
      <c r="I132" s="2"/>
      <c r="J132" s="3"/>
      <c r="M132" s="3"/>
      <c r="N132" s="16"/>
      <c r="O132" s="16"/>
      <c r="S132" s="3"/>
      <c r="T132" s="16"/>
      <c r="Z132" s="38"/>
      <c r="AA132" s="38"/>
    </row>
    <row r="133" spans="1:27" ht="12.75" customHeight="1" x14ac:dyDescent="0.3">
      <c r="A133" s="2" t="s">
        <v>50</v>
      </c>
      <c r="B133" s="11">
        <v>20191</v>
      </c>
      <c r="C133" s="12">
        <v>288</v>
      </c>
      <c r="D133" s="13">
        <f t="shared" si="18"/>
        <v>8.5348506401137988E-3</v>
      </c>
      <c r="E133" s="14">
        <v>3497222.26</v>
      </c>
      <c r="F133" s="13">
        <f t="shared" si="19"/>
        <v>1.6937227514721442E-2</v>
      </c>
      <c r="G133" s="15">
        <f t="shared" si="11"/>
        <v>12143.132847222221</v>
      </c>
      <c r="I133" s="2"/>
      <c r="J133" s="3"/>
      <c r="M133" s="3"/>
      <c r="N133" s="16"/>
      <c r="O133" s="16"/>
      <c r="S133" s="3"/>
      <c r="T133" s="16"/>
      <c r="Z133" s="38"/>
      <c r="AA133" s="38"/>
    </row>
    <row r="134" spans="1:27" ht="12.75" customHeight="1" x14ac:dyDescent="0.3">
      <c r="A134" s="2" t="s">
        <v>50</v>
      </c>
      <c r="B134" s="11">
        <v>20192</v>
      </c>
      <c r="C134" s="12">
        <v>343</v>
      </c>
      <c r="D134" s="13">
        <f t="shared" si="18"/>
        <v>8.8816385716875106E-3</v>
      </c>
      <c r="E134" s="14">
        <v>3808945.19</v>
      </c>
      <c r="F134" s="13">
        <f t="shared" si="19"/>
        <v>1.6396508720839493E-2</v>
      </c>
      <c r="G134" s="15">
        <f t="shared" si="11"/>
        <v>11104.796472303207</v>
      </c>
      <c r="I134" s="2"/>
      <c r="J134" s="3"/>
      <c r="M134" s="3"/>
      <c r="N134" s="16"/>
      <c r="O134" s="16"/>
      <c r="S134" s="3"/>
      <c r="T134" s="16"/>
      <c r="Z134" s="38"/>
      <c r="AA134" s="38"/>
    </row>
    <row r="135" spans="1:27" ht="12.75" customHeight="1" x14ac:dyDescent="0.3">
      <c r="A135" s="2" t="s">
        <v>50</v>
      </c>
      <c r="B135" s="11">
        <v>20201</v>
      </c>
      <c r="C135" s="12">
        <v>201</v>
      </c>
      <c r="D135" s="13">
        <f t="shared" si="18"/>
        <v>1.0356553998351196E-2</v>
      </c>
      <c r="E135" s="14">
        <v>3016696.06</v>
      </c>
      <c r="F135" s="13">
        <f t="shared" si="19"/>
        <v>2.3232664957651777E-2</v>
      </c>
      <c r="G135" s="15">
        <f t="shared" si="11"/>
        <v>15008.438109452736</v>
      </c>
      <c r="I135" s="2"/>
      <c r="J135" s="3"/>
      <c r="M135" s="3"/>
      <c r="N135" s="16"/>
      <c r="O135" s="16"/>
      <c r="S135" s="3"/>
      <c r="T135" s="16"/>
      <c r="Z135" s="38"/>
      <c r="AA135" s="38"/>
    </row>
    <row r="136" spans="1:27" ht="12.75" customHeight="1" x14ac:dyDescent="0.3">
      <c r="A136" s="2" t="s">
        <v>50</v>
      </c>
      <c r="B136" s="11">
        <v>20202</v>
      </c>
      <c r="C136" s="12">
        <v>285</v>
      </c>
      <c r="D136" s="13">
        <f t="shared" si="18"/>
        <v>1.1621742853647596E-2</v>
      </c>
      <c r="E136" s="14">
        <v>3977764.06</v>
      </c>
      <c r="F136" s="13">
        <f t="shared" si="19"/>
        <v>2.4910222060933903E-2</v>
      </c>
      <c r="G136" s="15">
        <f t="shared" si="11"/>
        <v>13957.066877192983</v>
      </c>
      <c r="I136" s="2"/>
      <c r="J136" s="3"/>
      <c r="M136" s="3"/>
      <c r="N136" s="16"/>
      <c r="O136" s="16"/>
      <c r="S136" s="3"/>
      <c r="T136" s="16"/>
      <c r="Z136" s="38"/>
      <c r="AA136" s="38"/>
    </row>
    <row r="137" spans="1:27" ht="12.75" customHeight="1" x14ac:dyDescent="0.3">
      <c r="A137" s="2" t="s">
        <v>50</v>
      </c>
      <c r="B137" s="11">
        <v>20211</v>
      </c>
      <c r="C137" s="12">
        <v>201</v>
      </c>
      <c r="D137" s="13">
        <f t="shared" si="18"/>
        <v>1.0996225176431972E-2</v>
      </c>
      <c r="E137" s="14">
        <v>2283735.2799999998</v>
      </c>
      <c r="F137" s="13">
        <f t="shared" si="19"/>
        <v>2.0954812398208351E-2</v>
      </c>
      <c r="G137" s="15">
        <f t="shared" si="11"/>
        <v>11361.867064676617</v>
      </c>
      <c r="I137" s="2"/>
      <c r="J137" s="3"/>
      <c r="M137" s="3"/>
      <c r="N137" s="16"/>
      <c r="O137" s="16"/>
      <c r="S137" s="3"/>
      <c r="T137" s="16"/>
      <c r="Z137" s="38"/>
      <c r="AA137" s="38"/>
    </row>
    <row r="138" spans="1:27" ht="12.75" customHeight="1" x14ac:dyDescent="0.3">
      <c r="A138" s="2" t="s">
        <v>50</v>
      </c>
      <c r="B138" s="11">
        <v>20212</v>
      </c>
      <c r="C138" s="12">
        <v>317</v>
      </c>
      <c r="D138" s="13">
        <f t="shared" si="18"/>
        <v>1.1202205102834123E-2</v>
      </c>
      <c r="E138" s="14">
        <v>3447837.36</v>
      </c>
      <c r="F138" s="13">
        <f t="shared" si="19"/>
        <v>2.1390026402433249E-2</v>
      </c>
      <c r="G138" s="15">
        <f t="shared" si="11"/>
        <v>10876.458548895898</v>
      </c>
      <c r="I138" s="2"/>
      <c r="J138" s="3"/>
      <c r="M138" s="3"/>
      <c r="N138" s="16"/>
      <c r="O138" s="16"/>
      <c r="S138" s="3"/>
      <c r="T138" s="16"/>
      <c r="Z138" s="38"/>
      <c r="AA138" s="38"/>
    </row>
    <row r="139" spans="1:27" ht="12.75" customHeight="1" x14ac:dyDescent="0.3">
      <c r="A139" s="2" t="s">
        <v>50</v>
      </c>
      <c r="B139" s="11">
        <v>20221</v>
      </c>
      <c r="C139" s="12">
        <v>259</v>
      </c>
      <c r="D139" s="13">
        <f t="shared" si="18"/>
        <v>1.0211725742222923E-2</v>
      </c>
      <c r="E139" s="14">
        <v>2464440.77</v>
      </c>
      <c r="F139" s="13">
        <f t="shared" si="19"/>
        <v>1.9234122451934253E-2</v>
      </c>
      <c r="G139" s="15">
        <f t="shared" si="11"/>
        <v>9515.215328185328</v>
      </c>
      <c r="I139" s="2"/>
      <c r="J139" s="3"/>
      <c r="M139" s="3"/>
      <c r="N139" s="16"/>
      <c r="O139" s="16"/>
      <c r="S139" s="3"/>
      <c r="T139" s="16"/>
      <c r="Z139" s="38"/>
      <c r="AA139" s="38"/>
    </row>
    <row r="140" spans="1:27" ht="12.75" customHeight="1" x14ac:dyDescent="0.3">
      <c r="A140" s="2" t="s">
        <v>50</v>
      </c>
      <c r="B140" s="11">
        <v>20222</v>
      </c>
      <c r="C140" s="12">
        <v>357</v>
      </c>
      <c r="D140" s="13">
        <f t="shared" si="18"/>
        <v>1.1785678914529068E-2</v>
      </c>
      <c r="E140" s="14">
        <v>3341610.27</v>
      </c>
      <c r="F140" s="13">
        <f t="shared" si="19"/>
        <v>2.2527856383250319E-2</v>
      </c>
      <c r="G140" s="15">
        <f t="shared" si="11"/>
        <v>9360.2528571428575</v>
      </c>
      <c r="I140" s="2"/>
      <c r="J140" s="3"/>
      <c r="M140" s="3"/>
      <c r="N140" s="16"/>
      <c r="O140" s="16"/>
      <c r="S140" s="3"/>
      <c r="T140" s="16"/>
      <c r="Z140" s="38"/>
      <c r="AA140" s="38"/>
    </row>
    <row r="141" spans="1:27" ht="12.75" customHeight="1" x14ac:dyDescent="0.3">
      <c r="A141" s="2" t="s">
        <v>50</v>
      </c>
      <c r="B141" s="11">
        <v>20231</v>
      </c>
      <c r="C141" s="12">
        <v>304</v>
      </c>
      <c r="D141" s="13">
        <f t="shared" si="18"/>
        <v>1.0607117934403349E-2</v>
      </c>
      <c r="E141" s="14">
        <v>2120367.02</v>
      </c>
      <c r="F141" s="13">
        <f t="shared" si="19"/>
        <v>1.8663908231448281E-2</v>
      </c>
      <c r="G141" s="15">
        <f t="shared" ref="G141:G142" si="20">E141/C141</f>
        <v>6974.8915131578951</v>
      </c>
      <c r="I141" s="2"/>
      <c r="J141" s="3"/>
      <c r="M141" s="3"/>
      <c r="N141" s="16"/>
      <c r="O141" s="16"/>
      <c r="S141" s="3"/>
      <c r="T141" s="16"/>
      <c r="Z141" s="38"/>
      <c r="AA141" s="38"/>
    </row>
    <row r="142" spans="1:27" ht="12.75" customHeight="1" x14ac:dyDescent="0.3">
      <c r="A142" s="2" t="s">
        <v>50</v>
      </c>
      <c r="B142" s="11">
        <v>20232</v>
      </c>
      <c r="C142" s="12">
        <v>351</v>
      </c>
      <c r="D142" s="13">
        <f t="shared" si="18"/>
        <v>1.0896898575020955E-2</v>
      </c>
      <c r="E142" s="14">
        <v>1827285.61</v>
      </c>
      <c r="F142" s="13">
        <f t="shared" si="19"/>
        <v>1.9449926078751335E-2</v>
      </c>
      <c r="G142" s="15">
        <f t="shared" si="20"/>
        <v>5205.9419088319091</v>
      </c>
      <c r="I142" s="2"/>
      <c r="J142" s="3"/>
      <c r="M142" s="3"/>
      <c r="N142" s="16"/>
      <c r="O142" s="16"/>
      <c r="S142" s="3"/>
      <c r="T142" s="16"/>
      <c r="Z142" s="38"/>
      <c r="AA142" s="38"/>
    </row>
    <row r="143" spans="1:27" ht="12.75" customHeight="1" x14ac:dyDescent="0.3">
      <c r="A143" s="2" t="s">
        <v>50</v>
      </c>
      <c r="B143" s="11">
        <v>20241</v>
      </c>
      <c r="C143" s="12">
        <v>144</v>
      </c>
      <c r="D143" s="13">
        <f t="shared" si="18"/>
        <v>9.2681984939177453E-3</v>
      </c>
      <c r="E143" s="14">
        <v>310729.89</v>
      </c>
      <c r="F143" s="13">
        <f t="shared" si="19"/>
        <v>1.2928814951138378E-2</v>
      </c>
      <c r="G143" s="15">
        <f t="shared" ref="G143" si="21">E143/C143</f>
        <v>2157.8464583333334</v>
      </c>
      <c r="I143" s="2"/>
      <c r="J143" s="3"/>
      <c r="M143" s="3"/>
      <c r="N143" s="16"/>
      <c r="O143" s="16"/>
      <c r="S143" s="3"/>
      <c r="T143" s="16"/>
      <c r="Z143" s="38"/>
      <c r="AA143" s="38"/>
    </row>
    <row r="144" spans="1:27" ht="12.75" customHeight="1" x14ac:dyDescent="0.3">
      <c r="A144" s="2" t="s">
        <v>51</v>
      </c>
      <c r="B144" s="11">
        <v>20131</v>
      </c>
      <c r="C144" s="12">
        <v>457</v>
      </c>
      <c r="D144" s="13">
        <f t="shared" ref="D144:D166" si="22">C144/C190</f>
        <v>1.7270047615448567E-2</v>
      </c>
      <c r="E144" s="14">
        <v>24873961.940000001</v>
      </c>
      <c r="F144" s="13">
        <f t="shared" ref="F144:F166" si="23">E144/E190</f>
        <v>0.16012482243016618</v>
      </c>
      <c r="G144" s="15">
        <f t="shared" si="11"/>
        <v>54428.800743982494</v>
      </c>
      <c r="I144" s="2"/>
      <c r="J144" s="3"/>
      <c r="M144" s="3"/>
      <c r="N144" s="16"/>
      <c r="O144" s="16"/>
      <c r="S144" s="3"/>
      <c r="T144" s="16"/>
      <c r="Z144" s="38"/>
      <c r="AA144" s="38"/>
    </row>
    <row r="145" spans="1:27" ht="12.75" customHeight="1" x14ac:dyDescent="0.3">
      <c r="A145" s="2" t="s">
        <v>51</v>
      </c>
      <c r="B145" s="11">
        <v>20132</v>
      </c>
      <c r="C145" s="12">
        <v>563</v>
      </c>
      <c r="D145" s="13">
        <f t="shared" si="22"/>
        <v>1.75635626267353E-2</v>
      </c>
      <c r="E145" s="14">
        <v>32513618.059999999</v>
      </c>
      <c r="F145" s="13">
        <f t="shared" si="23"/>
        <v>0.16831044608855991</v>
      </c>
      <c r="G145" s="15">
        <f t="shared" si="11"/>
        <v>57750.653747779746</v>
      </c>
      <c r="I145" s="2"/>
      <c r="J145" s="3"/>
      <c r="M145" s="3"/>
      <c r="N145" s="16"/>
      <c r="O145" s="16"/>
      <c r="S145" s="3"/>
      <c r="T145" s="16"/>
      <c r="Z145" s="38"/>
      <c r="AA145" s="38"/>
    </row>
    <row r="146" spans="1:27" ht="12.75" customHeight="1" x14ac:dyDescent="0.3">
      <c r="A146" s="2" t="s">
        <v>51</v>
      </c>
      <c r="B146" s="11">
        <v>20141</v>
      </c>
      <c r="C146" s="12">
        <v>480</v>
      </c>
      <c r="D146" s="13">
        <f t="shared" si="22"/>
        <v>1.6769730636201657E-2</v>
      </c>
      <c r="E146" s="14">
        <v>28731207.66</v>
      </c>
      <c r="F146" s="13">
        <f t="shared" si="23"/>
        <v>0.16518537130346214</v>
      </c>
      <c r="G146" s="15">
        <f t="shared" si="11"/>
        <v>59856.682625000001</v>
      </c>
      <c r="I146" s="2"/>
      <c r="J146" s="3"/>
      <c r="M146" s="3"/>
      <c r="N146" s="16"/>
      <c r="O146" s="16"/>
      <c r="S146" s="3"/>
      <c r="T146" s="16"/>
      <c r="Z146" s="38"/>
      <c r="AA146" s="38"/>
    </row>
    <row r="147" spans="1:27" ht="12.75" customHeight="1" x14ac:dyDescent="0.3">
      <c r="A147" s="2" t="s">
        <v>51</v>
      </c>
      <c r="B147" s="11">
        <v>20142</v>
      </c>
      <c r="C147" s="12">
        <v>658</v>
      </c>
      <c r="D147" s="13">
        <f t="shared" si="22"/>
        <v>2.1273156380330414E-2</v>
      </c>
      <c r="E147" s="14">
        <v>38809299.939999998</v>
      </c>
      <c r="F147" s="13">
        <f t="shared" si="23"/>
        <v>0.18703769040022855</v>
      </c>
      <c r="G147" s="15">
        <f t="shared" si="11"/>
        <v>58980.698996960484</v>
      </c>
      <c r="I147" s="2"/>
      <c r="J147" s="3"/>
      <c r="M147" s="3"/>
      <c r="N147" s="16"/>
      <c r="O147" s="16"/>
      <c r="S147" s="3"/>
      <c r="T147" s="16"/>
      <c r="Z147" s="38"/>
      <c r="AA147" s="38"/>
    </row>
    <row r="148" spans="1:27" ht="12.75" customHeight="1" x14ac:dyDescent="0.3">
      <c r="A148" s="2" t="s">
        <v>51</v>
      </c>
      <c r="B148" s="11">
        <v>20151</v>
      </c>
      <c r="C148" s="12">
        <v>536</v>
      </c>
      <c r="D148" s="13">
        <f t="shared" si="22"/>
        <v>1.7420696827873113E-2</v>
      </c>
      <c r="E148" s="14">
        <v>26806857.550000001</v>
      </c>
      <c r="F148" s="13">
        <f t="shared" si="23"/>
        <v>0.13777675132578926</v>
      </c>
      <c r="G148" s="15">
        <f t="shared" si="11"/>
        <v>50012.793936567163</v>
      </c>
      <c r="I148" s="2"/>
      <c r="J148" s="3"/>
      <c r="M148" s="3"/>
      <c r="N148" s="16"/>
      <c r="O148" s="16"/>
      <c r="S148" s="3"/>
      <c r="T148" s="16"/>
      <c r="Z148" s="38"/>
      <c r="AA148" s="38"/>
    </row>
    <row r="149" spans="1:27" ht="12.75" customHeight="1" x14ac:dyDescent="0.3">
      <c r="A149" s="2" t="s">
        <v>51</v>
      </c>
      <c r="B149" s="11">
        <v>20152</v>
      </c>
      <c r="C149" s="12">
        <v>736</v>
      </c>
      <c r="D149" s="13">
        <f t="shared" si="22"/>
        <v>2.1425868242554803E-2</v>
      </c>
      <c r="E149" s="14">
        <v>38103010.189999998</v>
      </c>
      <c r="F149" s="13">
        <f t="shared" si="23"/>
        <v>0.1571690928636654</v>
      </c>
      <c r="G149" s="15">
        <f t="shared" si="11"/>
        <v>51770.394279891298</v>
      </c>
      <c r="I149" s="2"/>
      <c r="J149" s="3"/>
      <c r="M149" s="3"/>
      <c r="N149" s="16"/>
      <c r="O149" s="16"/>
      <c r="S149" s="3"/>
      <c r="T149" s="16"/>
      <c r="Z149" s="38"/>
      <c r="AA149" s="38"/>
    </row>
    <row r="150" spans="1:27" ht="12.75" customHeight="1" x14ac:dyDescent="0.3">
      <c r="A150" s="2" t="s">
        <v>51</v>
      </c>
      <c r="B150" s="11">
        <v>20161</v>
      </c>
      <c r="C150" s="12">
        <v>628</v>
      </c>
      <c r="D150" s="13">
        <f t="shared" si="22"/>
        <v>1.9678500924388179E-2</v>
      </c>
      <c r="E150" s="14">
        <v>33921568.049999997</v>
      </c>
      <c r="F150" s="13">
        <f t="shared" si="23"/>
        <v>0.15512821131478935</v>
      </c>
      <c r="G150" s="15">
        <f t="shared" si="11"/>
        <v>54015.235748407642</v>
      </c>
      <c r="I150" s="2"/>
      <c r="J150" s="3"/>
      <c r="M150" s="3"/>
      <c r="N150" s="16"/>
      <c r="O150" s="16"/>
      <c r="S150" s="3"/>
      <c r="T150" s="16"/>
      <c r="Z150" s="38"/>
      <c r="AA150" s="38"/>
    </row>
    <row r="151" spans="1:27" ht="12.75" customHeight="1" x14ac:dyDescent="0.3">
      <c r="A151" s="2" t="s">
        <v>51</v>
      </c>
      <c r="B151" s="11">
        <v>20162</v>
      </c>
      <c r="C151" s="12">
        <v>742</v>
      </c>
      <c r="D151" s="13">
        <f t="shared" si="22"/>
        <v>1.9829498383174323E-2</v>
      </c>
      <c r="E151" s="14">
        <v>34221017.119999997</v>
      </c>
      <c r="F151" s="13">
        <f t="shared" si="23"/>
        <v>0.14276438012844239</v>
      </c>
      <c r="G151" s="15">
        <f t="shared" si="11"/>
        <v>46119.96916442048</v>
      </c>
      <c r="I151" s="2"/>
      <c r="J151" s="3"/>
      <c r="M151" s="3"/>
      <c r="N151" s="16"/>
      <c r="O151" s="16"/>
      <c r="S151" s="3"/>
      <c r="T151" s="16"/>
      <c r="Z151" s="38"/>
      <c r="AA151" s="38"/>
    </row>
    <row r="152" spans="1:27" ht="12.75" customHeight="1" x14ac:dyDescent="0.3">
      <c r="A152" s="2" t="s">
        <v>51</v>
      </c>
      <c r="B152" s="11">
        <v>20171</v>
      </c>
      <c r="C152" s="12">
        <v>584</v>
      </c>
      <c r="D152" s="13">
        <f t="shared" si="22"/>
        <v>1.772489984217555E-2</v>
      </c>
      <c r="E152" s="14">
        <v>22762438.129999999</v>
      </c>
      <c r="F152" s="13">
        <f t="shared" si="23"/>
        <v>0.11454031213776604</v>
      </c>
      <c r="G152" s="15">
        <f t="shared" si="11"/>
        <v>38976.777619863009</v>
      </c>
      <c r="I152" s="2"/>
      <c r="J152" s="3"/>
      <c r="M152" s="3"/>
      <c r="N152" s="16"/>
      <c r="O152" s="16"/>
      <c r="S152" s="3"/>
      <c r="T152" s="16"/>
      <c r="Z152" s="38"/>
      <c r="AA152" s="38"/>
    </row>
    <row r="153" spans="1:27" ht="12.75" customHeight="1" x14ac:dyDescent="0.3">
      <c r="A153" s="2" t="s">
        <v>51</v>
      </c>
      <c r="B153" s="11">
        <v>20172</v>
      </c>
      <c r="C153" s="12">
        <v>773</v>
      </c>
      <c r="D153" s="13">
        <f t="shared" si="22"/>
        <v>2.0148047750612522E-2</v>
      </c>
      <c r="E153" s="14">
        <v>29571455.859999999</v>
      </c>
      <c r="F153" s="13">
        <f t="shared" si="23"/>
        <v>0.12572685867085887</v>
      </c>
      <c r="G153" s="15">
        <f t="shared" ref="G153:G209" si="24">E153/C153</f>
        <v>38255.440957309183</v>
      </c>
      <c r="I153" s="2"/>
      <c r="J153" s="3"/>
      <c r="M153" s="3"/>
      <c r="N153" s="16"/>
      <c r="O153" s="16"/>
      <c r="S153" s="3"/>
      <c r="T153" s="16"/>
      <c r="Z153" s="38"/>
      <c r="AA153" s="38"/>
    </row>
    <row r="154" spans="1:27" ht="12.75" customHeight="1" x14ac:dyDescent="0.3">
      <c r="A154" s="2" t="s">
        <v>51</v>
      </c>
      <c r="B154" s="11">
        <v>20181</v>
      </c>
      <c r="C154" s="12">
        <v>641</v>
      </c>
      <c r="D154" s="13">
        <f t="shared" si="22"/>
        <v>1.9172673705620195E-2</v>
      </c>
      <c r="E154" s="14">
        <v>22983757.41</v>
      </c>
      <c r="F154" s="13">
        <f t="shared" si="23"/>
        <v>0.11351267290742413</v>
      </c>
      <c r="G154" s="15">
        <f t="shared" si="24"/>
        <v>35856.095803432137</v>
      </c>
      <c r="I154" s="2"/>
      <c r="J154" s="3"/>
      <c r="M154" s="3"/>
      <c r="N154" s="16"/>
      <c r="O154" s="16"/>
      <c r="S154" s="3"/>
      <c r="T154" s="16"/>
      <c r="Z154" s="38"/>
      <c r="AA154" s="38"/>
    </row>
    <row r="155" spans="1:27" ht="12.75" customHeight="1" x14ac:dyDescent="0.3">
      <c r="A155" s="2" t="s">
        <v>51</v>
      </c>
      <c r="B155" s="11">
        <v>20182</v>
      </c>
      <c r="C155" s="12">
        <v>761</v>
      </c>
      <c r="D155" s="13">
        <f t="shared" si="22"/>
        <v>2.0091348311640309E-2</v>
      </c>
      <c r="E155" s="14">
        <v>28566276.010000002</v>
      </c>
      <c r="F155" s="13">
        <f t="shared" si="23"/>
        <v>0.12321130251451069</v>
      </c>
      <c r="G155" s="15">
        <f t="shared" si="24"/>
        <v>37537.813416557161</v>
      </c>
      <c r="I155" s="2"/>
      <c r="J155" s="3"/>
      <c r="M155" s="3"/>
      <c r="N155" s="16"/>
      <c r="O155" s="16"/>
      <c r="S155" s="3"/>
      <c r="T155" s="16"/>
      <c r="Z155" s="38"/>
      <c r="AA155" s="38"/>
    </row>
    <row r="156" spans="1:27" ht="12.75" customHeight="1" x14ac:dyDescent="0.3">
      <c r="A156" s="2" t="s">
        <v>51</v>
      </c>
      <c r="B156" s="11">
        <v>20191</v>
      </c>
      <c r="C156" s="12">
        <v>665</v>
      </c>
      <c r="D156" s="13">
        <f t="shared" si="22"/>
        <v>1.9707207207207207E-2</v>
      </c>
      <c r="E156" s="14">
        <v>23890420.510000002</v>
      </c>
      <c r="F156" s="13">
        <f t="shared" si="23"/>
        <v>0.11570253690431374</v>
      </c>
      <c r="G156" s="15">
        <f t="shared" si="24"/>
        <v>35925.444375939849</v>
      </c>
      <c r="I156" s="2"/>
      <c r="J156" s="3"/>
      <c r="M156" s="3"/>
      <c r="N156" s="16"/>
      <c r="O156" s="16"/>
      <c r="S156" s="3"/>
      <c r="T156" s="16"/>
      <c r="Z156" s="38"/>
      <c r="AA156" s="38"/>
    </row>
    <row r="157" spans="1:27" ht="12.75" customHeight="1" x14ac:dyDescent="0.3">
      <c r="A157" s="2" t="s">
        <v>51</v>
      </c>
      <c r="B157" s="11">
        <v>20192</v>
      </c>
      <c r="C157" s="12">
        <v>833</v>
      </c>
      <c r="D157" s="13">
        <f t="shared" si="22"/>
        <v>2.1569693674098243E-2</v>
      </c>
      <c r="E157" s="14">
        <v>29445424.829999998</v>
      </c>
      <c r="F157" s="13">
        <f t="shared" si="23"/>
        <v>0.12675482080484302</v>
      </c>
      <c r="G157" s="15">
        <f t="shared" si="24"/>
        <v>35348.649255702279</v>
      </c>
      <c r="I157" s="2"/>
      <c r="J157" s="3"/>
      <c r="M157" s="3"/>
      <c r="N157" s="16"/>
      <c r="O157" s="16"/>
      <c r="S157" s="3"/>
      <c r="T157" s="16"/>
      <c r="Z157" s="38"/>
      <c r="AA157" s="38"/>
    </row>
    <row r="158" spans="1:27" ht="12.75" customHeight="1" x14ac:dyDescent="0.3">
      <c r="A158" s="2" t="s">
        <v>51</v>
      </c>
      <c r="B158" s="11">
        <v>20201</v>
      </c>
      <c r="C158" s="12">
        <v>534</v>
      </c>
      <c r="D158" s="13">
        <f t="shared" si="22"/>
        <v>2.7514427040395712E-2</v>
      </c>
      <c r="E158" s="14">
        <v>19754513.710000001</v>
      </c>
      <c r="F158" s="13">
        <f t="shared" si="23"/>
        <v>0.15213663865950372</v>
      </c>
      <c r="G158" s="15">
        <f t="shared" si="24"/>
        <v>36993.471367041202</v>
      </c>
      <c r="I158" s="2"/>
      <c r="J158" s="3"/>
      <c r="M158" s="3"/>
      <c r="N158" s="16"/>
      <c r="O158" s="16"/>
      <c r="S158" s="3"/>
      <c r="T158" s="16"/>
      <c r="Z158" s="38"/>
      <c r="AA158" s="38"/>
    </row>
    <row r="159" spans="1:27" ht="12.75" customHeight="1" x14ac:dyDescent="0.3">
      <c r="A159" s="2" t="s">
        <v>51</v>
      </c>
      <c r="B159" s="11">
        <v>20202</v>
      </c>
      <c r="C159" s="12">
        <v>655</v>
      </c>
      <c r="D159" s="13">
        <f t="shared" si="22"/>
        <v>2.6709619540839211E-2</v>
      </c>
      <c r="E159" s="14">
        <v>22304405.050000001</v>
      </c>
      <c r="F159" s="13">
        <f t="shared" si="23"/>
        <v>0.13967839076220009</v>
      </c>
      <c r="G159" s="15">
        <f t="shared" si="24"/>
        <v>34052.526793893128</v>
      </c>
      <c r="I159" s="2"/>
      <c r="J159" s="3"/>
      <c r="M159" s="3"/>
      <c r="N159" s="16"/>
      <c r="O159" s="16"/>
      <c r="S159" s="3"/>
      <c r="T159" s="16"/>
      <c r="Z159" s="38"/>
      <c r="AA159" s="38"/>
    </row>
    <row r="160" spans="1:27" ht="12.75" customHeight="1" x14ac:dyDescent="0.3">
      <c r="A160" s="2" t="s">
        <v>51</v>
      </c>
      <c r="B160" s="11">
        <v>20211</v>
      </c>
      <c r="C160" s="12">
        <v>470</v>
      </c>
      <c r="D160" s="13">
        <f t="shared" si="22"/>
        <v>2.5712566332950382E-2</v>
      </c>
      <c r="E160" s="14">
        <v>13122110.68</v>
      </c>
      <c r="F160" s="13">
        <f t="shared" si="23"/>
        <v>0.12040422109165219</v>
      </c>
      <c r="G160" s="15">
        <f t="shared" si="24"/>
        <v>27919.384425531913</v>
      </c>
      <c r="I160" s="2"/>
      <c r="J160" s="3"/>
      <c r="M160" s="3"/>
      <c r="N160" s="16"/>
      <c r="O160" s="16"/>
      <c r="S160" s="3"/>
      <c r="T160" s="16"/>
      <c r="Z160" s="38"/>
      <c r="AA160" s="38"/>
    </row>
    <row r="161" spans="1:27" ht="12.75" customHeight="1" x14ac:dyDescent="0.3">
      <c r="A161" s="2" t="s">
        <v>51</v>
      </c>
      <c r="B161" s="11">
        <v>20212</v>
      </c>
      <c r="C161" s="12">
        <v>784</v>
      </c>
      <c r="D161" s="13">
        <f t="shared" si="22"/>
        <v>2.7705138172308998E-2</v>
      </c>
      <c r="E161" s="14">
        <v>22399686.960000001</v>
      </c>
      <c r="F161" s="13">
        <f t="shared" si="23"/>
        <v>0.1389653413003912</v>
      </c>
      <c r="G161" s="15">
        <f t="shared" si="24"/>
        <v>28571.029285714289</v>
      </c>
      <c r="I161" s="2"/>
      <c r="J161" s="3"/>
      <c r="M161" s="3"/>
      <c r="N161" s="16"/>
      <c r="O161" s="16"/>
      <c r="S161" s="3"/>
      <c r="T161" s="16"/>
      <c r="Z161" s="38"/>
      <c r="AA161" s="38"/>
    </row>
    <row r="162" spans="1:27" ht="12.75" customHeight="1" x14ac:dyDescent="0.3">
      <c r="A162" s="2" t="s">
        <v>51</v>
      </c>
      <c r="B162" s="11">
        <v>20221</v>
      </c>
      <c r="C162" s="12">
        <v>526</v>
      </c>
      <c r="D162" s="13">
        <f t="shared" si="22"/>
        <v>2.0738871584591728E-2</v>
      </c>
      <c r="E162" s="14">
        <v>12046248.49</v>
      </c>
      <c r="F162" s="13">
        <f t="shared" si="23"/>
        <v>9.4016874482679522E-2</v>
      </c>
      <c r="G162" s="15">
        <f t="shared" si="24"/>
        <v>22901.613098859318</v>
      </c>
      <c r="I162" s="2"/>
      <c r="J162" s="3"/>
      <c r="M162" s="3"/>
      <c r="N162" s="16"/>
      <c r="O162" s="16"/>
      <c r="S162" s="3"/>
      <c r="T162" s="16"/>
      <c r="Z162" s="38"/>
      <c r="AA162" s="38"/>
    </row>
    <row r="163" spans="1:27" ht="12.75" customHeight="1" x14ac:dyDescent="0.3">
      <c r="A163" s="2" t="s">
        <v>51</v>
      </c>
      <c r="B163" s="11">
        <v>20222</v>
      </c>
      <c r="C163" s="12">
        <v>796</v>
      </c>
      <c r="D163" s="13">
        <f t="shared" si="22"/>
        <v>2.6278432537717472E-2</v>
      </c>
      <c r="E163" s="14">
        <v>16521532.23</v>
      </c>
      <c r="F163" s="13">
        <f t="shared" si="23"/>
        <v>0.11138184145833421</v>
      </c>
      <c r="G163" s="15">
        <f t="shared" si="24"/>
        <v>20755.693756281409</v>
      </c>
      <c r="I163" s="2"/>
      <c r="J163" s="3"/>
      <c r="M163" s="3"/>
      <c r="N163" s="16"/>
      <c r="O163" s="16"/>
      <c r="S163" s="3"/>
      <c r="T163" s="16"/>
      <c r="Z163" s="38"/>
      <c r="AA163" s="38"/>
    </row>
    <row r="164" spans="1:27" ht="12.75" customHeight="1" x14ac:dyDescent="0.3">
      <c r="A164" s="2" t="s">
        <v>51</v>
      </c>
      <c r="B164" s="11">
        <v>20231</v>
      </c>
      <c r="C164" s="12">
        <v>618</v>
      </c>
      <c r="D164" s="13">
        <f t="shared" si="22"/>
        <v>2.1563154221912073E-2</v>
      </c>
      <c r="E164" s="14">
        <v>8633504.3399999999</v>
      </c>
      <c r="F164" s="13">
        <f t="shared" si="23"/>
        <v>7.5993887472165303E-2</v>
      </c>
      <c r="G164" s="15">
        <f t="shared" ref="G164:G165" si="25">E164/C164</f>
        <v>13970.071747572816</v>
      </c>
      <c r="I164" s="2"/>
      <c r="J164" s="3"/>
      <c r="M164" s="3"/>
      <c r="N164" s="16"/>
      <c r="O164" s="16"/>
      <c r="S164" s="3"/>
      <c r="T164" s="16"/>
      <c r="Z164" s="38"/>
      <c r="AA164" s="38"/>
    </row>
    <row r="165" spans="1:27" ht="12.75" customHeight="1" x14ac:dyDescent="0.3">
      <c r="A165" s="2" t="s">
        <v>51</v>
      </c>
      <c r="B165" s="11">
        <v>20232</v>
      </c>
      <c r="C165" s="12">
        <v>697</v>
      </c>
      <c r="D165" s="13">
        <f t="shared" si="22"/>
        <v>2.1638570674614263E-2</v>
      </c>
      <c r="E165" s="14">
        <v>5777597.1900000004</v>
      </c>
      <c r="F165" s="13">
        <f t="shared" si="23"/>
        <v>6.1497686865876124E-2</v>
      </c>
      <c r="G165" s="15">
        <f t="shared" si="25"/>
        <v>8289.2355667144911</v>
      </c>
      <c r="I165" s="2"/>
      <c r="J165" s="3"/>
      <c r="M165" s="3"/>
      <c r="N165" s="16"/>
      <c r="O165" s="16"/>
      <c r="S165" s="3"/>
      <c r="T165" s="16"/>
      <c r="Z165" s="38"/>
      <c r="AA165" s="38"/>
    </row>
    <row r="166" spans="1:27" ht="12.75" customHeight="1" x14ac:dyDescent="0.3">
      <c r="A166" s="2" t="s">
        <v>51</v>
      </c>
      <c r="B166" s="11">
        <v>20241</v>
      </c>
      <c r="C166" s="12">
        <v>254</v>
      </c>
      <c r="D166" s="13">
        <f t="shared" si="22"/>
        <v>1.6348072343438245E-2</v>
      </c>
      <c r="E166" s="14">
        <v>643864.27</v>
      </c>
      <c r="F166" s="13">
        <f t="shared" si="23"/>
        <v>2.6789833448207373E-2</v>
      </c>
      <c r="G166" s="15">
        <f t="shared" ref="G166" si="26">E166/C166</f>
        <v>2534.8987007874016</v>
      </c>
      <c r="I166" s="2"/>
      <c r="J166" s="3"/>
      <c r="M166" s="3"/>
      <c r="N166" s="16"/>
      <c r="O166" s="16"/>
      <c r="S166" s="3"/>
      <c r="T166" s="16"/>
      <c r="Z166" s="38"/>
      <c r="AA166" s="38"/>
    </row>
    <row r="167" spans="1:27" ht="12.75" customHeight="1" x14ac:dyDescent="0.3">
      <c r="A167" s="2" t="s">
        <v>52</v>
      </c>
      <c r="B167" s="11">
        <v>20131</v>
      </c>
      <c r="C167" s="12">
        <v>1051</v>
      </c>
      <c r="D167" s="13">
        <f t="shared" ref="D167:D189" si="27">C167/C190</f>
        <v>3.9717330511677119E-2</v>
      </c>
      <c r="E167" s="14">
        <v>3169932</v>
      </c>
      <c r="F167" s="13">
        <f t="shared" ref="F167:F189" si="28">E167/E190</f>
        <v>2.0406270615034219E-2</v>
      </c>
      <c r="G167" s="15">
        <f t="shared" si="24"/>
        <v>3016.1103710751663</v>
      </c>
      <c r="I167" s="2"/>
      <c r="J167" s="3"/>
      <c r="M167" s="3"/>
      <c r="N167" s="16"/>
      <c r="O167" s="16"/>
      <c r="S167" s="3"/>
      <c r="T167" s="16"/>
      <c r="Z167" s="3"/>
      <c r="AA167" s="3"/>
    </row>
    <row r="168" spans="1:27" ht="12.75" customHeight="1" x14ac:dyDescent="0.3">
      <c r="A168" s="2" t="s">
        <v>52</v>
      </c>
      <c r="B168" s="11">
        <v>20132</v>
      </c>
      <c r="C168" s="12">
        <v>1218</v>
      </c>
      <c r="D168" s="13">
        <f t="shared" si="27"/>
        <v>3.7997192325690217E-2</v>
      </c>
      <c r="E168" s="14">
        <v>3946609.56</v>
      </c>
      <c r="F168" s="13">
        <f t="shared" si="28"/>
        <v>2.0430073772631847E-2</v>
      </c>
      <c r="G168" s="15">
        <f t="shared" si="24"/>
        <v>3240.2377339901477</v>
      </c>
      <c r="I168" s="2"/>
      <c r="J168" s="3"/>
      <c r="M168" s="3"/>
      <c r="N168" s="16"/>
      <c r="O168" s="16"/>
      <c r="S168" s="3"/>
      <c r="T168" s="16"/>
      <c r="Z168" s="3"/>
      <c r="AA168" s="3"/>
    </row>
    <row r="169" spans="1:27" ht="12.75" customHeight="1" x14ac:dyDescent="0.3">
      <c r="A169" s="2" t="s">
        <v>52</v>
      </c>
      <c r="B169" s="11">
        <v>20141</v>
      </c>
      <c r="C169" s="12">
        <v>1067</v>
      </c>
      <c r="D169" s="13">
        <f t="shared" si="27"/>
        <v>3.7277713726723262E-2</v>
      </c>
      <c r="E169" s="14">
        <v>3590322.94</v>
      </c>
      <c r="F169" s="13">
        <f t="shared" si="28"/>
        <v>2.0641973527932025E-2</v>
      </c>
      <c r="G169" s="15">
        <f t="shared" si="24"/>
        <v>3364.8762324273662</v>
      </c>
      <c r="I169" s="2"/>
      <c r="J169" s="3"/>
      <c r="M169" s="3"/>
      <c r="N169" s="16"/>
      <c r="O169" s="16"/>
      <c r="S169" s="3"/>
      <c r="T169" s="16"/>
      <c r="Z169" s="3"/>
      <c r="AA169" s="3"/>
    </row>
    <row r="170" spans="1:27" ht="12.75" customHeight="1" x14ac:dyDescent="0.3">
      <c r="A170" s="2" t="s">
        <v>52</v>
      </c>
      <c r="B170" s="11">
        <v>20142</v>
      </c>
      <c r="C170" s="12">
        <v>1173</v>
      </c>
      <c r="D170" s="13">
        <f t="shared" si="27"/>
        <v>3.7923119200801783E-2</v>
      </c>
      <c r="E170" s="14">
        <v>4344585.1900000004</v>
      </c>
      <c r="F170" s="13">
        <f t="shared" si="28"/>
        <v>2.0938310686895587E-2</v>
      </c>
      <c r="G170" s="15">
        <f t="shared" si="24"/>
        <v>3703.8236913895998</v>
      </c>
      <c r="I170" s="2"/>
      <c r="J170" s="3"/>
      <c r="M170" s="3"/>
      <c r="N170" s="16"/>
      <c r="O170" s="16"/>
      <c r="S170" s="3"/>
      <c r="T170" s="16"/>
      <c r="Z170" s="3"/>
      <c r="AA170" s="3"/>
    </row>
    <row r="171" spans="1:27" ht="12.75" customHeight="1" x14ac:dyDescent="0.3">
      <c r="A171" s="2" t="s">
        <v>52</v>
      </c>
      <c r="B171" s="11">
        <v>20151</v>
      </c>
      <c r="C171" s="12">
        <v>1030</v>
      </c>
      <c r="D171" s="13">
        <f t="shared" si="27"/>
        <v>3.3476339053562142E-2</v>
      </c>
      <c r="E171" s="14">
        <v>3355022.32</v>
      </c>
      <c r="F171" s="13">
        <f t="shared" si="28"/>
        <v>1.7243501033753678E-2</v>
      </c>
      <c r="G171" s="15">
        <f t="shared" si="24"/>
        <v>3257.3032233009708</v>
      </c>
      <c r="I171" s="2"/>
      <c r="J171" s="3"/>
      <c r="M171" s="3"/>
      <c r="N171" s="16"/>
      <c r="O171" s="16"/>
      <c r="S171" s="3"/>
      <c r="T171" s="16"/>
      <c r="Z171" s="3"/>
      <c r="AA171" s="3"/>
    </row>
    <row r="172" spans="1:27" ht="12.75" customHeight="1" x14ac:dyDescent="0.3">
      <c r="A172" s="2" t="s">
        <v>52</v>
      </c>
      <c r="B172" s="11">
        <v>20152</v>
      </c>
      <c r="C172" s="12">
        <v>1148</v>
      </c>
      <c r="D172" s="13">
        <f t="shared" si="27"/>
        <v>3.341969666094146E-2</v>
      </c>
      <c r="E172" s="14">
        <v>4642479.0999999996</v>
      </c>
      <c r="F172" s="13">
        <f t="shared" si="28"/>
        <v>1.914951666934233E-2</v>
      </c>
      <c r="G172" s="15">
        <f t="shared" si="24"/>
        <v>4043.9713414634143</v>
      </c>
      <c r="I172" s="2"/>
      <c r="J172" s="3"/>
      <c r="M172" s="3"/>
      <c r="N172" s="16"/>
      <c r="O172" s="16"/>
      <c r="S172" s="3"/>
      <c r="T172" s="16"/>
      <c r="Z172" s="3"/>
      <c r="AA172" s="3"/>
    </row>
    <row r="173" spans="1:27" ht="12.75" customHeight="1" x14ac:dyDescent="0.3">
      <c r="A173" s="2" t="s">
        <v>52</v>
      </c>
      <c r="B173" s="11">
        <v>20161</v>
      </c>
      <c r="C173" s="12">
        <v>1026</v>
      </c>
      <c r="D173" s="13">
        <f t="shared" si="27"/>
        <v>3.214990756118196E-2</v>
      </c>
      <c r="E173" s="14">
        <v>4025455.6</v>
      </c>
      <c r="F173" s="13">
        <f t="shared" si="28"/>
        <v>1.840898763980052E-2</v>
      </c>
      <c r="G173" s="15">
        <f t="shared" si="24"/>
        <v>3923.4460038986354</v>
      </c>
      <c r="I173" s="2"/>
      <c r="J173" s="3"/>
      <c r="M173" s="3"/>
      <c r="N173" s="16"/>
      <c r="O173" s="16"/>
      <c r="S173" s="3"/>
      <c r="T173" s="16"/>
      <c r="Z173" s="3"/>
      <c r="AA173" s="3"/>
    </row>
    <row r="174" spans="1:27" ht="12.75" customHeight="1" x14ac:dyDescent="0.3">
      <c r="A174" s="2" t="s">
        <v>52</v>
      </c>
      <c r="B174" s="11">
        <v>20162</v>
      </c>
      <c r="C174" s="12">
        <v>1282</v>
      </c>
      <c r="D174" s="13">
        <f t="shared" si="27"/>
        <v>3.4260669713247281E-2</v>
      </c>
      <c r="E174" s="14">
        <v>4844224.7300000004</v>
      </c>
      <c r="F174" s="13">
        <f t="shared" si="28"/>
        <v>2.0209298232025233E-2</v>
      </c>
      <c r="G174" s="15">
        <f t="shared" si="24"/>
        <v>3778.6464352574108</v>
      </c>
      <c r="I174" s="2"/>
      <c r="J174" s="3"/>
      <c r="M174" s="3"/>
      <c r="N174" s="16"/>
      <c r="O174" s="16"/>
      <c r="S174" s="3"/>
      <c r="T174" s="16"/>
      <c r="Z174" s="3"/>
      <c r="AA174" s="3"/>
    </row>
    <row r="175" spans="1:27" ht="12.75" customHeight="1" x14ac:dyDescent="0.3">
      <c r="A175" s="2" t="s">
        <v>52</v>
      </c>
      <c r="B175" s="11">
        <v>20171</v>
      </c>
      <c r="C175" s="12">
        <v>984</v>
      </c>
      <c r="D175" s="13">
        <f t="shared" si="27"/>
        <v>2.9865242199830035E-2</v>
      </c>
      <c r="E175" s="14">
        <v>3740376.27</v>
      </c>
      <c r="F175" s="13">
        <f t="shared" si="28"/>
        <v>1.8821527950199996E-2</v>
      </c>
      <c r="G175" s="15">
        <f t="shared" si="24"/>
        <v>3801.1953963414635</v>
      </c>
      <c r="I175" s="2"/>
      <c r="J175" s="3"/>
      <c r="M175" s="3"/>
      <c r="N175" s="16"/>
      <c r="O175" s="16"/>
      <c r="S175" s="3"/>
      <c r="T175" s="16"/>
      <c r="Z175" s="3"/>
      <c r="AA175" s="3"/>
    </row>
    <row r="176" spans="1:27" ht="12.75" customHeight="1" x14ac:dyDescent="0.3">
      <c r="A176" s="2" t="s">
        <v>52</v>
      </c>
      <c r="B176" s="11">
        <v>20172</v>
      </c>
      <c r="C176" s="12">
        <v>1064</v>
      </c>
      <c r="D176" s="13">
        <f t="shared" si="27"/>
        <v>2.7732888495021632E-2</v>
      </c>
      <c r="E176" s="14">
        <v>3794035.56</v>
      </c>
      <c r="F176" s="13">
        <f t="shared" si="28"/>
        <v>1.6130831532361792E-2</v>
      </c>
      <c r="G176" s="15">
        <f t="shared" si="24"/>
        <v>3565.822894736842</v>
      </c>
      <c r="I176" s="2"/>
      <c r="J176" s="3"/>
      <c r="M176" s="3"/>
      <c r="N176" s="16"/>
      <c r="O176" s="16"/>
      <c r="S176" s="3"/>
      <c r="T176" s="16"/>
      <c r="Z176" s="3"/>
      <c r="AA176" s="3"/>
    </row>
    <row r="177" spans="1:27" ht="12.75" customHeight="1" x14ac:dyDescent="0.3">
      <c r="A177" s="2" t="s">
        <v>52</v>
      </c>
      <c r="B177" s="11">
        <v>20181</v>
      </c>
      <c r="C177" s="12">
        <v>895</v>
      </c>
      <c r="D177" s="13">
        <f t="shared" si="27"/>
        <v>2.676995782609996E-2</v>
      </c>
      <c r="E177" s="14">
        <v>3599661.23</v>
      </c>
      <c r="F177" s="13">
        <f t="shared" si="28"/>
        <v>1.7778083908975874E-2</v>
      </c>
      <c r="G177" s="15">
        <f t="shared" si="24"/>
        <v>4021.9678547486033</v>
      </c>
      <c r="I177" s="2"/>
      <c r="J177" s="3"/>
      <c r="M177" s="3"/>
      <c r="N177" s="16"/>
      <c r="O177" s="16"/>
      <c r="S177" s="3"/>
      <c r="T177" s="16"/>
      <c r="Z177" s="3"/>
      <c r="AA177" s="3"/>
    </row>
    <row r="178" spans="1:27" ht="12.75" customHeight="1" x14ac:dyDescent="0.3">
      <c r="A178" s="2" t="s">
        <v>52</v>
      </c>
      <c r="B178" s="11">
        <v>20182</v>
      </c>
      <c r="C178" s="12">
        <v>1074</v>
      </c>
      <c r="D178" s="13">
        <f t="shared" si="27"/>
        <v>2.8354938353090265E-2</v>
      </c>
      <c r="E178" s="14">
        <v>3924112.88</v>
      </c>
      <c r="F178" s="13">
        <f t="shared" si="28"/>
        <v>1.6925379387551738E-2</v>
      </c>
      <c r="G178" s="15">
        <f t="shared" si="24"/>
        <v>3653.7363873370577</v>
      </c>
      <c r="I178" s="2"/>
      <c r="J178" s="3"/>
      <c r="M178" s="3"/>
      <c r="N178" s="16"/>
      <c r="O178" s="16"/>
      <c r="S178" s="3"/>
      <c r="T178" s="16"/>
      <c r="Z178" s="3"/>
      <c r="AA178" s="3"/>
    </row>
    <row r="179" spans="1:27" ht="12.75" customHeight="1" x14ac:dyDescent="0.3">
      <c r="A179" s="2" t="s">
        <v>52</v>
      </c>
      <c r="B179" s="11">
        <v>20191</v>
      </c>
      <c r="C179" s="12">
        <v>937</v>
      </c>
      <c r="D179" s="13">
        <f t="shared" si="27"/>
        <v>2.7767899478425794E-2</v>
      </c>
      <c r="E179" s="14">
        <v>3231367.98</v>
      </c>
      <c r="F179" s="13">
        <f t="shared" si="28"/>
        <v>1.5649681544988751E-2</v>
      </c>
      <c r="G179" s="15">
        <f t="shared" si="24"/>
        <v>3448.6317822838846</v>
      </c>
      <c r="I179" s="2"/>
      <c r="J179" s="3"/>
      <c r="M179" s="3"/>
      <c r="N179" s="16"/>
      <c r="O179" s="16"/>
      <c r="S179" s="3"/>
      <c r="T179" s="16"/>
      <c r="Z179" s="3"/>
      <c r="AA179" s="3"/>
    </row>
    <row r="180" spans="1:27" ht="12.75" customHeight="1" x14ac:dyDescent="0.3">
      <c r="A180" s="2" t="s">
        <v>52</v>
      </c>
      <c r="B180" s="11">
        <v>20192</v>
      </c>
      <c r="C180" s="12">
        <v>1019</v>
      </c>
      <c r="D180" s="13">
        <f t="shared" si="27"/>
        <v>2.6385975815013337E-2</v>
      </c>
      <c r="E180" s="14">
        <v>3923875.26</v>
      </c>
      <c r="F180" s="13">
        <f t="shared" si="28"/>
        <v>1.6891252488743826E-2</v>
      </c>
      <c r="G180" s="15">
        <f t="shared" si="24"/>
        <v>3850.7117369970556</v>
      </c>
      <c r="I180" s="2"/>
      <c r="J180" s="3"/>
      <c r="M180" s="3"/>
      <c r="N180" s="16"/>
      <c r="O180" s="16"/>
      <c r="S180" s="3"/>
      <c r="T180" s="16"/>
      <c r="Z180" s="3"/>
      <c r="AA180" s="3"/>
    </row>
    <row r="181" spans="1:27" ht="12.75" customHeight="1" x14ac:dyDescent="0.3">
      <c r="A181" s="2" t="s">
        <v>52</v>
      </c>
      <c r="B181" s="11">
        <v>20201</v>
      </c>
      <c r="C181" s="12">
        <v>627</v>
      </c>
      <c r="D181" s="13">
        <f t="shared" si="27"/>
        <v>3.2306265457543282E-2</v>
      </c>
      <c r="E181" s="14">
        <v>2478748.81</v>
      </c>
      <c r="F181" s="13">
        <f t="shared" si="28"/>
        <v>1.908973906271089E-2</v>
      </c>
      <c r="G181" s="15">
        <f t="shared" si="24"/>
        <v>3953.3473843700162</v>
      </c>
      <c r="I181" s="2"/>
      <c r="J181" s="3"/>
      <c r="M181" s="3"/>
      <c r="N181" s="16"/>
      <c r="O181" s="16"/>
      <c r="S181" s="3"/>
      <c r="T181" s="16"/>
      <c r="Z181" s="3"/>
      <c r="AA181" s="3"/>
    </row>
    <row r="182" spans="1:27" ht="12.75" customHeight="1" x14ac:dyDescent="0.3">
      <c r="A182" s="2" t="s">
        <v>52</v>
      </c>
      <c r="B182" s="11">
        <v>20202</v>
      </c>
      <c r="C182" s="12">
        <v>746</v>
      </c>
      <c r="D182" s="13">
        <f t="shared" si="27"/>
        <v>3.0420421644986338E-2</v>
      </c>
      <c r="E182" s="14">
        <v>2725965.74</v>
      </c>
      <c r="F182" s="13">
        <f t="shared" si="28"/>
        <v>1.7071000413709309E-2</v>
      </c>
      <c r="G182" s="15">
        <f t="shared" si="24"/>
        <v>3654.1095710455766</v>
      </c>
      <c r="I182" s="2"/>
      <c r="J182" s="3"/>
      <c r="M182" s="3"/>
      <c r="N182" s="16"/>
      <c r="O182" s="16"/>
      <c r="S182" s="3"/>
      <c r="T182" s="16"/>
      <c r="Z182" s="3"/>
      <c r="AA182" s="3"/>
    </row>
    <row r="183" spans="1:27" ht="12.75" customHeight="1" x14ac:dyDescent="0.3">
      <c r="A183" s="2" t="s">
        <v>52</v>
      </c>
      <c r="B183" s="11">
        <v>20211</v>
      </c>
      <c r="C183" s="12">
        <v>509</v>
      </c>
      <c r="D183" s="13">
        <f t="shared" si="27"/>
        <v>2.7846162262705837E-2</v>
      </c>
      <c r="E183" s="14">
        <v>1848144.76</v>
      </c>
      <c r="F183" s="13">
        <f t="shared" si="28"/>
        <v>1.6957975414090814E-2</v>
      </c>
      <c r="G183" s="15">
        <f t="shared" si="24"/>
        <v>3630.9327308447937</v>
      </c>
      <c r="I183" s="2"/>
      <c r="J183" s="3"/>
      <c r="M183" s="3"/>
      <c r="N183" s="16"/>
      <c r="O183" s="16"/>
      <c r="S183" s="3"/>
      <c r="T183" s="16"/>
      <c r="Z183" s="3"/>
      <c r="AA183" s="3"/>
    </row>
    <row r="184" spans="1:27" ht="12.75" customHeight="1" x14ac:dyDescent="0.3">
      <c r="A184" s="2" t="s">
        <v>52</v>
      </c>
      <c r="B184" s="11">
        <v>20212</v>
      </c>
      <c r="C184" s="12">
        <v>788</v>
      </c>
      <c r="D184" s="13">
        <f t="shared" si="27"/>
        <v>2.7846490918086084E-2</v>
      </c>
      <c r="E184" s="14">
        <v>2620416.2599999998</v>
      </c>
      <c r="F184" s="13">
        <f t="shared" si="28"/>
        <v>1.6256791470803424E-2</v>
      </c>
      <c r="G184" s="15">
        <f t="shared" si="24"/>
        <v>3325.4013451776646</v>
      </c>
      <c r="I184" s="2"/>
      <c r="J184" s="3"/>
      <c r="M184" s="3"/>
      <c r="N184" s="16"/>
      <c r="O184" s="16"/>
      <c r="S184" s="3"/>
      <c r="T184" s="16"/>
      <c r="Z184" s="3"/>
      <c r="AA184" s="3"/>
    </row>
    <row r="185" spans="1:27" ht="12.75" customHeight="1" x14ac:dyDescent="0.3">
      <c r="A185" s="2" t="s">
        <v>52</v>
      </c>
      <c r="B185" s="11">
        <v>20221</v>
      </c>
      <c r="C185" s="12">
        <v>652</v>
      </c>
      <c r="D185" s="13">
        <f t="shared" si="27"/>
        <v>2.5706738161889366E-2</v>
      </c>
      <c r="E185" s="14">
        <v>1898805.73</v>
      </c>
      <c r="F185" s="13">
        <f t="shared" si="28"/>
        <v>1.4819533245773404E-2</v>
      </c>
      <c r="G185" s="15">
        <f t="shared" si="24"/>
        <v>2912.2787269938649</v>
      </c>
      <c r="I185" s="2"/>
      <c r="J185" s="3"/>
      <c r="M185" s="3"/>
      <c r="N185" s="16"/>
      <c r="O185" s="16"/>
      <c r="S185" s="3"/>
      <c r="T185" s="16"/>
      <c r="Z185" s="3"/>
      <c r="AA185" s="3"/>
    </row>
    <row r="186" spans="1:27" ht="12.75" customHeight="1" x14ac:dyDescent="0.3">
      <c r="A186" s="2" t="s">
        <v>52</v>
      </c>
      <c r="B186" s="11">
        <v>20222</v>
      </c>
      <c r="C186" s="12">
        <v>715</v>
      </c>
      <c r="D186" s="13">
        <f t="shared" si="27"/>
        <v>2.3604370935261298E-2</v>
      </c>
      <c r="E186" s="14">
        <v>2021378.5</v>
      </c>
      <c r="F186" s="13">
        <f t="shared" si="28"/>
        <v>1.3627359525738457E-2</v>
      </c>
      <c r="G186" s="15">
        <f t="shared" si="24"/>
        <v>2827.1027972027973</v>
      </c>
      <c r="I186" s="2"/>
      <c r="J186" s="3"/>
      <c r="M186" s="3"/>
      <c r="N186" s="16"/>
      <c r="O186" s="16"/>
      <c r="S186" s="3"/>
      <c r="T186" s="16"/>
      <c r="Z186" s="3"/>
      <c r="AA186" s="3"/>
    </row>
    <row r="187" spans="1:27" ht="12.75" customHeight="1" x14ac:dyDescent="0.3">
      <c r="A187" s="2" t="s">
        <v>52</v>
      </c>
      <c r="B187" s="11">
        <v>20231</v>
      </c>
      <c r="C187" s="12">
        <v>639</v>
      </c>
      <c r="D187" s="13">
        <f t="shared" si="27"/>
        <v>2.2295882763433358E-2</v>
      </c>
      <c r="E187" s="14">
        <v>1455519.04</v>
      </c>
      <c r="F187" s="13">
        <f t="shared" si="28"/>
        <v>1.2811779062516121E-2</v>
      </c>
      <c r="G187" s="15">
        <f t="shared" ref="G187:G188" si="29">E187/C187</f>
        <v>2277.8075743348982</v>
      </c>
      <c r="I187" s="2"/>
      <c r="J187" s="3"/>
      <c r="M187" s="3"/>
      <c r="N187" s="16"/>
      <c r="O187" s="16"/>
      <c r="S187" s="3"/>
      <c r="T187" s="16"/>
      <c r="Z187" s="3"/>
      <c r="AA187" s="3"/>
    </row>
    <row r="188" spans="1:27" ht="12.75" customHeight="1" x14ac:dyDescent="0.3">
      <c r="A188" s="2" t="s">
        <v>52</v>
      </c>
      <c r="B188" s="11">
        <v>20232</v>
      </c>
      <c r="C188" s="12">
        <v>708</v>
      </c>
      <c r="D188" s="13">
        <f t="shared" si="27"/>
        <v>2.1980068920555089E-2</v>
      </c>
      <c r="E188" s="14">
        <v>1200920.1000000001</v>
      </c>
      <c r="F188" s="13">
        <f t="shared" si="28"/>
        <v>1.2782789424739498E-2</v>
      </c>
      <c r="G188" s="15">
        <f t="shared" si="29"/>
        <v>1696.2148305084747</v>
      </c>
      <c r="I188" s="2"/>
      <c r="J188" s="3"/>
      <c r="M188" s="3"/>
      <c r="N188" s="16"/>
      <c r="O188" s="16"/>
      <c r="S188" s="3"/>
      <c r="T188" s="16"/>
      <c r="Z188" s="3"/>
      <c r="AA188" s="3"/>
    </row>
    <row r="189" spans="1:27" ht="12.75" customHeight="1" x14ac:dyDescent="0.3">
      <c r="A189" s="2" t="s">
        <v>52</v>
      </c>
      <c r="B189" s="11">
        <v>20241</v>
      </c>
      <c r="C189" s="12">
        <v>279</v>
      </c>
      <c r="D189" s="13">
        <f t="shared" si="27"/>
        <v>1.7957134581965632E-2</v>
      </c>
      <c r="E189" s="14">
        <v>340062.18</v>
      </c>
      <c r="F189" s="13">
        <f t="shared" si="28"/>
        <v>1.414926963447485E-2</v>
      </c>
      <c r="G189" s="15">
        <f t="shared" ref="G189" si="30">E189/C189</f>
        <v>1218.8608602150537</v>
      </c>
      <c r="I189" s="2"/>
      <c r="J189" s="3"/>
      <c r="M189" s="3"/>
      <c r="N189" s="16"/>
      <c r="O189" s="16"/>
      <c r="S189" s="3"/>
      <c r="T189" s="16"/>
      <c r="Z189" s="3"/>
      <c r="AA189" s="3"/>
    </row>
    <row r="190" spans="1:27" ht="12.75" customHeight="1" x14ac:dyDescent="0.3">
      <c r="A190" s="2" t="s">
        <v>53</v>
      </c>
      <c r="B190" s="11">
        <v>20131</v>
      </c>
      <c r="C190" s="12">
        <f t="shared" ref="C190:F212" si="31">C6+C29+C52+C75+C98+C121+C144+C167</f>
        <v>26462</v>
      </c>
      <c r="D190" s="13">
        <f t="shared" si="31"/>
        <v>1</v>
      </c>
      <c r="E190" s="14">
        <f t="shared" si="31"/>
        <v>155341074.31</v>
      </c>
      <c r="F190" s="13">
        <f t="shared" si="31"/>
        <v>0.99999999999999989</v>
      </c>
      <c r="G190" s="15">
        <f t="shared" si="24"/>
        <v>5870.3451859269899</v>
      </c>
      <c r="I190" s="2"/>
      <c r="J190" s="3"/>
      <c r="M190" s="3"/>
      <c r="N190" s="11"/>
      <c r="O190" s="16"/>
      <c r="S190" s="3"/>
      <c r="T190" s="16"/>
    </row>
    <row r="191" spans="1:27" ht="12.75" customHeight="1" x14ac:dyDescent="0.3">
      <c r="A191" s="2" t="s">
        <v>53</v>
      </c>
      <c r="B191" s="11">
        <v>20132</v>
      </c>
      <c r="C191" s="12">
        <f t="shared" si="31"/>
        <v>32055</v>
      </c>
      <c r="D191" s="13">
        <f t="shared" si="31"/>
        <v>1</v>
      </c>
      <c r="E191" s="14">
        <f t="shared" si="31"/>
        <v>193176471.31000003</v>
      </c>
      <c r="F191" s="13">
        <f t="shared" si="31"/>
        <v>0.99999999999999989</v>
      </c>
      <c r="G191" s="15">
        <f t="shared" si="24"/>
        <v>6026.4068416783666</v>
      </c>
      <c r="I191" s="2"/>
      <c r="J191" s="3"/>
      <c r="M191" s="3"/>
      <c r="N191" s="11"/>
      <c r="O191" s="16"/>
      <c r="S191" s="3"/>
    </row>
    <row r="192" spans="1:27" ht="12.75" customHeight="1" x14ac:dyDescent="0.3">
      <c r="A192" s="2" t="s">
        <v>53</v>
      </c>
      <c r="B192" s="11">
        <v>20141</v>
      </c>
      <c r="C192" s="12">
        <f t="shared" si="31"/>
        <v>28623</v>
      </c>
      <c r="D192" s="13">
        <f t="shared" si="31"/>
        <v>1</v>
      </c>
      <c r="E192" s="14">
        <f t="shared" si="31"/>
        <v>173933123.94</v>
      </c>
      <c r="F192" s="13">
        <f t="shared" si="31"/>
        <v>1</v>
      </c>
      <c r="G192" s="15">
        <f t="shared" si="24"/>
        <v>6076.6909108059954</v>
      </c>
      <c r="I192" s="2"/>
      <c r="J192" s="3"/>
      <c r="M192" s="3"/>
      <c r="N192" s="11"/>
      <c r="O192" s="16"/>
      <c r="S192" s="3"/>
    </row>
    <row r="193" spans="1:19" ht="12.75" customHeight="1" x14ac:dyDescent="0.3">
      <c r="A193" s="2" t="s">
        <v>53</v>
      </c>
      <c r="B193" s="11">
        <v>20142</v>
      </c>
      <c r="C193" s="12">
        <f t="shared" si="31"/>
        <v>30931</v>
      </c>
      <c r="D193" s="13">
        <f t="shared" si="31"/>
        <v>1</v>
      </c>
      <c r="E193" s="14">
        <f t="shared" si="31"/>
        <v>207494542.17999998</v>
      </c>
      <c r="F193" s="13">
        <f t="shared" si="31"/>
        <v>1.0000000000000002</v>
      </c>
      <c r="G193" s="15">
        <f t="shared" si="24"/>
        <v>6708.3037140732595</v>
      </c>
      <c r="I193" s="2"/>
      <c r="J193" s="3"/>
      <c r="M193" s="3"/>
      <c r="N193" s="11"/>
      <c r="O193" s="16"/>
      <c r="S193" s="3"/>
    </row>
    <row r="194" spans="1:19" ht="12.75" customHeight="1" x14ac:dyDescent="0.3">
      <c r="A194" s="2" t="s">
        <v>53</v>
      </c>
      <c r="B194" s="11">
        <v>20151</v>
      </c>
      <c r="C194" s="12">
        <f t="shared" si="31"/>
        <v>30768</v>
      </c>
      <c r="D194" s="13">
        <f t="shared" si="31"/>
        <v>0.99999999999999989</v>
      </c>
      <c r="E194" s="14">
        <f t="shared" si="31"/>
        <v>194567351.11000001</v>
      </c>
      <c r="F194" s="13">
        <f t="shared" si="31"/>
        <v>0.99999999999999989</v>
      </c>
      <c r="G194" s="15">
        <f t="shared" si="24"/>
        <v>6323.6918587493501</v>
      </c>
      <c r="I194" s="2"/>
      <c r="J194" s="3"/>
      <c r="M194" s="3"/>
      <c r="N194" s="11"/>
      <c r="O194" s="16"/>
      <c r="S194" s="3"/>
    </row>
    <row r="195" spans="1:19" ht="12.75" customHeight="1" x14ac:dyDescent="0.3">
      <c r="A195" s="2" t="s">
        <v>53</v>
      </c>
      <c r="B195" s="11">
        <v>20152</v>
      </c>
      <c r="C195" s="12">
        <f t="shared" si="31"/>
        <v>34351</v>
      </c>
      <c r="D195" s="13">
        <f t="shared" si="31"/>
        <v>1</v>
      </c>
      <c r="E195" s="14">
        <f t="shared" si="31"/>
        <v>242433225.87</v>
      </c>
      <c r="F195" s="13">
        <f t="shared" si="31"/>
        <v>1</v>
      </c>
      <c r="G195" s="15">
        <f t="shared" si="24"/>
        <v>7057.530373788245</v>
      </c>
      <c r="I195" s="2"/>
      <c r="J195" s="3"/>
      <c r="M195" s="3"/>
      <c r="N195" s="11"/>
      <c r="O195" s="16"/>
      <c r="S195" s="3"/>
    </row>
    <row r="196" spans="1:19" ht="12.75" customHeight="1" x14ac:dyDescent="0.3">
      <c r="A196" s="2" t="s">
        <v>53</v>
      </c>
      <c r="B196" s="11">
        <v>20161</v>
      </c>
      <c r="C196" s="12">
        <f t="shared" si="31"/>
        <v>31913</v>
      </c>
      <c r="D196" s="13">
        <f t="shared" si="31"/>
        <v>0.99999999999999989</v>
      </c>
      <c r="E196" s="14">
        <f t="shared" si="31"/>
        <v>218667950.60999998</v>
      </c>
      <c r="F196" s="13">
        <f t="shared" si="31"/>
        <v>1</v>
      </c>
      <c r="G196" s="15">
        <f t="shared" si="24"/>
        <v>6852.002337918716</v>
      </c>
      <c r="I196" s="2"/>
      <c r="J196" s="3"/>
      <c r="M196" s="3"/>
      <c r="N196" s="11"/>
      <c r="O196" s="16"/>
      <c r="S196" s="3"/>
    </row>
    <row r="197" spans="1:19" ht="12.75" customHeight="1" x14ac:dyDescent="0.3">
      <c r="A197" s="2" t="s">
        <v>53</v>
      </c>
      <c r="B197" s="11">
        <v>20162</v>
      </c>
      <c r="C197" s="12">
        <f t="shared" si="31"/>
        <v>37419</v>
      </c>
      <c r="D197" s="13">
        <f t="shared" si="31"/>
        <v>0.99999999999999989</v>
      </c>
      <c r="E197" s="14">
        <f t="shared" si="31"/>
        <v>239702768.22</v>
      </c>
      <c r="F197" s="13">
        <f t="shared" si="31"/>
        <v>1.0000000000000002</v>
      </c>
      <c r="G197" s="15">
        <f t="shared" si="24"/>
        <v>6405.910586065902</v>
      </c>
      <c r="I197" s="2"/>
      <c r="J197" s="3"/>
      <c r="M197" s="3"/>
      <c r="N197" s="11"/>
      <c r="O197" s="16"/>
      <c r="S197" s="3"/>
    </row>
    <row r="198" spans="1:19" ht="12.75" customHeight="1" x14ac:dyDescent="0.3">
      <c r="A198" s="2" t="s">
        <v>53</v>
      </c>
      <c r="B198" s="11">
        <v>20171</v>
      </c>
      <c r="C198" s="12">
        <f t="shared" si="31"/>
        <v>32948</v>
      </c>
      <c r="D198" s="13">
        <f t="shared" si="31"/>
        <v>1</v>
      </c>
      <c r="E198" s="14">
        <f t="shared" si="31"/>
        <v>198728619.69</v>
      </c>
      <c r="F198" s="13">
        <f t="shared" si="31"/>
        <v>1</v>
      </c>
      <c r="G198" s="15">
        <f t="shared" si="24"/>
        <v>6031.5836982517903</v>
      </c>
      <c r="I198" s="2"/>
      <c r="J198" s="3"/>
      <c r="M198" s="3"/>
      <c r="N198" s="11"/>
      <c r="O198" s="16"/>
      <c r="S198" s="3"/>
    </row>
    <row r="199" spans="1:19" ht="12.75" customHeight="1" x14ac:dyDescent="0.3">
      <c r="A199" s="2" t="s">
        <v>53</v>
      </c>
      <c r="B199" s="11">
        <v>20172</v>
      </c>
      <c r="C199" s="12">
        <f t="shared" si="31"/>
        <v>38366</v>
      </c>
      <c r="D199" s="13">
        <f t="shared" si="31"/>
        <v>1</v>
      </c>
      <c r="E199" s="14">
        <f t="shared" si="31"/>
        <v>235203966.54000002</v>
      </c>
      <c r="F199" s="13">
        <f t="shared" si="31"/>
        <v>1</v>
      </c>
      <c r="G199" s="15">
        <f t="shared" si="24"/>
        <v>6130.5313699629887</v>
      </c>
    </row>
    <row r="200" spans="1:19" ht="12.75" customHeight="1" x14ac:dyDescent="0.3">
      <c r="A200" s="2" t="s">
        <v>53</v>
      </c>
      <c r="B200" s="11">
        <v>20181</v>
      </c>
      <c r="C200" s="12">
        <f t="shared" si="31"/>
        <v>33433</v>
      </c>
      <c r="D200" s="13">
        <f t="shared" si="31"/>
        <v>1</v>
      </c>
      <c r="E200" s="14">
        <f t="shared" si="31"/>
        <v>202477457.54999995</v>
      </c>
      <c r="F200" s="13">
        <f t="shared" si="31"/>
        <v>1.0000000000000002</v>
      </c>
      <c r="G200" s="15">
        <f t="shared" si="24"/>
        <v>6056.2156417312226</v>
      </c>
    </row>
    <row r="201" spans="1:19" ht="12.75" customHeight="1" x14ac:dyDescent="0.3">
      <c r="A201" s="2" t="s">
        <v>53</v>
      </c>
      <c r="B201" s="11">
        <v>20182</v>
      </c>
      <c r="C201" s="12">
        <f t="shared" si="31"/>
        <v>37877</v>
      </c>
      <c r="D201" s="13">
        <f t="shared" si="31"/>
        <v>0.99999999999999989</v>
      </c>
      <c r="E201" s="14">
        <f t="shared" si="31"/>
        <v>231847853.45999998</v>
      </c>
      <c r="F201" s="13">
        <f t="shared" si="31"/>
        <v>1</v>
      </c>
      <c r="G201" s="15">
        <f t="shared" si="24"/>
        <v>6121.0722459540084</v>
      </c>
    </row>
    <row r="202" spans="1:19" ht="12.75" customHeight="1" x14ac:dyDescent="0.3">
      <c r="A202" s="2" t="s">
        <v>53</v>
      </c>
      <c r="B202" s="11">
        <v>20191</v>
      </c>
      <c r="C202" s="12">
        <f t="shared" si="31"/>
        <v>33744</v>
      </c>
      <c r="D202" s="13">
        <f t="shared" si="31"/>
        <v>1</v>
      </c>
      <c r="E202" s="14">
        <f t="shared" si="31"/>
        <v>206481388.81999996</v>
      </c>
      <c r="F202" s="13">
        <f t="shared" si="31"/>
        <v>1.0000000000000002</v>
      </c>
      <c r="G202" s="15">
        <f t="shared" si="24"/>
        <v>6119.054908131815</v>
      </c>
    </row>
    <row r="203" spans="1:19" ht="12.75" customHeight="1" x14ac:dyDescent="0.3">
      <c r="A203" s="2" t="s">
        <v>53</v>
      </c>
      <c r="B203" s="11">
        <v>20192</v>
      </c>
      <c r="C203" s="12">
        <f t="shared" si="31"/>
        <v>38619</v>
      </c>
      <c r="D203" s="13">
        <f t="shared" si="31"/>
        <v>1</v>
      </c>
      <c r="E203" s="14">
        <f t="shared" si="31"/>
        <v>232302208.64999998</v>
      </c>
      <c r="F203" s="13">
        <f t="shared" si="31"/>
        <v>1</v>
      </c>
      <c r="G203" s="15">
        <f t="shared" si="24"/>
        <v>6015.2310689039068</v>
      </c>
    </row>
    <row r="204" spans="1:19" ht="12.75" customHeight="1" x14ac:dyDescent="0.3">
      <c r="A204" s="2" t="s">
        <v>53</v>
      </c>
      <c r="B204" s="11">
        <v>20201</v>
      </c>
      <c r="C204" s="12">
        <f t="shared" si="31"/>
        <v>19408</v>
      </c>
      <c r="D204" s="13">
        <f t="shared" si="31"/>
        <v>1</v>
      </c>
      <c r="E204" s="14">
        <f t="shared" si="31"/>
        <v>129847181.34999999</v>
      </c>
      <c r="F204" s="13">
        <f t="shared" si="31"/>
        <v>1</v>
      </c>
      <c r="G204" s="15">
        <f t="shared" si="24"/>
        <v>6690.3947521640557</v>
      </c>
    </row>
    <row r="205" spans="1:19" ht="12.75" customHeight="1" x14ac:dyDescent="0.3">
      <c r="A205" s="2" t="s">
        <v>53</v>
      </c>
      <c r="B205" s="11">
        <v>20202</v>
      </c>
      <c r="C205" s="12">
        <f t="shared" si="31"/>
        <v>24523</v>
      </c>
      <c r="D205" s="13">
        <f t="shared" si="31"/>
        <v>1</v>
      </c>
      <c r="E205" s="14">
        <f t="shared" si="31"/>
        <v>159684006.44000003</v>
      </c>
      <c r="F205" s="13">
        <f t="shared" si="31"/>
        <v>0.99999999999999978</v>
      </c>
      <c r="G205" s="15">
        <f t="shared" si="24"/>
        <v>6511.6016164417088</v>
      </c>
    </row>
    <row r="206" spans="1:19" ht="12.75" customHeight="1" x14ac:dyDescent="0.3">
      <c r="A206" s="2" t="s">
        <v>53</v>
      </c>
      <c r="B206" s="11">
        <v>20211</v>
      </c>
      <c r="C206" s="12">
        <f t="shared" si="31"/>
        <v>18279</v>
      </c>
      <c r="D206" s="13">
        <f t="shared" si="31"/>
        <v>1</v>
      </c>
      <c r="E206" s="14">
        <f t="shared" si="31"/>
        <v>108983809.38000001</v>
      </c>
      <c r="F206" s="13">
        <f t="shared" si="31"/>
        <v>0.99999999999999978</v>
      </c>
      <c r="G206" s="15">
        <f t="shared" si="24"/>
        <v>5962.2413359592983</v>
      </c>
    </row>
    <row r="207" spans="1:19" ht="12.75" customHeight="1" x14ac:dyDescent="0.3">
      <c r="A207" s="2" t="s">
        <v>53</v>
      </c>
      <c r="B207" s="11">
        <v>20212</v>
      </c>
      <c r="C207" s="12">
        <f t="shared" si="31"/>
        <v>28298</v>
      </c>
      <c r="D207" s="13">
        <f t="shared" si="31"/>
        <v>1</v>
      </c>
      <c r="E207" s="14">
        <f t="shared" si="31"/>
        <v>161189018.43000001</v>
      </c>
      <c r="F207" s="13">
        <f t="shared" si="31"/>
        <v>1</v>
      </c>
      <c r="G207" s="15">
        <f t="shared" si="24"/>
        <v>5696.1275860484839</v>
      </c>
    </row>
    <row r="208" spans="1:19" ht="12.75" customHeight="1" x14ac:dyDescent="0.3">
      <c r="A208" s="2" t="s">
        <v>53</v>
      </c>
      <c r="B208" s="11">
        <v>20221</v>
      </c>
      <c r="C208" s="12">
        <f t="shared" si="31"/>
        <v>25363</v>
      </c>
      <c r="D208" s="13">
        <f t="shared" si="31"/>
        <v>1</v>
      </c>
      <c r="E208" s="14">
        <f t="shared" si="31"/>
        <v>128128578.58</v>
      </c>
      <c r="F208" s="13">
        <f t="shared" si="31"/>
        <v>1</v>
      </c>
      <c r="G208" s="15">
        <f t="shared" si="24"/>
        <v>5051.7911359066356</v>
      </c>
    </row>
    <row r="209" spans="1:7" ht="12.75" customHeight="1" x14ac:dyDescent="0.3">
      <c r="A209" s="2" t="s">
        <v>53</v>
      </c>
      <c r="B209" s="11">
        <v>20222</v>
      </c>
      <c r="C209" s="12">
        <f t="shared" si="31"/>
        <v>30291</v>
      </c>
      <c r="D209" s="13">
        <f t="shared" si="31"/>
        <v>1</v>
      </c>
      <c r="E209" s="14">
        <f t="shared" si="31"/>
        <v>148332367.41</v>
      </c>
      <c r="F209" s="13">
        <f t="shared" si="31"/>
        <v>1</v>
      </c>
      <c r="G209" s="15">
        <f t="shared" si="24"/>
        <v>4896.9121986728733</v>
      </c>
    </row>
    <row r="210" spans="1:7" ht="12.75" customHeight="1" x14ac:dyDescent="0.3">
      <c r="A210" s="2" t="s">
        <v>53</v>
      </c>
      <c r="B210" s="11">
        <v>20231</v>
      </c>
      <c r="C210" s="12">
        <f t="shared" si="31"/>
        <v>28660</v>
      </c>
      <c r="D210" s="13">
        <f t="shared" si="31"/>
        <v>1.0000000000000002</v>
      </c>
      <c r="E210" s="14">
        <f t="shared" si="31"/>
        <v>113607878.57000001</v>
      </c>
      <c r="F210" s="13">
        <f t="shared" si="31"/>
        <v>0.99999999999999989</v>
      </c>
      <c r="G210" s="15">
        <f t="shared" ref="G210:G212" si="32">E210/C210</f>
        <v>3963.987389043964</v>
      </c>
    </row>
    <row r="211" spans="1:7" ht="12.75" customHeight="1" x14ac:dyDescent="0.3">
      <c r="A211" s="2" t="s">
        <v>53</v>
      </c>
      <c r="B211" s="11">
        <v>20232</v>
      </c>
      <c r="C211" s="12">
        <f t="shared" si="31"/>
        <v>32211</v>
      </c>
      <c r="D211" s="13">
        <f t="shared" si="31"/>
        <v>1</v>
      </c>
      <c r="E211" s="14">
        <f t="shared" si="31"/>
        <v>93948203.329999998</v>
      </c>
      <c r="F211" s="13">
        <f t="shared" si="31"/>
        <v>1</v>
      </c>
      <c r="G211" s="15">
        <f t="shared" si="32"/>
        <v>2916.6496951352024</v>
      </c>
    </row>
    <row r="212" spans="1:7" ht="12.75" customHeight="1" x14ac:dyDescent="0.3">
      <c r="A212" s="2" t="s">
        <v>53</v>
      </c>
      <c r="B212" s="2">
        <v>20241</v>
      </c>
      <c r="C212" s="12">
        <f t="shared" si="31"/>
        <v>15537</v>
      </c>
      <c r="D212" s="13">
        <f t="shared" si="31"/>
        <v>1.0000000000000002</v>
      </c>
      <c r="E212" s="14">
        <f t="shared" si="31"/>
        <v>24033903.430000003</v>
      </c>
      <c r="F212" s="13">
        <f t="shared" si="31"/>
        <v>0.99999999999999989</v>
      </c>
      <c r="G212" s="15">
        <f t="shared" si="32"/>
        <v>1546.8818581450732</v>
      </c>
    </row>
  </sheetData>
  <mergeCells count="1">
    <mergeCell ref="A1:G2"/>
  </mergeCells>
  <conditionalFormatting sqref="A187:A210 A6:B189">
    <cfRule type="expression" dxfId="29" priority="11">
      <formula>MOD(ROW(),2)=1</formula>
    </cfRule>
  </conditionalFormatting>
  <conditionalFormatting sqref="D6:F212">
    <cfRule type="expression" dxfId="28" priority="10">
      <formula>MOD(ROW(),2)=1</formula>
    </cfRule>
  </conditionalFormatting>
  <conditionalFormatting sqref="G6:G212">
    <cfRule type="expression" dxfId="27" priority="9">
      <formula>MOD(ROW(),2)=1</formula>
    </cfRule>
  </conditionalFormatting>
  <conditionalFormatting sqref="C6:C212">
    <cfRule type="expression" dxfId="26" priority="8">
      <formula>MOD(ROW(),2)=1</formula>
    </cfRule>
  </conditionalFormatting>
  <conditionalFormatting sqref="B190:B210">
    <cfRule type="expression" dxfId="25" priority="7">
      <formula>MOD(ROW(),2)=1</formula>
    </cfRule>
  </conditionalFormatting>
  <conditionalFormatting sqref="A211">
    <cfRule type="expression" dxfId="24" priority="6">
      <formula>MOD(ROW(),2)=1</formula>
    </cfRule>
  </conditionalFormatting>
  <conditionalFormatting sqref="B211">
    <cfRule type="expression" dxfId="23" priority="2">
      <formula>MOD(ROW(),2)=1</formula>
    </cfRule>
  </conditionalFormatting>
  <conditionalFormatting sqref="A212">
    <cfRule type="expression" dxfId="22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45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0"/>
  <sheetViews>
    <sheetView showGridLines="0" zoomScale="70" zoomScaleNormal="70" workbookViewId="0">
      <selection sqref="A1:G2"/>
    </sheetView>
  </sheetViews>
  <sheetFormatPr defaultColWidth="9.08984375" defaultRowHeight="13" x14ac:dyDescent="0.3"/>
  <cols>
    <col min="1" max="1" width="20.08984375" style="2" customWidth="1"/>
    <col min="2" max="4" width="10.6328125" style="2" customWidth="1"/>
    <col min="5" max="5" width="12.6328125" style="2" customWidth="1"/>
    <col min="6" max="6" width="10.6328125" style="2" customWidth="1"/>
    <col min="7" max="7" width="12.6328125" style="2" customWidth="1"/>
    <col min="8" max="8" width="9.08984375" style="2"/>
    <col min="9" max="10" width="12.08984375" style="2" customWidth="1"/>
    <col min="11" max="12" width="12.08984375" style="3" customWidth="1"/>
    <col min="13" max="13" width="9.08984375" style="2"/>
    <col min="14" max="14" width="12.453125" style="2" customWidth="1"/>
    <col min="15" max="15" width="11.08984375" style="2" customWidth="1"/>
    <col min="16" max="16384" width="9.08984375" style="2"/>
  </cols>
  <sheetData>
    <row r="1" spans="1:15" ht="18.5" customHeight="1" x14ac:dyDescent="0.3">
      <c r="A1" s="49" t="s">
        <v>54</v>
      </c>
      <c r="B1" s="48"/>
      <c r="C1" s="48"/>
      <c r="D1" s="48"/>
      <c r="E1" s="48"/>
      <c r="F1" s="48"/>
      <c r="G1" s="48"/>
    </row>
    <row r="2" spans="1:15" ht="15.5" customHeight="1" x14ac:dyDescent="0.3">
      <c r="A2" s="48"/>
      <c r="B2" s="48"/>
      <c r="C2" s="48"/>
      <c r="D2" s="48"/>
      <c r="E2" s="48"/>
      <c r="F2" s="48"/>
      <c r="G2" s="48"/>
    </row>
    <row r="3" spans="1:15" ht="15.5" x14ac:dyDescent="0.3">
      <c r="A3" s="25"/>
      <c r="B3" s="26"/>
      <c r="C3" s="26"/>
      <c r="D3" s="26"/>
      <c r="E3" s="27"/>
      <c r="F3" s="28"/>
      <c r="G3" s="27"/>
    </row>
    <row r="4" spans="1:15" x14ac:dyDescent="0.3">
      <c r="C4" s="3"/>
      <c r="D4" s="3"/>
      <c r="E4" s="3"/>
      <c r="F4" s="3"/>
    </row>
    <row r="5" spans="1:15" s="9" customFormat="1" ht="39" x14ac:dyDescent="0.35">
      <c r="A5" s="4" t="s">
        <v>55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8" t="s">
        <v>7</v>
      </c>
      <c r="K5" s="10"/>
      <c r="L5" s="10"/>
    </row>
    <row r="6" spans="1:15" s="9" customFormat="1" ht="12.75" customHeight="1" x14ac:dyDescent="0.3">
      <c r="A6" s="39" t="s">
        <v>56</v>
      </c>
      <c r="B6" s="11">
        <v>20131</v>
      </c>
      <c r="C6" s="12">
        <v>15396</v>
      </c>
      <c r="D6" s="13">
        <f t="shared" ref="D6:D28" si="0">C6/C351</f>
        <v>0.56642507634009054</v>
      </c>
      <c r="E6" s="14">
        <v>48611373.68</v>
      </c>
      <c r="F6" s="13">
        <f t="shared" ref="F6:F28" si="1">E6/E351</f>
        <v>0.17160010472488454</v>
      </c>
      <c r="G6" s="15">
        <f>E6/C6</f>
        <v>3157.4028111197713</v>
      </c>
      <c r="K6" s="10"/>
      <c r="L6" s="10"/>
      <c r="M6" s="40"/>
      <c r="N6" s="41"/>
      <c r="O6" s="40"/>
    </row>
    <row r="7" spans="1:15" x14ac:dyDescent="0.3">
      <c r="A7" s="2" t="s">
        <v>56</v>
      </c>
      <c r="B7" s="11">
        <v>20132</v>
      </c>
      <c r="C7" s="12">
        <v>18805</v>
      </c>
      <c r="D7" s="13">
        <f t="shared" si="0"/>
        <v>0.57144159474899725</v>
      </c>
      <c r="E7" s="14">
        <v>59499832.700000003</v>
      </c>
      <c r="F7" s="13">
        <f t="shared" si="1"/>
        <v>0.17018753916863463</v>
      </c>
      <c r="G7" s="15">
        <f t="shared" ref="G7:G70" si="2">E7/C7</f>
        <v>3164.0432172294604</v>
      </c>
      <c r="M7" s="40"/>
      <c r="N7" s="41"/>
      <c r="O7" s="40"/>
    </row>
    <row r="8" spans="1:15" x14ac:dyDescent="0.3">
      <c r="A8" s="2" t="s">
        <v>56</v>
      </c>
      <c r="B8" s="11">
        <v>20141</v>
      </c>
      <c r="C8" s="12">
        <v>16797</v>
      </c>
      <c r="D8" s="13">
        <f t="shared" si="0"/>
        <v>0.57351133570062829</v>
      </c>
      <c r="E8" s="14">
        <v>52331884.799999997</v>
      </c>
      <c r="F8" s="13">
        <f t="shared" si="1"/>
        <v>0.17026676818325248</v>
      </c>
      <c r="G8" s="15">
        <f t="shared" si="2"/>
        <v>3115.549490980532</v>
      </c>
      <c r="M8" s="40"/>
      <c r="N8" s="41"/>
      <c r="O8" s="40"/>
    </row>
    <row r="9" spans="1:15" x14ac:dyDescent="0.3">
      <c r="A9" s="2" t="s">
        <v>56</v>
      </c>
      <c r="B9" s="11">
        <v>20142</v>
      </c>
      <c r="C9" s="12">
        <v>18054</v>
      </c>
      <c r="D9" s="13">
        <f t="shared" si="0"/>
        <v>0.57026437979721412</v>
      </c>
      <c r="E9" s="14">
        <v>58903309.159999996</v>
      </c>
      <c r="F9" s="13">
        <f t="shared" si="1"/>
        <v>0.16264342520085626</v>
      </c>
      <c r="G9" s="15">
        <f t="shared" si="2"/>
        <v>3262.6182098149993</v>
      </c>
      <c r="M9" s="40"/>
      <c r="N9" s="41"/>
      <c r="O9" s="40"/>
    </row>
    <row r="10" spans="1:15" x14ac:dyDescent="0.3">
      <c r="A10" s="2" t="s">
        <v>56</v>
      </c>
      <c r="B10" s="11">
        <v>20151</v>
      </c>
      <c r="C10" s="12">
        <v>17719</v>
      </c>
      <c r="D10" s="13">
        <f t="shared" si="0"/>
        <v>0.5633663995930307</v>
      </c>
      <c r="E10" s="14">
        <v>58909543.200000003</v>
      </c>
      <c r="F10" s="13">
        <f t="shared" si="1"/>
        <v>0.17515766889576359</v>
      </c>
      <c r="G10" s="15">
        <f t="shared" si="2"/>
        <v>3324.6539420960553</v>
      </c>
      <c r="M10" s="40"/>
      <c r="N10" s="41"/>
      <c r="O10" s="40"/>
    </row>
    <row r="11" spans="1:15" x14ac:dyDescent="0.3">
      <c r="A11" s="2" t="s">
        <v>56</v>
      </c>
      <c r="B11" s="11">
        <v>20152</v>
      </c>
      <c r="C11" s="12">
        <v>19986</v>
      </c>
      <c r="D11" s="13">
        <f t="shared" si="0"/>
        <v>0.57019771190550916</v>
      </c>
      <c r="E11" s="14">
        <v>69965880.930000007</v>
      </c>
      <c r="F11" s="13">
        <f t="shared" si="1"/>
        <v>0.16815380352521911</v>
      </c>
      <c r="G11" s="15">
        <f t="shared" si="2"/>
        <v>3500.7445676973884</v>
      </c>
      <c r="M11" s="40"/>
      <c r="N11" s="41"/>
      <c r="O11" s="40"/>
    </row>
    <row r="12" spans="1:15" x14ac:dyDescent="0.3">
      <c r="A12" s="2" t="s">
        <v>56</v>
      </c>
      <c r="B12" s="11">
        <v>20161</v>
      </c>
      <c r="C12" s="12">
        <v>18636</v>
      </c>
      <c r="D12" s="13">
        <f t="shared" si="0"/>
        <v>0.57304510931398178</v>
      </c>
      <c r="E12" s="14">
        <v>63881617.979999997</v>
      </c>
      <c r="F12" s="13">
        <f t="shared" si="1"/>
        <v>0.17166329042230505</v>
      </c>
      <c r="G12" s="15">
        <f t="shared" si="2"/>
        <v>3427.8610206052799</v>
      </c>
      <c r="M12" s="40"/>
      <c r="N12" s="41"/>
      <c r="O12" s="40"/>
    </row>
    <row r="13" spans="1:15" x14ac:dyDescent="0.3">
      <c r="A13" s="2" t="s">
        <v>56</v>
      </c>
      <c r="B13" s="11">
        <v>20162</v>
      </c>
      <c r="C13" s="12">
        <v>21528</v>
      </c>
      <c r="D13" s="13">
        <f t="shared" si="0"/>
        <v>0.56369301667932237</v>
      </c>
      <c r="E13" s="14">
        <v>71436620.209999993</v>
      </c>
      <c r="F13" s="13">
        <f t="shared" si="1"/>
        <v>0.17520247593173155</v>
      </c>
      <c r="G13" s="15">
        <f t="shared" si="2"/>
        <v>3318.3119755667035</v>
      </c>
      <c r="M13" s="40"/>
      <c r="N13" s="41"/>
      <c r="O13" s="40"/>
    </row>
    <row r="14" spans="1:15" x14ac:dyDescent="0.3">
      <c r="A14" s="2" t="s">
        <v>56</v>
      </c>
      <c r="B14" s="11">
        <v>20171</v>
      </c>
      <c r="C14" s="12">
        <v>18986</v>
      </c>
      <c r="D14" s="13">
        <f t="shared" si="0"/>
        <v>0.56492501785289218</v>
      </c>
      <c r="E14" s="14">
        <v>60895191.509999998</v>
      </c>
      <c r="F14" s="13">
        <f t="shared" si="1"/>
        <v>0.18154756094930277</v>
      </c>
      <c r="G14" s="15">
        <f t="shared" si="2"/>
        <v>3207.3734072474454</v>
      </c>
      <c r="M14" s="40"/>
      <c r="N14" s="41"/>
      <c r="O14" s="40"/>
    </row>
    <row r="15" spans="1:15" x14ac:dyDescent="0.3">
      <c r="A15" s="2" t="s">
        <v>56</v>
      </c>
      <c r="B15" s="11">
        <v>20172</v>
      </c>
      <c r="C15" s="12">
        <v>21445</v>
      </c>
      <c r="D15" s="13">
        <f t="shared" si="0"/>
        <v>0.55054939412610393</v>
      </c>
      <c r="E15" s="14">
        <v>69166321.290000007</v>
      </c>
      <c r="F15" s="13">
        <f t="shared" si="1"/>
        <v>0.17679146652673097</v>
      </c>
      <c r="G15" s="15">
        <f t="shared" si="2"/>
        <v>3225.2889386803454</v>
      </c>
      <c r="M15" s="40"/>
      <c r="N15" s="41"/>
      <c r="O15" s="40"/>
    </row>
    <row r="16" spans="1:15" x14ac:dyDescent="0.3">
      <c r="A16" s="39" t="s">
        <v>56</v>
      </c>
      <c r="B16" s="11">
        <v>20181</v>
      </c>
      <c r="C16" s="12">
        <v>18782</v>
      </c>
      <c r="D16" s="13">
        <f t="shared" si="0"/>
        <v>0.5544992914501653</v>
      </c>
      <c r="E16" s="14">
        <v>61860816.960000001</v>
      </c>
      <c r="F16" s="13">
        <f t="shared" si="1"/>
        <v>0.18515666064970801</v>
      </c>
      <c r="G16" s="15">
        <f t="shared" si="2"/>
        <v>3293.6224555425406</v>
      </c>
      <c r="M16" s="40"/>
      <c r="N16" s="41"/>
      <c r="O16" s="40"/>
    </row>
    <row r="17" spans="1:15" x14ac:dyDescent="0.3">
      <c r="A17" s="2" t="s">
        <v>56</v>
      </c>
      <c r="B17" s="11">
        <v>20182</v>
      </c>
      <c r="C17" s="12">
        <v>21218</v>
      </c>
      <c r="D17" s="13">
        <f t="shared" si="0"/>
        <v>0.5523363269556163</v>
      </c>
      <c r="E17" s="14">
        <v>68230577.950000003</v>
      </c>
      <c r="F17" s="13">
        <f t="shared" si="1"/>
        <v>0.17858924346503754</v>
      </c>
      <c r="G17" s="15">
        <f t="shared" si="2"/>
        <v>3215.6931826750874</v>
      </c>
      <c r="M17" s="40"/>
      <c r="N17" s="41"/>
      <c r="O17" s="40"/>
    </row>
    <row r="18" spans="1:15" x14ac:dyDescent="0.3">
      <c r="A18" s="2" t="s">
        <v>56</v>
      </c>
      <c r="B18" s="11">
        <v>20191</v>
      </c>
      <c r="C18" s="12">
        <v>18906</v>
      </c>
      <c r="D18" s="13">
        <f t="shared" si="0"/>
        <v>0.55385967482056542</v>
      </c>
      <c r="E18" s="14">
        <v>60588438.990000002</v>
      </c>
      <c r="F18" s="13">
        <f t="shared" si="1"/>
        <v>0.17983273684043458</v>
      </c>
      <c r="G18" s="15">
        <f t="shared" si="2"/>
        <v>3204.7201412250079</v>
      </c>
      <c r="M18" s="40"/>
      <c r="N18" s="41"/>
      <c r="O18" s="40"/>
    </row>
    <row r="19" spans="1:15" x14ac:dyDescent="0.3">
      <c r="A19" s="2" t="s">
        <v>56</v>
      </c>
      <c r="B19" s="11">
        <v>20192</v>
      </c>
      <c r="C19" s="12">
        <v>21009</v>
      </c>
      <c r="D19" s="13">
        <f t="shared" si="0"/>
        <v>0.5380438958178605</v>
      </c>
      <c r="E19" s="14">
        <v>65724297.539999999</v>
      </c>
      <c r="F19" s="13">
        <f t="shared" si="1"/>
        <v>0.17496558617680644</v>
      </c>
      <c r="G19" s="15">
        <f t="shared" si="2"/>
        <v>3128.387716692846</v>
      </c>
      <c r="M19" s="40"/>
      <c r="N19" s="41"/>
      <c r="O19" s="40"/>
    </row>
    <row r="20" spans="1:15" x14ac:dyDescent="0.3">
      <c r="A20" s="2" t="s">
        <v>56</v>
      </c>
      <c r="B20" s="11">
        <v>20201</v>
      </c>
      <c r="C20" s="12">
        <v>10477</v>
      </c>
      <c r="D20" s="13">
        <f t="shared" si="0"/>
        <v>0.53364233688178064</v>
      </c>
      <c r="E20" s="14">
        <v>35094076.07</v>
      </c>
      <c r="F20" s="13">
        <f t="shared" si="1"/>
        <v>0.16418737876763095</v>
      </c>
      <c r="G20" s="15">
        <f t="shared" si="2"/>
        <v>3349.6302443447553</v>
      </c>
      <c r="M20" s="40"/>
      <c r="N20" s="41"/>
      <c r="O20" s="40"/>
    </row>
    <row r="21" spans="1:15" x14ac:dyDescent="0.3">
      <c r="A21" s="2" t="s">
        <v>56</v>
      </c>
      <c r="B21" s="11">
        <v>20202</v>
      </c>
      <c r="C21" s="12">
        <v>12944</v>
      </c>
      <c r="D21" s="13">
        <f t="shared" si="0"/>
        <v>0.52256762212353658</v>
      </c>
      <c r="E21" s="14">
        <v>45000894.259999998</v>
      </c>
      <c r="F21" s="13">
        <f t="shared" si="1"/>
        <v>0.17300016834369508</v>
      </c>
      <c r="G21" s="15">
        <f t="shared" si="2"/>
        <v>3476.5833019159454</v>
      </c>
      <c r="M21" s="40"/>
      <c r="N21" s="41"/>
      <c r="O21" s="40"/>
    </row>
    <row r="22" spans="1:15" x14ac:dyDescent="0.3">
      <c r="A22" s="2" t="s">
        <v>56</v>
      </c>
      <c r="B22" s="11">
        <v>20211</v>
      </c>
      <c r="C22" s="12">
        <v>9310</v>
      </c>
      <c r="D22" s="13">
        <f t="shared" si="0"/>
        <v>0.50406063887384944</v>
      </c>
      <c r="E22" s="14">
        <v>30122861.260000002</v>
      </c>
      <c r="F22" s="13">
        <f t="shared" si="1"/>
        <v>0.17124534898434768</v>
      </c>
      <c r="G22" s="15">
        <f t="shared" si="2"/>
        <v>3235.5382663802366</v>
      </c>
      <c r="M22" s="40"/>
      <c r="N22" s="41"/>
      <c r="O22" s="40"/>
    </row>
    <row r="23" spans="1:15" x14ac:dyDescent="0.3">
      <c r="A23" s="2" t="s">
        <v>56</v>
      </c>
      <c r="B23" s="11">
        <v>20212</v>
      </c>
      <c r="C23" s="12">
        <v>14800</v>
      </c>
      <c r="D23" s="13">
        <f t="shared" si="0"/>
        <v>0.51683195977091767</v>
      </c>
      <c r="E23" s="14">
        <v>46125636.560000002</v>
      </c>
      <c r="F23" s="13">
        <f t="shared" si="1"/>
        <v>0.180244946071829</v>
      </c>
      <c r="G23" s="15">
        <f t="shared" si="2"/>
        <v>3116.5970648648649</v>
      </c>
      <c r="M23" s="40"/>
      <c r="N23" s="41"/>
      <c r="O23" s="40"/>
    </row>
    <row r="24" spans="1:15" x14ac:dyDescent="0.3">
      <c r="A24" s="2" t="s">
        <v>56</v>
      </c>
      <c r="B24" s="11">
        <v>20221</v>
      </c>
      <c r="C24" s="12">
        <v>13037</v>
      </c>
      <c r="D24" s="13">
        <f t="shared" si="0"/>
        <v>0.50806703039750589</v>
      </c>
      <c r="E24" s="14">
        <v>39342885.600000001</v>
      </c>
      <c r="F24" s="13">
        <f t="shared" si="1"/>
        <v>0.19980833537286674</v>
      </c>
      <c r="G24" s="15">
        <f t="shared" si="2"/>
        <v>3017.7867300759376</v>
      </c>
      <c r="M24" s="40"/>
      <c r="N24" s="41"/>
      <c r="O24" s="40"/>
    </row>
    <row r="25" spans="1:15" x14ac:dyDescent="0.3">
      <c r="A25" s="2" t="s">
        <v>56</v>
      </c>
      <c r="B25" s="11">
        <v>20222</v>
      </c>
      <c r="C25" s="12">
        <v>15620</v>
      </c>
      <c r="D25" s="13">
        <f t="shared" si="0"/>
        <v>0.51040747639120343</v>
      </c>
      <c r="E25" s="14">
        <v>46459501.700000003</v>
      </c>
      <c r="F25" s="13">
        <f t="shared" si="1"/>
        <v>0.20783864422548462</v>
      </c>
      <c r="G25" s="15">
        <f t="shared" si="2"/>
        <v>2974.3599039692704</v>
      </c>
      <c r="M25" s="40"/>
      <c r="N25" s="41"/>
      <c r="O25" s="40"/>
    </row>
    <row r="26" spans="1:15" x14ac:dyDescent="0.3">
      <c r="A26" s="2" t="s">
        <v>56</v>
      </c>
      <c r="B26" s="11">
        <v>20231</v>
      </c>
      <c r="C26" s="12">
        <v>14600</v>
      </c>
      <c r="D26" s="13">
        <f t="shared" si="0"/>
        <v>0.50473622346677727</v>
      </c>
      <c r="E26" s="14">
        <v>39356006.350000001</v>
      </c>
      <c r="F26" s="13">
        <f t="shared" si="1"/>
        <v>0.24139053996154047</v>
      </c>
      <c r="G26" s="15">
        <f t="shared" si="2"/>
        <v>2695.6168732876713</v>
      </c>
      <c r="M26" s="40"/>
      <c r="N26" s="41"/>
      <c r="O26" s="40"/>
    </row>
    <row r="27" spans="1:15" x14ac:dyDescent="0.3">
      <c r="A27" s="2" t="s">
        <v>56</v>
      </c>
      <c r="B27" s="11">
        <v>20232</v>
      </c>
      <c r="C27" s="12">
        <v>15182</v>
      </c>
      <c r="D27" s="13">
        <f t="shared" si="0"/>
        <v>0.46591990179530457</v>
      </c>
      <c r="E27" s="14">
        <v>34573173.899999999</v>
      </c>
      <c r="F27" s="13">
        <f t="shared" si="1"/>
        <v>0.28468402841881729</v>
      </c>
      <c r="G27" s="15">
        <f t="shared" si="2"/>
        <v>2277.2476551179025</v>
      </c>
      <c r="M27" s="40"/>
      <c r="N27" s="41"/>
      <c r="O27" s="40"/>
    </row>
    <row r="28" spans="1:15" x14ac:dyDescent="0.3">
      <c r="A28" s="2" t="s">
        <v>56</v>
      </c>
      <c r="B28" s="11">
        <v>20241</v>
      </c>
      <c r="C28" s="12">
        <v>7006</v>
      </c>
      <c r="D28" s="13">
        <f t="shared" si="0"/>
        <v>0.44010302154657954</v>
      </c>
      <c r="E28" s="14">
        <v>9752454.9000000004</v>
      </c>
      <c r="F28" s="13">
        <f t="shared" si="1"/>
        <v>0.37922782914464243</v>
      </c>
      <c r="G28" s="15">
        <f t="shared" si="2"/>
        <v>1392.0146874107909</v>
      </c>
      <c r="M28" s="40"/>
      <c r="N28" s="41"/>
      <c r="O28" s="40"/>
    </row>
    <row r="29" spans="1:15" x14ac:dyDescent="0.3">
      <c r="A29" s="2" t="s">
        <v>57</v>
      </c>
      <c r="B29" s="11">
        <v>20131</v>
      </c>
      <c r="C29" s="12">
        <v>4860</v>
      </c>
      <c r="D29" s="13">
        <f t="shared" ref="D29:D51" si="3">C29/C351</f>
        <v>0.17880136860306833</v>
      </c>
      <c r="E29" s="14">
        <v>10335788.939999999</v>
      </c>
      <c r="F29" s="13">
        <f t="shared" ref="F29:F51" si="4">E29/E351</f>
        <v>3.6485750766759723E-2</v>
      </c>
      <c r="G29" s="15">
        <f t="shared" si="2"/>
        <v>2126.7055432098764</v>
      </c>
      <c r="M29" s="40"/>
      <c r="N29" s="41"/>
      <c r="O29" s="40"/>
    </row>
    <row r="30" spans="1:15" x14ac:dyDescent="0.3">
      <c r="A30" s="2" t="s">
        <v>57</v>
      </c>
      <c r="B30" s="11">
        <v>20132</v>
      </c>
      <c r="C30" s="12">
        <v>6065</v>
      </c>
      <c r="D30" s="13">
        <f t="shared" si="3"/>
        <v>0.18430168955876991</v>
      </c>
      <c r="E30" s="14">
        <v>12736118.85</v>
      </c>
      <c r="F30" s="13">
        <f t="shared" si="4"/>
        <v>3.6429156642666674E-2</v>
      </c>
      <c r="G30" s="15">
        <f t="shared" si="2"/>
        <v>2099.9371558120361</v>
      </c>
      <c r="M30" s="40"/>
      <c r="N30" s="41"/>
      <c r="O30" s="40"/>
    </row>
    <row r="31" spans="1:15" x14ac:dyDescent="0.3">
      <c r="A31" s="2" t="s">
        <v>57</v>
      </c>
      <c r="B31" s="11">
        <v>20141</v>
      </c>
      <c r="C31" s="12">
        <v>5217</v>
      </c>
      <c r="D31" s="13">
        <f t="shared" si="3"/>
        <v>0.17812756077574432</v>
      </c>
      <c r="E31" s="14">
        <v>10519163.77</v>
      </c>
      <c r="F31" s="13">
        <f t="shared" si="4"/>
        <v>3.4225100547272062E-2</v>
      </c>
      <c r="G31" s="15">
        <f t="shared" si="2"/>
        <v>2016.3242802376844</v>
      </c>
      <c r="M31" s="40"/>
      <c r="N31" s="41"/>
      <c r="O31" s="40"/>
    </row>
    <row r="32" spans="1:15" x14ac:dyDescent="0.3">
      <c r="A32" s="2" t="s">
        <v>57</v>
      </c>
      <c r="B32" s="11">
        <v>20142</v>
      </c>
      <c r="C32" s="12">
        <v>5761</v>
      </c>
      <c r="D32" s="13">
        <f t="shared" si="3"/>
        <v>0.18197037177421901</v>
      </c>
      <c r="E32" s="14">
        <v>11645020.6</v>
      </c>
      <c r="F32" s="13">
        <f t="shared" si="4"/>
        <v>3.215415337318088E-2</v>
      </c>
      <c r="G32" s="15">
        <f t="shared" si="2"/>
        <v>2021.354035757681</v>
      </c>
      <c r="M32" s="40"/>
      <c r="N32" s="41"/>
      <c r="O32" s="40"/>
    </row>
    <row r="33" spans="1:15" x14ac:dyDescent="0.3">
      <c r="A33" s="2" t="s">
        <v>57</v>
      </c>
      <c r="B33" s="11">
        <v>20151</v>
      </c>
      <c r="C33" s="12">
        <v>5751</v>
      </c>
      <c r="D33" s="13">
        <f t="shared" si="3"/>
        <v>0.18285005723006487</v>
      </c>
      <c r="E33" s="14">
        <v>11765439.359999999</v>
      </c>
      <c r="F33" s="13">
        <f t="shared" si="4"/>
        <v>3.4982565131010293E-2</v>
      </c>
      <c r="G33" s="15">
        <f t="shared" si="2"/>
        <v>2045.8075743348982</v>
      </c>
      <c r="M33" s="40"/>
      <c r="N33" s="41"/>
      <c r="O33" s="40"/>
    </row>
    <row r="34" spans="1:15" x14ac:dyDescent="0.3">
      <c r="A34" s="2" t="s">
        <v>57</v>
      </c>
      <c r="B34" s="11">
        <v>20152</v>
      </c>
      <c r="C34" s="12">
        <v>6471</v>
      </c>
      <c r="D34" s="13">
        <f t="shared" si="3"/>
        <v>0.18461670137799208</v>
      </c>
      <c r="E34" s="14">
        <v>13115074.609999999</v>
      </c>
      <c r="F34" s="13">
        <f t="shared" si="4"/>
        <v>3.1520358921728643E-2</v>
      </c>
      <c r="G34" s="15">
        <f t="shared" si="2"/>
        <v>2026.7461922423117</v>
      </c>
      <c r="M34" s="40"/>
      <c r="N34" s="41"/>
      <c r="O34" s="40"/>
    </row>
    <row r="35" spans="1:15" x14ac:dyDescent="0.3">
      <c r="A35" s="2" t="s">
        <v>57</v>
      </c>
      <c r="B35" s="11">
        <v>20161</v>
      </c>
      <c r="C35" s="12">
        <v>6148</v>
      </c>
      <c r="D35" s="13">
        <f t="shared" si="3"/>
        <v>0.18904707727314657</v>
      </c>
      <c r="E35" s="14">
        <v>12908094.9</v>
      </c>
      <c r="F35" s="13">
        <f t="shared" si="4"/>
        <v>3.4686755183801231E-2</v>
      </c>
      <c r="G35" s="15">
        <f t="shared" si="2"/>
        <v>2099.5600032530906</v>
      </c>
      <c r="M35" s="40"/>
      <c r="N35" s="41"/>
      <c r="O35" s="40"/>
    </row>
    <row r="36" spans="1:15" x14ac:dyDescent="0.3">
      <c r="A36" s="2" t="s">
        <v>57</v>
      </c>
      <c r="B36" s="11">
        <v>20162</v>
      </c>
      <c r="C36" s="12">
        <v>7024</v>
      </c>
      <c r="D36" s="13">
        <f t="shared" si="3"/>
        <v>0.1839176769395931</v>
      </c>
      <c r="E36" s="14">
        <v>14425061.82</v>
      </c>
      <c r="F36" s="13">
        <f t="shared" si="4"/>
        <v>3.5378305117219233E-2</v>
      </c>
      <c r="G36" s="15">
        <f t="shared" si="2"/>
        <v>2053.6819219817767</v>
      </c>
      <c r="M36" s="40"/>
      <c r="N36" s="41"/>
      <c r="O36" s="40"/>
    </row>
    <row r="37" spans="1:15" x14ac:dyDescent="0.3">
      <c r="A37" s="2" t="s">
        <v>57</v>
      </c>
      <c r="B37" s="11">
        <v>20171</v>
      </c>
      <c r="C37" s="12">
        <v>6115</v>
      </c>
      <c r="D37" s="13">
        <f t="shared" si="3"/>
        <v>0.18195072601761486</v>
      </c>
      <c r="E37" s="14">
        <v>12541384.800000001</v>
      </c>
      <c r="F37" s="13">
        <f t="shared" si="4"/>
        <v>3.738978012726607E-2</v>
      </c>
      <c r="G37" s="15">
        <f t="shared" si="2"/>
        <v>2050.9214717906789</v>
      </c>
      <c r="M37" s="40"/>
      <c r="N37" s="41"/>
      <c r="O37" s="40"/>
    </row>
    <row r="38" spans="1:15" x14ac:dyDescent="0.3">
      <c r="A38" s="2" t="s">
        <v>57</v>
      </c>
      <c r="B38" s="11">
        <v>20172</v>
      </c>
      <c r="C38" s="12">
        <v>6560</v>
      </c>
      <c r="D38" s="13">
        <f t="shared" si="3"/>
        <v>0.16841240501129595</v>
      </c>
      <c r="E38" s="14">
        <v>13629588.470000001</v>
      </c>
      <c r="F38" s="13">
        <f t="shared" si="4"/>
        <v>3.4837691073148054E-2</v>
      </c>
      <c r="G38" s="15">
        <f t="shared" si="2"/>
        <v>2077.681169207317</v>
      </c>
      <c r="M38" s="40"/>
      <c r="N38" s="41"/>
      <c r="O38" s="40"/>
    </row>
    <row r="39" spans="1:15" x14ac:dyDescent="0.3">
      <c r="A39" s="2" t="s">
        <v>57</v>
      </c>
      <c r="B39" s="11">
        <v>20181</v>
      </c>
      <c r="C39" s="12">
        <v>5625</v>
      </c>
      <c r="D39" s="13">
        <f t="shared" si="3"/>
        <v>0.16606636750118092</v>
      </c>
      <c r="E39" s="14">
        <v>11924530.58</v>
      </c>
      <c r="F39" s="13">
        <f t="shared" si="4"/>
        <v>3.5691514766702584E-2</v>
      </c>
      <c r="G39" s="15">
        <f t="shared" si="2"/>
        <v>2119.9165475555556</v>
      </c>
      <c r="M39" s="40"/>
      <c r="N39" s="41"/>
      <c r="O39" s="40"/>
    </row>
    <row r="40" spans="1:15" x14ac:dyDescent="0.3">
      <c r="A40" s="2" t="s">
        <v>57</v>
      </c>
      <c r="B40" s="11">
        <v>20182</v>
      </c>
      <c r="C40" s="12">
        <v>6258</v>
      </c>
      <c r="D40" s="13">
        <f t="shared" si="3"/>
        <v>0.16290511518937914</v>
      </c>
      <c r="E40" s="14">
        <v>13141377.33</v>
      </c>
      <c r="F40" s="13">
        <f t="shared" si="4"/>
        <v>3.4396728064844055E-2</v>
      </c>
      <c r="G40" s="15">
        <f t="shared" si="2"/>
        <v>2099.9324592521571</v>
      </c>
      <c r="M40" s="40"/>
      <c r="N40" s="41"/>
      <c r="O40" s="40"/>
    </row>
    <row r="41" spans="1:15" x14ac:dyDescent="0.3">
      <c r="A41" s="2" t="s">
        <v>57</v>
      </c>
      <c r="B41" s="11">
        <v>20191</v>
      </c>
      <c r="C41" s="12">
        <v>5433</v>
      </c>
      <c r="D41" s="13">
        <f t="shared" si="3"/>
        <v>0.15916215028563058</v>
      </c>
      <c r="E41" s="14">
        <v>11567886.9</v>
      </c>
      <c r="F41" s="13">
        <f t="shared" si="4"/>
        <v>3.4334681588858183E-2</v>
      </c>
      <c r="G41" s="15">
        <f t="shared" si="2"/>
        <v>2129.1895637769189</v>
      </c>
      <c r="M41" s="40"/>
      <c r="N41" s="41"/>
      <c r="O41" s="40"/>
    </row>
    <row r="42" spans="1:15" x14ac:dyDescent="0.3">
      <c r="A42" s="2" t="s">
        <v>57</v>
      </c>
      <c r="B42" s="11">
        <v>20192</v>
      </c>
      <c r="C42" s="12">
        <v>5869</v>
      </c>
      <c r="D42" s="13">
        <f t="shared" si="3"/>
        <v>0.1503060414372423</v>
      </c>
      <c r="E42" s="14">
        <v>12436220.630000001</v>
      </c>
      <c r="F42" s="13">
        <f t="shared" si="4"/>
        <v>3.3106639611138904E-2</v>
      </c>
      <c r="G42" s="15">
        <f t="shared" si="2"/>
        <v>2118.9675634690748</v>
      </c>
      <c r="M42" s="40"/>
      <c r="N42" s="41"/>
      <c r="O42" s="40"/>
    </row>
    <row r="43" spans="1:15" x14ac:dyDescent="0.3">
      <c r="A43" s="2" t="s">
        <v>57</v>
      </c>
      <c r="B43" s="11">
        <v>20201</v>
      </c>
      <c r="C43" s="12">
        <v>3134</v>
      </c>
      <c r="D43" s="13">
        <f t="shared" si="3"/>
        <v>0.15962919574186318</v>
      </c>
      <c r="E43" s="14">
        <v>6759632.7699999996</v>
      </c>
      <c r="F43" s="13">
        <f t="shared" si="4"/>
        <v>3.1624892580854325E-2</v>
      </c>
      <c r="G43" s="15">
        <f t="shared" si="2"/>
        <v>2156.8706987874921</v>
      </c>
      <c r="M43" s="40"/>
      <c r="N43" s="41"/>
      <c r="O43" s="40"/>
    </row>
    <row r="44" spans="1:15" x14ac:dyDescent="0.3">
      <c r="A44" s="2" t="s">
        <v>57</v>
      </c>
      <c r="B44" s="11">
        <v>20202</v>
      </c>
      <c r="C44" s="12">
        <v>3981</v>
      </c>
      <c r="D44" s="13">
        <f t="shared" si="3"/>
        <v>0.16071861122325393</v>
      </c>
      <c r="E44" s="14">
        <v>8566720.8599999994</v>
      </c>
      <c r="F44" s="13">
        <f t="shared" si="4"/>
        <v>3.2933659992859091E-2</v>
      </c>
      <c r="G44" s="15">
        <f t="shared" si="2"/>
        <v>2151.9017483044458</v>
      </c>
      <c r="M44" s="40"/>
      <c r="N44" s="41"/>
      <c r="O44" s="40"/>
    </row>
    <row r="45" spans="1:15" x14ac:dyDescent="0.3">
      <c r="A45" s="2" t="s">
        <v>57</v>
      </c>
      <c r="B45" s="11">
        <v>20211</v>
      </c>
      <c r="C45" s="12">
        <v>3009</v>
      </c>
      <c r="D45" s="13">
        <f t="shared" si="3"/>
        <v>0.16291283161884137</v>
      </c>
      <c r="E45" s="14">
        <v>6182403.3200000003</v>
      </c>
      <c r="F45" s="13">
        <f t="shared" si="4"/>
        <v>3.5146323085225722E-2</v>
      </c>
      <c r="G45" s="15">
        <f t="shared" si="2"/>
        <v>2054.6371950814223</v>
      </c>
      <c r="M45" s="40"/>
      <c r="N45" s="41"/>
      <c r="O45" s="40"/>
    </row>
    <row r="46" spans="1:15" x14ac:dyDescent="0.3">
      <c r="A46" s="2" t="s">
        <v>57</v>
      </c>
      <c r="B46" s="11">
        <v>20212</v>
      </c>
      <c r="C46" s="12">
        <v>4707</v>
      </c>
      <c r="D46" s="13">
        <f t="shared" si="3"/>
        <v>0.16437351585416957</v>
      </c>
      <c r="E46" s="14">
        <v>9044651.3499999996</v>
      </c>
      <c r="F46" s="13">
        <f t="shared" si="4"/>
        <v>3.5343744095512275E-2</v>
      </c>
      <c r="G46" s="15">
        <f t="shared" si="2"/>
        <v>1921.5320480135968</v>
      </c>
      <c r="M46" s="40"/>
      <c r="N46" s="41"/>
      <c r="O46" s="40"/>
    </row>
    <row r="47" spans="1:15" x14ac:dyDescent="0.3">
      <c r="A47" s="2" t="s">
        <v>57</v>
      </c>
      <c r="B47" s="11">
        <v>20221</v>
      </c>
      <c r="C47" s="12">
        <v>4087</v>
      </c>
      <c r="D47" s="13">
        <f t="shared" si="3"/>
        <v>0.15927513639906468</v>
      </c>
      <c r="E47" s="14">
        <v>7655501.4299999997</v>
      </c>
      <c r="F47" s="13">
        <f t="shared" si="4"/>
        <v>3.8879532445197686E-2</v>
      </c>
      <c r="G47" s="15">
        <f t="shared" si="2"/>
        <v>1873.1346782481037</v>
      </c>
      <c r="M47" s="40"/>
      <c r="N47" s="41"/>
      <c r="O47" s="40"/>
    </row>
    <row r="48" spans="1:15" x14ac:dyDescent="0.3">
      <c r="A48" s="2" t="s">
        <v>57</v>
      </c>
      <c r="B48" s="11">
        <v>20222</v>
      </c>
      <c r="C48" s="12">
        <v>4718</v>
      </c>
      <c r="D48" s="13">
        <f t="shared" si="3"/>
        <v>0.15416789203672843</v>
      </c>
      <c r="E48" s="14">
        <v>8418560.6799999997</v>
      </c>
      <c r="F48" s="13">
        <f t="shared" si="4"/>
        <v>3.7660805089116435E-2</v>
      </c>
      <c r="G48" s="15">
        <f t="shared" si="2"/>
        <v>1784.3494446799491</v>
      </c>
      <c r="M48" s="40"/>
      <c r="N48" s="41"/>
      <c r="O48" s="40"/>
    </row>
    <row r="49" spans="1:15" x14ac:dyDescent="0.3">
      <c r="A49" s="2" t="s">
        <v>57</v>
      </c>
      <c r="B49" s="11">
        <v>20231</v>
      </c>
      <c r="C49" s="12">
        <v>3927</v>
      </c>
      <c r="D49" s="13">
        <f t="shared" si="3"/>
        <v>0.13576021572287908</v>
      </c>
      <c r="E49" s="14">
        <v>6200656.5</v>
      </c>
      <c r="F49" s="13">
        <f t="shared" si="4"/>
        <v>3.8031801482597223E-2</v>
      </c>
      <c r="G49" s="15">
        <f t="shared" si="2"/>
        <v>1578.9805194805194</v>
      </c>
      <c r="M49" s="40"/>
      <c r="N49" s="41"/>
      <c r="O49" s="40"/>
    </row>
    <row r="50" spans="1:15" x14ac:dyDescent="0.3">
      <c r="A50" s="2" t="s">
        <v>57</v>
      </c>
      <c r="B50" s="11">
        <v>20232</v>
      </c>
      <c r="C50" s="12">
        <v>2880</v>
      </c>
      <c r="D50" s="13">
        <f t="shared" si="3"/>
        <v>8.8384225870799443E-2</v>
      </c>
      <c r="E50" s="14">
        <v>3776719.59</v>
      </c>
      <c r="F50" s="13">
        <f t="shared" si="4"/>
        <v>3.1098439217623116E-2</v>
      </c>
      <c r="G50" s="15">
        <f t="shared" si="2"/>
        <v>1311.36096875</v>
      </c>
      <c r="M50" s="40"/>
      <c r="N50" s="41"/>
      <c r="O50" s="40"/>
    </row>
    <row r="51" spans="1:15" x14ac:dyDescent="0.3">
      <c r="A51" s="2" t="s">
        <v>57</v>
      </c>
      <c r="B51" s="11">
        <v>20241</v>
      </c>
      <c r="C51" s="12">
        <v>352</v>
      </c>
      <c r="D51" s="13">
        <f t="shared" si="3"/>
        <v>2.2111941704880959E-2</v>
      </c>
      <c r="E51" s="14">
        <v>322942.81</v>
      </c>
      <c r="F51" s="13">
        <f t="shared" si="4"/>
        <v>1.2557751051396374E-2</v>
      </c>
      <c r="G51" s="15">
        <f t="shared" si="2"/>
        <v>917.45116477272722</v>
      </c>
      <c r="M51" s="40"/>
      <c r="N51" s="41"/>
      <c r="O51" s="40"/>
    </row>
    <row r="52" spans="1:15" x14ac:dyDescent="0.3">
      <c r="A52" s="2" t="s">
        <v>58</v>
      </c>
      <c r="B52" s="11">
        <v>20131</v>
      </c>
      <c r="C52" s="12">
        <v>11601</v>
      </c>
      <c r="D52" s="13">
        <f t="shared" ref="D52:D74" si="5">C52/C351</f>
        <v>0.4268054891284353</v>
      </c>
      <c r="E52" s="14">
        <v>10944710.83</v>
      </c>
      <c r="F52" s="13">
        <f t="shared" ref="F52:F74" si="6">E52/E351</f>
        <v>3.8635269535373849E-2</v>
      </c>
      <c r="G52" s="15">
        <f t="shared" si="2"/>
        <v>943.42822429100943</v>
      </c>
      <c r="M52" s="40"/>
      <c r="N52" s="41"/>
      <c r="O52" s="40"/>
    </row>
    <row r="53" spans="1:15" x14ac:dyDescent="0.3">
      <c r="A53" s="2" t="s">
        <v>58</v>
      </c>
      <c r="B53" s="11">
        <v>20132</v>
      </c>
      <c r="C53" s="12">
        <v>14091</v>
      </c>
      <c r="D53" s="13">
        <f t="shared" si="5"/>
        <v>0.42819375227908107</v>
      </c>
      <c r="E53" s="14">
        <v>13113435.1</v>
      </c>
      <c r="F53" s="13">
        <f t="shared" si="6"/>
        <v>3.7508395375985625E-2</v>
      </c>
      <c r="G53" s="15">
        <f t="shared" si="2"/>
        <v>930.62487403307068</v>
      </c>
      <c r="M53" s="40"/>
      <c r="N53" s="41"/>
      <c r="O53" s="40"/>
    </row>
    <row r="54" spans="1:15" x14ac:dyDescent="0.3">
      <c r="A54" s="2" t="s">
        <v>58</v>
      </c>
      <c r="B54" s="11">
        <v>20141</v>
      </c>
      <c r="C54" s="12">
        <v>12934</v>
      </c>
      <c r="D54" s="13">
        <f t="shared" si="5"/>
        <v>0.44161431302922699</v>
      </c>
      <c r="E54" s="14">
        <v>11820776.73</v>
      </c>
      <c r="F54" s="13">
        <f t="shared" si="6"/>
        <v>3.8460022201090217E-2</v>
      </c>
      <c r="G54" s="15">
        <f t="shared" si="2"/>
        <v>913.93047239833004</v>
      </c>
      <c r="M54" s="40"/>
      <c r="N54" s="41"/>
      <c r="O54" s="40"/>
    </row>
    <row r="55" spans="1:15" x14ac:dyDescent="0.3">
      <c r="A55" s="2" t="s">
        <v>58</v>
      </c>
      <c r="B55" s="11">
        <v>20142</v>
      </c>
      <c r="C55" s="12">
        <v>14171</v>
      </c>
      <c r="D55" s="13">
        <f t="shared" si="5"/>
        <v>0.44761363277425059</v>
      </c>
      <c r="E55" s="14">
        <v>12828508.220000001</v>
      </c>
      <c r="F55" s="13">
        <f t="shared" si="6"/>
        <v>3.5421991512405882E-2</v>
      </c>
      <c r="G55" s="15">
        <f t="shared" si="2"/>
        <v>905.2648521628679</v>
      </c>
      <c r="M55" s="40"/>
      <c r="N55" s="41"/>
      <c r="O55" s="40"/>
    </row>
    <row r="56" spans="1:15" x14ac:dyDescent="0.3">
      <c r="A56" s="2" t="s">
        <v>58</v>
      </c>
      <c r="B56" s="11">
        <v>20151</v>
      </c>
      <c r="C56" s="12">
        <v>14550</v>
      </c>
      <c r="D56" s="13">
        <f t="shared" si="5"/>
        <v>0.46260969095764976</v>
      </c>
      <c r="E56" s="14">
        <v>13131489.210000001</v>
      </c>
      <c r="F56" s="13">
        <f t="shared" si="6"/>
        <v>3.9044285767835862E-2</v>
      </c>
      <c r="G56" s="15">
        <f t="shared" si="2"/>
        <v>902.50784948453611</v>
      </c>
      <c r="M56" s="40"/>
      <c r="N56" s="41"/>
      <c r="O56" s="40"/>
    </row>
    <row r="57" spans="1:15" x14ac:dyDescent="0.3">
      <c r="A57" s="2" t="s">
        <v>58</v>
      </c>
      <c r="B57" s="11">
        <v>20152</v>
      </c>
      <c r="C57" s="12">
        <v>16015</v>
      </c>
      <c r="D57" s="13">
        <f t="shared" si="5"/>
        <v>0.45690565176457165</v>
      </c>
      <c r="E57" s="14">
        <v>15008623.380000001</v>
      </c>
      <c r="F57" s="13">
        <f t="shared" si="6"/>
        <v>3.6071254638378923E-2</v>
      </c>
      <c r="G57" s="15">
        <f t="shared" si="2"/>
        <v>937.16037339993761</v>
      </c>
      <c r="M57" s="40"/>
      <c r="N57" s="41"/>
      <c r="O57" s="40"/>
    </row>
    <row r="58" spans="1:15" x14ac:dyDescent="0.3">
      <c r="A58" s="2" t="s">
        <v>58</v>
      </c>
      <c r="B58" s="11">
        <v>20161</v>
      </c>
      <c r="C58" s="12">
        <v>15270</v>
      </c>
      <c r="D58" s="13">
        <f t="shared" si="5"/>
        <v>0.46954275698779252</v>
      </c>
      <c r="E58" s="14">
        <v>13597836.26</v>
      </c>
      <c r="F58" s="13">
        <f t="shared" si="6"/>
        <v>3.6540234715816605E-2</v>
      </c>
      <c r="G58" s="15">
        <f t="shared" si="2"/>
        <v>890.49353372626058</v>
      </c>
      <c r="M58" s="40"/>
      <c r="N58" s="41"/>
      <c r="O58" s="40"/>
    </row>
    <row r="59" spans="1:15" x14ac:dyDescent="0.3">
      <c r="A59" s="2" t="s">
        <v>58</v>
      </c>
      <c r="B59" s="11">
        <v>20162</v>
      </c>
      <c r="C59" s="12">
        <v>17624</v>
      </c>
      <c r="D59" s="13">
        <f t="shared" si="5"/>
        <v>0.46146997983818178</v>
      </c>
      <c r="E59" s="14">
        <v>15034460.859999999</v>
      </c>
      <c r="F59" s="13">
        <f t="shared" si="6"/>
        <v>3.6872891791736542E-2</v>
      </c>
      <c r="G59" s="15">
        <f t="shared" si="2"/>
        <v>853.06745687698594</v>
      </c>
      <c r="M59" s="40"/>
      <c r="N59" s="41"/>
      <c r="O59" s="40"/>
    </row>
    <row r="60" spans="1:15" x14ac:dyDescent="0.3">
      <c r="A60" s="2" t="s">
        <v>58</v>
      </c>
      <c r="B60" s="11">
        <v>20171</v>
      </c>
      <c r="C60" s="12">
        <v>15472</v>
      </c>
      <c r="D60" s="13">
        <f t="shared" si="5"/>
        <v>0.46036657938586051</v>
      </c>
      <c r="E60" s="14">
        <v>12248957.210000001</v>
      </c>
      <c r="F60" s="13">
        <f t="shared" si="6"/>
        <v>3.6517962264437535E-2</v>
      </c>
      <c r="G60" s="15">
        <f t="shared" si="2"/>
        <v>791.68544532057922</v>
      </c>
      <c r="M60" s="40"/>
      <c r="N60" s="41"/>
      <c r="O60" s="40"/>
    </row>
    <row r="61" spans="1:15" x14ac:dyDescent="0.3">
      <c r="A61" s="2" t="s">
        <v>58</v>
      </c>
      <c r="B61" s="11">
        <v>20172</v>
      </c>
      <c r="C61" s="12">
        <v>18008</v>
      </c>
      <c r="D61" s="13">
        <f t="shared" si="5"/>
        <v>0.4623125898541795</v>
      </c>
      <c r="E61" s="14">
        <v>14343802.57</v>
      </c>
      <c r="F61" s="13">
        <f t="shared" si="6"/>
        <v>3.6663246571808424E-2</v>
      </c>
      <c r="G61" s="15">
        <f t="shared" si="2"/>
        <v>796.52390992892049</v>
      </c>
      <c r="M61" s="40"/>
      <c r="N61" s="41"/>
      <c r="O61" s="40"/>
    </row>
    <row r="62" spans="1:15" x14ac:dyDescent="0.3">
      <c r="A62" s="2" t="s">
        <v>58</v>
      </c>
      <c r="B62" s="11">
        <v>20181</v>
      </c>
      <c r="C62" s="12">
        <v>15612</v>
      </c>
      <c r="D62" s="13">
        <f t="shared" si="5"/>
        <v>0.46091166745394424</v>
      </c>
      <c r="E62" s="14">
        <v>11943241.640000001</v>
      </c>
      <c r="F62" s="13">
        <f t="shared" si="6"/>
        <v>3.5747519157802957E-2</v>
      </c>
      <c r="G62" s="15">
        <f t="shared" si="2"/>
        <v>765.00394824493981</v>
      </c>
      <c r="M62" s="40"/>
      <c r="N62" s="41"/>
      <c r="O62" s="40"/>
    </row>
    <row r="63" spans="1:15" x14ac:dyDescent="0.3">
      <c r="A63" s="2" t="s">
        <v>58</v>
      </c>
      <c r="B63" s="11">
        <v>20182</v>
      </c>
      <c r="C63" s="12">
        <v>17437</v>
      </c>
      <c r="D63" s="13">
        <f t="shared" si="5"/>
        <v>0.45391123259143562</v>
      </c>
      <c r="E63" s="14">
        <v>12968416</v>
      </c>
      <c r="F63" s="13">
        <f t="shared" si="6"/>
        <v>3.3944012669467477E-2</v>
      </c>
      <c r="G63" s="15">
        <f t="shared" si="2"/>
        <v>743.72977002924813</v>
      </c>
      <c r="M63" s="40"/>
      <c r="N63" s="41"/>
      <c r="O63" s="40"/>
    </row>
    <row r="64" spans="1:15" x14ac:dyDescent="0.3">
      <c r="A64" s="2" t="s">
        <v>58</v>
      </c>
      <c r="B64" s="11">
        <v>20191</v>
      </c>
      <c r="C64" s="12">
        <v>15149</v>
      </c>
      <c r="D64" s="13">
        <f t="shared" si="5"/>
        <v>0.44379668961476493</v>
      </c>
      <c r="E64" s="14">
        <v>11095407.66</v>
      </c>
      <c r="F64" s="13">
        <f t="shared" si="6"/>
        <v>3.2932314466584046E-2</v>
      </c>
      <c r="G64" s="15">
        <f t="shared" si="2"/>
        <v>732.41848702884681</v>
      </c>
      <c r="M64" s="40"/>
      <c r="N64" s="41"/>
      <c r="O64" s="40"/>
    </row>
    <row r="65" spans="1:15" x14ac:dyDescent="0.3">
      <c r="A65" s="2" t="s">
        <v>58</v>
      </c>
      <c r="B65" s="11">
        <v>20192</v>
      </c>
      <c r="C65" s="12">
        <v>16406</v>
      </c>
      <c r="D65" s="13">
        <f t="shared" si="5"/>
        <v>0.42016031961482314</v>
      </c>
      <c r="E65" s="14">
        <v>11673275.65</v>
      </c>
      <c r="F65" s="13">
        <f t="shared" si="6"/>
        <v>3.1075592941296446E-2</v>
      </c>
      <c r="G65" s="15">
        <f t="shared" si="2"/>
        <v>711.52478666341585</v>
      </c>
      <c r="M65" s="40"/>
      <c r="N65" s="41"/>
      <c r="O65" s="40"/>
    </row>
    <row r="66" spans="1:15" x14ac:dyDescent="0.3">
      <c r="A66" s="2" t="s">
        <v>58</v>
      </c>
      <c r="B66" s="11">
        <v>20201</v>
      </c>
      <c r="C66" s="12">
        <v>7247</v>
      </c>
      <c r="D66" s="13">
        <f t="shared" si="5"/>
        <v>0.36912341465899251</v>
      </c>
      <c r="E66" s="14">
        <v>6017796.0800000001</v>
      </c>
      <c r="F66" s="13">
        <f t="shared" si="6"/>
        <v>2.8154215040810015E-2</v>
      </c>
      <c r="G66" s="15">
        <f t="shared" si="2"/>
        <v>830.3844459776459</v>
      </c>
      <c r="M66" s="40"/>
      <c r="N66" s="41"/>
      <c r="O66" s="40"/>
    </row>
    <row r="67" spans="1:15" x14ac:dyDescent="0.3">
      <c r="A67" s="2" t="s">
        <v>58</v>
      </c>
      <c r="B67" s="11">
        <v>20202</v>
      </c>
      <c r="C67" s="12">
        <v>9819</v>
      </c>
      <c r="D67" s="13">
        <f t="shared" si="5"/>
        <v>0.39640694388373032</v>
      </c>
      <c r="E67" s="14">
        <v>7785543.3300000001</v>
      </c>
      <c r="F67" s="13">
        <f t="shared" si="6"/>
        <v>2.9930523134833641E-2</v>
      </c>
      <c r="G67" s="15">
        <f t="shared" si="2"/>
        <v>792.90593033913842</v>
      </c>
      <c r="M67" s="40"/>
      <c r="N67" s="41"/>
      <c r="O67" s="40"/>
    </row>
    <row r="68" spans="1:15" x14ac:dyDescent="0.3">
      <c r="A68" s="2" t="s">
        <v>58</v>
      </c>
      <c r="B68" s="11">
        <v>20211</v>
      </c>
      <c r="C68" s="12">
        <v>7283</v>
      </c>
      <c r="D68" s="13">
        <f t="shared" si="5"/>
        <v>0.3943151055766107</v>
      </c>
      <c r="E68" s="14">
        <v>5037423.22</v>
      </c>
      <c r="F68" s="13">
        <f t="shared" si="6"/>
        <v>2.8637229705540803E-2</v>
      </c>
      <c r="G68" s="15">
        <f t="shared" si="2"/>
        <v>691.66871069614172</v>
      </c>
      <c r="M68" s="40"/>
      <c r="N68" s="41"/>
      <c r="O68" s="40"/>
    </row>
    <row r="69" spans="1:15" x14ac:dyDescent="0.3">
      <c r="A69" s="2" t="s">
        <v>58</v>
      </c>
      <c r="B69" s="11">
        <v>20212</v>
      </c>
      <c r="C69" s="12">
        <v>10908</v>
      </c>
      <c r="D69" s="13">
        <f t="shared" si="5"/>
        <v>0.3809191227825115</v>
      </c>
      <c r="E69" s="14">
        <v>7688418.4800000004</v>
      </c>
      <c r="F69" s="13">
        <f t="shared" si="6"/>
        <v>3.0043998905090744E-2</v>
      </c>
      <c r="G69" s="15">
        <f t="shared" si="2"/>
        <v>704.84217821782181</v>
      </c>
      <c r="M69" s="40"/>
      <c r="N69" s="41"/>
      <c r="O69" s="40"/>
    </row>
    <row r="70" spans="1:15" x14ac:dyDescent="0.3">
      <c r="A70" s="2" t="s">
        <v>58</v>
      </c>
      <c r="B70" s="11">
        <v>20221</v>
      </c>
      <c r="C70" s="12">
        <v>9438</v>
      </c>
      <c r="D70" s="13">
        <f t="shared" si="5"/>
        <v>0.36780982073265783</v>
      </c>
      <c r="E70" s="14">
        <v>6087992.5999999996</v>
      </c>
      <c r="F70" s="13">
        <f t="shared" si="6"/>
        <v>3.091872008412954E-2</v>
      </c>
      <c r="G70" s="15">
        <f t="shared" si="2"/>
        <v>645.05113371477</v>
      </c>
      <c r="M70" s="40"/>
      <c r="N70" s="41"/>
      <c r="O70" s="40"/>
    </row>
    <row r="71" spans="1:15" x14ac:dyDescent="0.3">
      <c r="A71" s="2" t="s">
        <v>58</v>
      </c>
      <c r="B71" s="11">
        <v>20222</v>
      </c>
      <c r="C71" s="12">
        <v>10686</v>
      </c>
      <c r="D71" s="13">
        <f t="shared" si="5"/>
        <v>0.34918145279874524</v>
      </c>
      <c r="E71" s="14">
        <v>6742972.4400000004</v>
      </c>
      <c r="F71" s="13">
        <f t="shared" si="6"/>
        <v>3.0164986680849572E-2</v>
      </c>
      <c r="G71" s="15">
        <f t="shared" ref="G71:G134" si="7">E71/C71</f>
        <v>631.00996069623807</v>
      </c>
      <c r="M71" s="40"/>
      <c r="N71" s="41"/>
      <c r="O71" s="40"/>
    </row>
    <row r="72" spans="1:15" x14ac:dyDescent="0.3">
      <c r="A72" s="2" t="s">
        <v>58</v>
      </c>
      <c r="B72" s="11">
        <v>20231</v>
      </c>
      <c r="C72" s="12">
        <v>9569</v>
      </c>
      <c r="D72" s="13">
        <f t="shared" si="5"/>
        <v>0.33080965221599945</v>
      </c>
      <c r="E72" s="14">
        <v>5131508.66</v>
      </c>
      <c r="F72" s="13">
        <f t="shared" si="6"/>
        <v>3.1474170301700875E-2</v>
      </c>
      <c r="G72" s="15">
        <f t="shared" si="7"/>
        <v>536.263837391577</v>
      </c>
      <c r="M72" s="40"/>
      <c r="N72" s="41"/>
      <c r="O72" s="40"/>
    </row>
    <row r="73" spans="1:15" x14ac:dyDescent="0.3">
      <c r="A73" s="2" t="s">
        <v>58</v>
      </c>
      <c r="B73" s="11">
        <v>20232</v>
      </c>
      <c r="C73" s="12">
        <v>9123</v>
      </c>
      <c r="D73" s="13">
        <f t="shared" si="5"/>
        <v>0.279975448826147</v>
      </c>
      <c r="E73" s="14">
        <v>3821777.91</v>
      </c>
      <c r="F73" s="13">
        <f t="shared" si="6"/>
        <v>3.1469460521264092E-2</v>
      </c>
      <c r="G73" s="15">
        <f t="shared" si="7"/>
        <v>418.91679381782308</v>
      </c>
      <c r="M73" s="40"/>
      <c r="N73" s="41"/>
      <c r="O73" s="40"/>
    </row>
    <row r="74" spans="1:15" x14ac:dyDescent="0.3">
      <c r="A74" s="2" t="s">
        <v>58</v>
      </c>
      <c r="B74" s="11">
        <v>20241</v>
      </c>
      <c r="C74" s="12">
        <v>2496</v>
      </c>
      <c r="D74" s="13">
        <f t="shared" si="5"/>
        <v>0.15679376845279225</v>
      </c>
      <c r="E74" s="14">
        <v>829653.32</v>
      </c>
      <c r="F74" s="13">
        <f t="shared" si="6"/>
        <v>3.2261377336515067E-2</v>
      </c>
      <c r="G74" s="15">
        <f t="shared" si="7"/>
        <v>332.393157051282</v>
      </c>
      <c r="M74" s="40"/>
      <c r="N74" s="41"/>
      <c r="O74" s="40"/>
    </row>
    <row r="75" spans="1:15" x14ac:dyDescent="0.3">
      <c r="A75" s="2" t="s">
        <v>59</v>
      </c>
      <c r="B75" s="11">
        <v>20131</v>
      </c>
      <c r="C75" s="12">
        <v>4255</v>
      </c>
      <c r="D75" s="13">
        <f t="shared" ref="D75:D97" si="8">C75/C351</f>
        <v>0.15654317354034067</v>
      </c>
      <c r="E75" s="14">
        <v>12980955.039999999</v>
      </c>
      <c r="F75" s="13">
        <f t="shared" ref="F75:F97" si="9">E75/E351</f>
        <v>4.5823293514733229E-2</v>
      </c>
      <c r="G75" s="15">
        <f t="shared" si="7"/>
        <v>3050.753240893067</v>
      </c>
      <c r="M75" s="40"/>
      <c r="N75" s="41"/>
      <c r="O75" s="40"/>
    </row>
    <row r="76" spans="1:15" x14ac:dyDescent="0.3">
      <c r="A76" s="2" t="s">
        <v>59</v>
      </c>
      <c r="B76" s="11">
        <v>20132</v>
      </c>
      <c r="C76" s="12">
        <v>4795</v>
      </c>
      <c r="D76" s="13">
        <f t="shared" si="8"/>
        <v>0.14570925003038776</v>
      </c>
      <c r="E76" s="14">
        <v>14257656.1</v>
      </c>
      <c r="F76" s="13">
        <f t="shared" si="9"/>
        <v>4.0781213927206093E-2</v>
      </c>
      <c r="G76" s="15">
        <f t="shared" si="7"/>
        <v>2973.4423566214805</v>
      </c>
      <c r="M76" s="40"/>
      <c r="N76" s="41"/>
      <c r="O76" s="40"/>
    </row>
    <row r="77" spans="1:15" x14ac:dyDescent="0.3">
      <c r="A77" s="2" t="s">
        <v>59</v>
      </c>
      <c r="B77" s="11">
        <v>20141</v>
      </c>
      <c r="C77" s="12">
        <v>3747</v>
      </c>
      <c r="D77" s="13">
        <f t="shared" si="8"/>
        <v>0.12793635618683419</v>
      </c>
      <c r="E77" s="14">
        <v>10927919.52</v>
      </c>
      <c r="F77" s="13">
        <f t="shared" si="9"/>
        <v>3.5555026285563479E-2</v>
      </c>
      <c r="G77" s="15">
        <f t="shared" si="7"/>
        <v>2916.4450280224178</v>
      </c>
      <c r="M77" s="40"/>
      <c r="N77" s="41"/>
      <c r="O77" s="40"/>
    </row>
    <row r="78" spans="1:15" x14ac:dyDescent="0.3">
      <c r="A78" s="2" t="s">
        <v>59</v>
      </c>
      <c r="B78" s="11">
        <v>20142</v>
      </c>
      <c r="C78" s="12">
        <v>3877</v>
      </c>
      <c r="D78" s="13">
        <f t="shared" si="8"/>
        <v>0.12246122745506807</v>
      </c>
      <c r="E78" s="14">
        <v>11153049.15</v>
      </c>
      <c r="F78" s="13">
        <f t="shared" si="9"/>
        <v>3.079572507993027E-2</v>
      </c>
      <c r="G78" s="15">
        <f t="shared" si="7"/>
        <v>2876.7214727882383</v>
      </c>
      <c r="M78" s="40"/>
      <c r="N78" s="41"/>
      <c r="O78" s="40"/>
    </row>
    <row r="79" spans="1:15" x14ac:dyDescent="0.3">
      <c r="A79" s="2" t="s">
        <v>59</v>
      </c>
      <c r="B79" s="11">
        <v>20151</v>
      </c>
      <c r="C79" s="12">
        <v>3657</v>
      </c>
      <c r="D79" s="13">
        <f t="shared" si="8"/>
        <v>0.11627241510873712</v>
      </c>
      <c r="E79" s="14">
        <v>10360320.390000001</v>
      </c>
      <c r="F79" s="13">
        <f t="shared" si="9"/>
        <v>3.0804679003615974E-2</v>
      </c>
      <c r="G79" s="15">
        <f t="shared" si="7"/>
        <v>2833.010771123872</v>
      </c>
      <c r="M79" s="40"/>
      <c r="N79" s="41"/>
      <c r="O79" s="40"/>
    </row>
    <row r="80" spans="1:15" x14ac:dyDescent="0.3">
      <c r="A80" s="2" t="s">
        <v>59</v>
      </c>
      <c r="B80" s="11">
        <v>20152</v>
      </c>
      <c r="C80" s="12">
        <v>4081</v>
      </c>
      <c r="D80" s="13">
        <f t="shared" si="8"/>
        <v>0.11643034435536789</v>
      </c>
      <c r="E80" s="14">
        <v>11328266.92</v>
      </c>
      <c r="F80" s="13">
        <f t="shared" si="9"/>
        <v>2.7226001368477571E-2</v>
      </c>
      <c r="G80" s="15">
        <f t="shared" si="7"/>
        <v>2775.855653026219</v>
      </c>
      <c r="M80" s="40"/>
      <c r="N80" s="41"/>
      <c r="O80" s="40"/>
    </row>
    <row r="81" spans="1:15" x14ac:dyDescent="0.3">
      <c r="A81" s="2" t="s">
        <v>59</v>
      </c>
      <c r="B81" s="11">
        <v>20161</v>
      </c>
      <c r="C81" s="12">
        <v>3485</v>
      </c>
      <c r="D81" s="13">
        <f t="shared" si="8"/>
        <v>0.10716152639832724</v>
      </c>
      <c r="E81" s="14">
        <v>9567721.8100000005</v>
      </c>
      <c r="F81" s="13">
        <f t="shared" si="9"/>
        <v>2.5710472897916607E-2</v>
      </c>
      <c r="G81" s="15">
        <f t="shared" si="7"/>
        <v>2745.400806312769</v>
      </c>
      <c r="M81" s="40"/>
      <c r="N81" s="41"/>
      <c r="O81" s="40"/>
    </row>
    <row r="82" spans="1:15" x14ac:dyDescent="0.3">
      <c r="A82" s="2" t="s">
        <v>59</v>
      </c>
      <c r="B82" s="11">
        <v>20162</v>
      </c>
      <c r="C82" s="12">
        <v>3792</v>
      </c>
      <c r="D82" s="13">
        <f t="shared" si="8"/>
        <v>9.9290408735042288E-2</v>
      </c>
      <c r="E82" s="14">
        <v>10427155.51</v>
      </c>
      <c r="F82" s="13">
        <f t="shared" si="9"/>
        <v>2.5573206807752432E-2</v>
      </c>
      <c r="G82" s="15">
        <f t="shared" si="7"/>
        <v>2749.7772969409284</v>
      </c>
      <c r="M82" s="40"/>
      <c r="N82" s="41"/>
      <c r="O82" s="40"/>
    </row>
    <row r="83" spans="1:15" x14ac:dyDescent="0.3">
      <c r="A83" s="2" t="s">
        <v>59</v>
      </c>
      <c r="B83" s="11">
        <v>20171</v>
      </c>
      <c r="C83" s="12">
        <v>3130</v>
      </c>
      <c r="D83" s="13">
        <f t="shared" si="8"/>
        <v>9.3132587479171622E-2</v>
      </c>
      <c r="E83" s="14">
        <v>8094700.3499999996</v>
      </c>
      <c r="F83" s="13">
        <f t="shared" si="9"/>
        <v>2.4132826726009051E-2</v>
      </c>
      <c r="G83" s="15">
        <f t="shared" si="7"/>
        <v>2586.1662460063899</v>
      </c>
      <c r="M83" s="40"/>
      <c r="N83" s="41"/>
      <c r="O83" s="40"/>
    </row>
    <row r="84" spans="1:15" x14ac:dyDescent="0.3">
      <c r="A84" s="2" t="s">
        <v>59</v>
      </c>
      <c r="B84" s="11">
        <v>20172</v>
      </c>
      <c r="C84" s="12">
        <v>3277</v>
      </c>
      <c r="D84" s="13">
        <f t="shared" si="8"/>
        <v>8.412918463750256E-2</v>
      </c>
      <c r="E84" s="14">
        <v>8509309.6799999997</v>
      </c>
      <c r="F84" s="13">
        <f t="shared" si="9"/>
        <v>2.1750084570058066E-2</v>
      </c>
      <c r="G84" s="15">
        <f t="shared" si="7"/>
        <v>2596.6767409215745</v>
      </c>
      <c r="M84" s="40"/>
      <c r="N84" s="41"/>
      <c r="O84" s="40"/>
    </row>
    <row r="85" spans="1:15" x14ac:dyDescent="0.3">
      <c r="A85" s="2" t="s">
        <v>59</v>
      </c>
      <c r="B85" s="11">
        <v>20181</v>
      </c>
      <c r="C85" s="12">
        <v>2634</v>
      </c>
      <c r="D85" s="13">
        <f t="shared" si="8"/>
        <v>7.7763344355219657E-2</v>
      </c>
      <c r="E85" s="14">
        <v>7034187.9500000002</v>
      </c>
      <c r="F85" s="13">
        <f t="shared" si="9"/>
        <v>2.1054147281090403E-2</v>
      </c>
      <c r="G85" s="15">
        <f t="shared" si="7"/>
        <v>2670.5345292331058</v>
      </c>
      <c r="M85" s="40"/>
      <c r="N85" s="41"/>
      <c r="O85" s="40"/>
    </row>
    <row r="86" spans="1:15" x14ac:dyDescent="0.3">
      <c r="A86" s="2" t="s">
        <v>59</v>
      </c>
      <c r="B86" s="11">
        <v>20182</v>
      </c>
      <c r="C86" s="12">
        <v>2915</v>
      </c>
      <c r="D86" s="13">
        <f t="shared" si="8"/>
        <v>7.5881816998568274E-2</v>
      </c>
      <c r="E86" s="14">
        <v>7630186.9199999999</v>
      </c>
      <c r="F86" s="13">
        <f t="shared" si="9"/>
        <v>1.9971534031826634E-2</v>
      </c>
      <c r="G86" s="15">
        <f t="shared" si="7"/>
        <v>2617.5598353344767</v>
      </c>
      <c r="M86" s="40"/>
      <c r="N86" s="41"/>
      <c r="O86" s="40"/>
    </row>
    <row r="87" spans="1:15" x14ac:dyDescent="0.3">
      <c r="A87" s="2" t="s">
        <v>59</v>
      </c>
      <c r="B87" s="11">
        <v>20191</v>
      </c>
      <c r="C87" s="12">
        <v>2378</v>
      </c>
      <c r="D87" s="13">
        <f t="shared" si="8"/>
        <v>6.9664567159806651E-2</v>
      </c>
      <c r="E87" s="14">
        <v>6856080.79</v>
      </c>
      <c r="F87" s="13">
        <f t="shared" si="9"/>
        <v>2.0349555014419901E-2</v>
      </c>
      <c r="G87" s="15">
        <f t="shared" si="7"/>
        <v>2883.1290117746007</v>
      </c>
      <c r="M87" s="40"/>
      <c r="N87" s="41"/>
      <c r="O87" s="40"/>
    </row>
    <row r="88" spans="1:15" x14ac:dyDescent="0.3">
      <c r="A88" s="2" t="s">
        <v>59</v>
      </c>
      <c r="B88" s="11">
        <v>20192</v>
      </c>
      <c r="C88" s="12">
        <v>2506</v>
      </c>
      <c r="D88" s="13">
        <f t="shared" si="8"/>
        <v>6.4179066253489389E-2</v>
      </c>
      <c r="E88" s="14">
        <v>6993396.3200000003</v>
      </c>
      <c r="F88" s="13">
        <f t="shared" si="9"/>
        <v>1.8617219693384052E-2</v>
      </c>
      <c r="G88" s="15">
        <f t="shared" si="7"/>
        <v>2790.6609417398245</v>
      </c>
      <c r="M88" s="40"/>
      <c r="N88" s="41"/>
      <c r="O88" s="40"/>
    </row>
    <row r="89" spans="1:15" x14ac:dyDescent="0.3">
      <c r="A89" s="2" t="s">
        <v>59</v>
      </c>
      <c r="B89" s="11">
        <v>20201</v>
      </c>
      <c r="C89" s="12">
        <v>1323</v>
      </c>
      <c r="D89" s="13">
        <f t="shared" si="8"/>
        <v>6.7386543065247287E-2</v>
      </c>
      <c r="E89" s="14">
        <v>3700662.9</v>
      </c>
      <c r="F89" s="13">
        <f t="shared" si="9"/>
        <v>1.7313524369231802E-2</v>
      </c>
      <c r="G89" s="15">
        <f t="shared" si="7"/>
        <v>2797.175283446712</v>
      </c>
      <c r="M89" s="40"/>
      <c r="N89" s="41"/>
      <c r="O89" s="40"/>
    </row>
    <row r="90" spans="1:15" x14ac:dyDescent="0.3">
      <c r="A90" s="2" t="s">
        <v>59</v>
      </c>
      <c r="B90" s="11">
        <v>20202</v>
      </c>
      <c r="C90" s="12">
        <v>1572</v>
      </c>
      <c r="D90" s="13">
        <f t="shared" si="8"/>
        <v>6.3463867581752126E-2</v>
      </c>
      <c r="E90" s="14">
        <v>4381095.4400000004</v>
      </c>
      <c r="F90" s="13">
        <f t="shared" si="9"/>
        <v>1.6842559711607717E-2</v>
      </c>
      <c r="G90" s="15">
        <f t="shared" si="7"/>
        <v>2786.9563867684483</v>
      </c>
      <c r="M90" s="40"/>
      <c r="N90" s="41"/>
      <c r="O90" s="40"/>
    </row>
    <row r="91" spans="1:15" x14ac:dyDescent="0.3">
      <c r="A91" s="2" t="s">
        <v>59</v>
      </c>
      <c r="B91" s="11">
        <v>20211</v>
      </c>
      <c r="C91" s="12">
        <v>1093</v>
      </c>
      <c r="D91" s="13">
        <f t="shared" si="8"/>
        <v>5.9177043854899837E-2</v>
      </c>
      <c r="E91" s="14">
        <v>2884824.4</v>
      </c>
      <c r="F91" s="13">
        <f t="shared" si="9"/>
        <v>1.6399928176562644E-2</v>
      </c>
      <c r="G91" s="15">
        <f t="shared" si="7"/>
        <v>2639.3635864592861</v>
      </c>
      <c r="M91" s="40"/>
      <c r="N91" s="41"/>
      <c r="O91" s="40"/>
    </row>
    <row r="92" spans="1:15" x14ac:dyDescent="0.3">
      <c r="A92" s="2" t="s">
        <v>59</v>
      </c>
      <c r="B92" s="11">
        <v>20212</v>
      </c>
      <c r="C92" s="12">
        <v>1481</v>
      </c>
      <c r="D92" s="13">
        <f t="shared" si="8"/>
        <v>5.171811705545467E-2</v>
      </c>
      <c r="E92" s="14">
        <v>3765771.82</v>
      </c>
      <c r="F92" s="13">
        <f t="shared" si="9"/>
        <v>1.4715489893170014E-2</v>
      </c>
      <c r="G92" s="15">
        <f t="shared" si="7"/>
        <v>2542.7223632680621</v>
      </c>
      <c r="M92" s="40"/>
      <c r="N92" s="41"/>
      <c r="O92" s="40"/>
    </row>
    <row r="93" spans="1:15" x14ac:dyDescent="0.3">
      <c r="A93" s="2" t="s">
        <v>59</v>
      </c>
      <c r="B93" s="11">
        <v>20221</v>
      </c>
      <c r="C93" s="12">
        <v>1066</v>
      </c>
      <c r="D93" s="13">
        <f t="shared" si="8"/>
        <v>4.1543257989088075E-2</v>
      </c>
      <c r="E93" s="14">
        <v>2577271.5499999998</v>
      </c>
      <c r="F93" s="13">
        <f t="shared" si="9"/>
        <v>1.3089033261183772E-2</v>
      </c>
      <c r="G93" s="15">
        <f t="shared" si="7"/>
        <v>2417.7031425891182</v>
      </c>
      <c r="M93" s="40"/>
      <c r="N93" s="41"/>
      <c r="O93" s="40"/>
    </row>
    <row r="94" spans="1:15" x14ac:dyDescent="0.3">
      <c r="A94" s="2" t="s">
        <v>59</v>
      </c>
      <c r="B94" s="11">
        <v>20222</v>
      </c>
      <c r="C94" s="12">
        <v>1105</v>
      </c>
      <c r="D94" s="13">
        <f t="shared" si="8"/>
        <v>3.6107571153154917E-2</v>
      </c>
      <c r="E94" s="14">
        <v>2561403.5</v>
      </c>
      <c r="F94" s="13">
        <f t="shared" si="9"/>
        <v>1.1458552314916694E-2</v>
      </c>
      <c r="G94" s="15">
        <f t="shared" si="7"/>
        <v>2318.01221719457</v>
      </c>
      <c r="M94" s="40"/>
      <c r="N94" s="41"/>
      <c r="O94" s="40"/>
    </row>
    <row r="95" spans="1:15" x14ac:dyDescent="0.3">
      <c r="A95" s="2" t="s">
        <v>59</v>
      </c>
      <c r="B95" s="11">
        <v>20231</v>
      </c>
      <c r="C95" s="12">
        <v>781</v>
      </c>
      <c r="D95" s="13">
        <f t="shared" si="8"/>
        <v>2.699993085805158E-2</v>
      </c>
      <c r="E95" s="14">
        <v>1671661.32</v>
      </c>
      <c r="F95" s="13">
        <f t="shared" si="9"/>
        <v>1.0253154882612258E-2</v>
      </c>
      <c r="G95" s="15">
        <f t="shared" si="7"/>
        <v>2140.4114212548016</v>
      </c>
      <c r="M95" s="40"/>
      <c r="N95" s="41"/>
      <c r="O95" s="40"/>
    </row>
    <row r="96" spans="1:15" x14ac:dyDescent="0.3">
      <c r="A96" s="2" t="s">
        <v>59</v>
      </c>
      <c r="B96" s="11">
        <v>20232</v>
      </c>
      <c r="C96" s="12">
        <v>387</v>
      </c>
      <c r="D96" s="13">
        <f t="shared" si="8"/>
        <v>1.1876630351388676E-2</v>
      </c>
      <c r="E96" s="14">
        <v>794885.93</v>
      </c>
      <c r="F96" s="13">
        <f t="shared" si="9"/>
        <v>6.5452865085620041E-3</v>
      </c>
      <c r="G96" s="15">
        <f t="shared" si="7"/>
        <v>2053.9688113695092</v>
      </c>
      <c r="M96" s="40"/>
      <c r="N96" s="41"/>
      <c r="O96" s="40"/>
    </row>
    <row r="97" spans="1:15" x14ac:dyDescent="0.3">
      <c r="A97" s="2" t="s">
        <v>59</v>
      </c>
      <c r="B97" s="11">
        <v>20241</v>
      </c>
      <c r="C97" s="12">
        <v>43</v>
      </c>
      <c r="D97" s="13">
        <f t="shared" si="8"/>
        <v>2.7011746969030719E-3</v>
      </c>
      <c r="E97" s="14">
        <v>74266.490000000005</v>
      </c>
      <c r="F97" s="13">
        <f t="shared" si="9"/>
        <v>2.8878800332511455E-3</v>
      </c>
      <c r="G97" s="15">
        <f t="shared" si="7"/>
        <v>1727.1276744186048</v>
      </c>
      <c r="M97" s="40"/>
      <c r="N97" s="41"/>
      <c r="O97" s="40"/>
    </row>
    <row r="98" spans="1:15" x14ac:dyDescent="0.3">
      <c r="A98" s="2" t="s">
        <v>60</v>
      </c>
      <c r="B98" s="11">
        <v>20131</v>
      </c>
      <c r="C98" s="12">
        <v>1408</v>
      </c>
      <c r="D98" s="13">
        <f t="shared" ref="D98:D120" si="10">C98/C351</f>
        <v>5.180089032780251E-2</v>
      </c>
      <c r="E98" s="14">
        <v>3155343.75</v>
      </c>
      <c r="F98" s="13">
        <f t="shared" ref="F98:F120" si="11">E98/E351</f>
        <v>1.1138490376909052E-2</v>
      </c>
      <c r="G98" s="15">
        <f t="shared" si="7"/>
        <v>2241.0111860795455</v>
      </c>
      <c r="M98" s="40"/>
      <c r="N98" s="41"/>
      <c r="O98" s="40"/>
    </row>
    <row r="99" spans="1:15" x14ac:dyDescent="0.3">
      <c r="A99" s="2" t="s">
        <v>60</v>
      </c>
      <c r="B99" s="11">
        <v>20132</v>
      </c>
      <c r="C99" s="12">
        <v>1929</v>
      </c>
      <c r="D99" s="13">
        <f t="shared" si="10"/>
        <v>5.8617965236416679E-2</v>
      </c>
      <c r="E99" s="14">
        <v>4413742.4000000004</v>
      </c>
      <c r="F99" s="13">
        <f t="shared" si="11"/>
        <v>1.2624639826596748E-2</v>
      </c>
      <c r="G99" s="15">
        <f t="shared" si="7"/>
        <v>2288.0987039917059</v>
      </c>
      <c r="M99" s="40"/>
      <c r="N99" s="41"/>
      <c r="O99" s="40"/>
    </row>
    <row r="100" spans="1:15" x14ac:dyDescent="0.3">
      <c r="A100" s="2" t="s">
        <v>60</v>
      </c>
      <c r="B100" s="11">
        <v>20141</v>
      </c>
      <c r="C100" s="12">
        <v>1813</v>
      </c>
      <c r="D100" s="13">
        <f t="shared" si="10"/>
        <v>6.190248565965583E-2</v>
      </c>
      <c r="E100" s="14">
        <v>4145677.5</v>
      </c>
      <c r="F100" s="13">
        <f t="shared" si="11"/>
        <v>1.3488356334817618E-2</v>
      </c>
      <c r="G100" s="15">
        <f t="shared" si="7"/>
        <v>2286.6395477109763</v>
      </c>
      <c r="M100" s="40"/>
      <c r="N100" s="41"/>
      <c r="O100" s="40"/>
    </row>
    <row r="101" spans="1:15" x14ac:dyDescent="0.3">
      <c r="A101" s="2" t="s">
        <v>60</v>
      </c>
      <c r="B101" s="11">
        <v>20142</v>
      </c>
      <c r="C101" s="12">
        <v>2419</v>
      </c>
      <c r="D101" s="13">
        <f t="shared" si="10"/>
        <v>7.6407972456489462E-2</v>
      </c>
      <c r="E101" s="14">
        <v>5589501.6299999999</v>
      </c>
      <c r="F101" s="13">
        <f t="shared" si="11"/>
        <v>1.5433694697857771E-2</v>
      </c>
      <c r="G101" s="15">
        <f t="shared" si="7"/>
        <v>2310.6662381149235</v>
      </c>
      <c r="M101" s="40"/>
      <c r="N101" s="41"/>
      <c r="O101" s="40"/>
    </row>
    <row r="102" spans="1:15" x14ac:dyDescent="0.3">
      <c r="A102" s="2" t="s">
        <v>60</v>
      </c>
      <c r="B102" s="11">
        <v>20151</v>
      </c>
      <c r="C102" s="12">
        <v>2423</v>
      </c>
      <c r="D102" s="13">
        <f t="shared" si="10"/>
        <v>7.703802619865191E-2</v>
      </c>
      <c r="E102" s="14">
        <v>5562163.9299999997</v>
      </c>
      <c r="F102" s="13">
        <f t="shared" si="11"/>
        <v>1.6538163684061618E-2</v>
      </c>
      <c r="G102" s="15">
        <f t="shared" si="7"/>
        <v>2295.569100288898</v>
      </c>
      <c r="M102" s="40"/>
      <c r="N102" s="41"/>
      <c r="O102" s="40"/>
    </row>
    <row r="103" spans="1:15" x14ac:dyDescent="0.3">
      <c r="A103" s="2" t="s">
        <v>60</v>
      </c>
      <c r="B103" s="11">
        <v>20152</v>
      </c>
      <c r="C103" s="12">
        <v>2936</v>
      </c>
      <c r="D103" s="13">
        <f t="shared" si="10"/>
        <v>8.3763658668796898E-2</v>
      </c>
      <c r="E103" s="14">
        <v>6998078.7699999996</v>
      </c>
      <c r="F103" s="13">
        <f t="shared" si="11"/>
        <v>1.6818962998863894E-2</v>
      </c>
      <c r="G103" s="15">
        <f t="shared" si="7"/>
        <v>2383.541815395095</v>
      </c>
      <c r="M103" s="40"/>
      <c r="N103" s="41"/>
      <c r="O103" s="40"/>
    </row>
    <row r="104" spans="1:15" x14ac:dyDescent="0.3">
      <c r="A104" s="2" t="s">
        <v>60</v>
      </c>
      <c r="B104" s="11">
        <v>20161</v>
      </c>
      <c r="C104" s="12">
        <v>2646</v>
      </c>
      <c r="D104" s="13">
        <f t="shared" si="10"/>
        <v>8.1362811721656769E-2</v>
      </c>
      <c r="E104" s="14">
        <v>6370934.5700000003</v>
      </c>
      <c r="F104" s="13">
        <f t="shared" si="11"/>
        <v>1.7120035871568157E-2</v>
      </c>
      <c r="G104" s="15">
        <f t="shared" si="7"/>
        <v>2407.7606084656086</v>
      </c>
      <c r="M104" s="40"/>
      <c r="N104" s="41"/>
      <c r="O104" s="40"/>
    </row>
    <row r="105" spans="1:15" x14ac:dyDescent="0.3">
      <c r="A105" s="2" t="s">
        <v>60</v>
      </c>
      <c r="B105" s="11">
        <v>20162</v>
      </c>
      <c r="C105" s="12">
        <v>2986</v>
      </c>
      <c r="D105" s="13">
        <f t="shared" si="10"/>
        <v>7.8185960042942051E-2</v>
      </c>
      <c r="E105" s="14">
        <v>7183026.9199999999</v>
      </c>
      <c r="F105" s="13">
        <f t="shared" si="11"/>
        <v>1.7616792303005845E-2</v>
      </c>
      <c r="G105" s="15">
        <f t="shared" si="7"/>
        <v>2405.5682920294707</v>
      </c>
      <c r="M105" s="40"/>
      <c r="N105" s="41"/>
      <c r="O105" s="40"/>
    </row>
    <row r="106" spans="1:15" x14ac:dyDescent="0.3">
      <c r="A106" s="2" t="s">
        <v>60</v>
      </c>
      <c r="B106" s="11">
        <v>20171</v>
      </c>
      <c r="C106" s="12">
        <v>2399</v>
      </c>
      <c r="D106" s="13">
        <f t="shared" si="10"/>
        <v>7.1381813853844317E-2</v>
      </c>
      <c r="E106" s="14">
        <v>5914267.4500000002</v>
      </c>
      <c r="F106" s="13">
        <f t="shared" si="11"/>
        <v>1.7632276107926021E-2</v>
      </c>
      <c r="G106" s="15">
        <f t="shared" si="7"/>
        <v>2465.3053147144647</v>
      </c>
      <c r="M106" s="40"/>
      <c r="N106" s="41"/>
      <c r="O106" s="40"/>
    </row>
    <row r="107" spans="1:15" x14ac:dyDescent="0.3">
      <c r="A107" s="2" t="s">
        <v>60</v>
      </c>
      <c r="B107" s="11">
        <v>20172</v>
      </c>
      <c r="C107" s="12">
        <v>2828</v>
      </c>
      <c r="D107" s="13">
        <f t="shared" si="10"/>
        <v>7.260217703840624E-2</v>
      </c>
      <c r="E107" s="14">
        <v>7104825.04</v>
      </c>
      <c r="F107" s="13">
        <f t="shared" si="11"/>
        <v>1.8160174125366441E-2</v>
      </c>
      <c r="G107" s="15">
        <f t="shared" si="7"/>
        <v>2512.3143705799152</v>
      </c>
      <c r="M107" s="40"/>
      <c r="N107" s="41"/>
      <c r="O107" s="40"/>
    </row>
    <row r="108" spans="1:15" x14ac:dyDescent="0.3">
      <c r="A108" s="2" t="s">
        <v>60</v>
      </c>
      <c r="B108" s="11">
        <v>20181</v>
      </c>
      <c r="C108" s="12">
        <v>2509</v>
      </c>
      <c r="D108" s="13">
        <f t="shared" si="10"/>
        <v>7.4072980632971186E-2</v>
      </c>
      <c r="E108" s="14">
        <v>6506531.1299999999</v>
      </c>
      <c r="F108" s="13">
        <f t="shared" si="11"/>
        <v>1.9474808701979533E-2</v>
      </c>
      <c r="G108" s="15">
        <f t="shared" si="7"/>
        <v>2593.276656038262</v>
      </c>
      <c r="M108" s="40"/>
      <c r="N108" s="41"/>
      <c r="O108" s="40"/>
    </row>
    <row r="109" spans="1:15" x14ac:dyDescent="0.3">
      <c r="A109" s="2" t="s">
        <v>60</v>
      </c>
      <c r="B109" s="11">
        <v>20182</v>
      </c>
      <c r="C109" s="12">
        <v>2824</v>
      </c>
      <c r="D109" s="13">
        <f t="shared" si="10"/>
        <v>7.3512950670311078E-2</v>
      </c>
      <c r="E109" s="14">
        <v>7418129.0999999996</v>
      </c>
      <c r="F109" s="13">
        <f t="shared" si="11"/>
        <v>1.9416486034543105E-2</v>
      </c>
      <c r="G109" s="15">
        <f t="shared" si="7"/>
        <v>2626.8162535410765</v>
      </c>
      <c r="M109" s="40"/>
      <c r="N109" s="41"/>
      <c r="O109" s="40"/>
    </row>
    <row r="110" spans="1:15" x14ac:dyDescent="0.3">
      <c r="A110" s="2" t="s">
        <v>60</v>
      </c>
      <c r="B110" s="11">
        <v>20191</v>
      </c>
      <c r="C110" s="12">
        <v>2570</v>
      </c>
      <c r="D110" s="13">
        <f t="shared" si="10"/>
        <v>7.5289292515013914E-2</v>
      </c>
      <c r="E110" s="14">
        <v>7009119.25</v>
      </c>
      <c r="F110" s="13">
        <f t="shared" si="11"/>
        <v>2.0803788950174339E-2</v>
      </c>
      <c r="G110" s="15">
        <f t="shared" si="7"/>
        <v>2727.2837548638131</v>
      </c>
      <c r="M110" s="40"/>
      <c r="N110" s="41"/>
      <c r="O110" s="40"/>
    </row>
    <row r="111" spans="1:15" x14ac:dyDescent="0.3">
      <c r="A111" s="2" t="s">
        <v>60</v>
      </c>
      <c r="B111" s="11">
        <v>20192</v>
      </c>
      <c r="C111" s="12">
        <v>2928</v>
      </c>
      <c r="D111" s="13">
        <f t="shared" si="10"/>
        <v>7.4986554664891028E-2</v>
      </c>
      <c r="E111" s="14">
        <v>7655663.3700000001</v>
      </c>
      <c r="F111" s="13">
        <f t="shared" si="11"/>
        <v>2.0380250215518019E-2</v>
      </c>
      <c r="G111" s="15">
        <f t="shared" si="7"/>
        <v>2614.6391290983606</v>
      </c>
      <c r="M111" s="40"/>
      <c r="N111" s="41"/>
      <c r="O111" s="40"/>
    </row>
    <row r="112" spans="1:15" x14ac:dyDescent="0.3">
      <c r="A112" s="2" t="s">
        <v>60</v>
      </c>
      <c r="B112" s="11">
        <v>20201</v>
      </c>
      <c r="C112" s="12">
        <v>1716</v>
      </c>
      <c r="D112" s="13">
        <f t="shared" si="10"/>
        <v>8.7403860846533898E-2</v>
      </c>
      <c r="E112" s="14">
        <v>4513613.0999999996</v>
      </c>
      <c r="F112" s="13">
        <f t="shared" si="11"/>
        <v>2.1116905946805879E-2</v>
      </c>
      <c r="G112" s="15">
        <f t="shared" si="7"/>
        <v>2630.3106643356641</v>
      </c>
      <c r="M112" s="40"/>
      <c r="N112" s="41"/>
      <c r="O112" s="40"/>
    </row>
    <row r="113" spans="1:15" x14ac:dyDescent="0.3">
      <c r="A113" s="2" t="s">
        <v>60</v>
      </c>
      <c r="B113" s="11">
        <v>20202</v>
      </c>
      <c r="C113" s="12">
        <v>2138</v>
      </c>
      <c r="D113" s="13">
        <f t="shared" si="10"/>
        <v>8.6314089624545828E-2</v>
      </c>
      <c r="E113" s="14">
        <v>5513848.2999999998</v>
      </c>
      <c r="F113" s="13">
        <f t="shared" si="11"/>
        <v>2.1197282849765239E-2</v>
      </c>
      <c r="G113" s="15">
        <f t="shared" si="7"/>
        <v>2578.9748830682879</v>
      </c>
      <c r="M113" s="40"/>
      <c r="N113" s="41"/>
      <c r="O113" s="40"/>
    </row>
    <row r="114" spans="1:15" x14ac:dyDescent="0.3">
      <c r="A114" s="2" t="s">
        <v>60</v>
      </c>
      <c r="B114" s="11">
        <v>20211</v>
      </c>
      <c r="C114" s="12">
        <v>1596</v>
      </c>
      <c r="D114" s="13">
        <f t="shared" si="10"/>
        <v>8.6410395235517051E-2</v>
      </c>
      <c r="E114" s="14">
        <v>4087061.86</v>
      </c>
      <c r="F114" s="13">
        <f t="shared" si="11"/>
        <v>2.3234523722542186E-2</v>
      </c>
      <c r="G114" s="15">
        <f t="shared" si="7"/>
        <v>2560.8157017543858</v>
      </c>
      <c r="M114" s="40"/>
      <c r="N114" s="41"/>
      <c r="O114" s="40"/>
    </row>
    <row r="115" spans="1:15" x14ac:dyDescent="0.3">
      <c r="A115" s="2" t="s">
        <v>60</v>
      </c>
      <c r="B115" s="11">
        <v>20212</v>
      </c>
      <c r="C115" s="12">
        <v>2283</v>
      </c>
      <c r="D115" s="13">
        <f t="shared" si="10"/>
        <v>7.9724821902500353E-2</v>
      </c>
      <c r="E115" s="14">
        <v>5405223.0800000001</v>
      </c>
      <c r="F115" s="13">
        <f t="shared" si="11"/>
        <v>2.1121966334133675E-2</v>
      </c>
      <c r="G115" s="15">
        <f t="shared" si="7"/>
        <v>2367.5966184844501</v>
      </c>
      <c r="M115" s="40"/>
      <c r="N115" s="41"/>
      <c r="O115" s="40"/>
    </row>
    <row r="116" spans="1:15" x14ac:dyDescent="0.3">
      <c r="A116" s="2" t="s">
        <v>60</v>
      </c>
      <c r="B116" s="11">
        <v>20221</v>
      </c>
      <c r="C116" s="12">
        <v>1790</v>
      </c>
      <c r="D116" s="13">
        <f t="shared" si="10"/>
        <v>6.9758378799688228E-2</v>
      </c>
      <c r="E116" s="14">
        <v>4003832.09</v>
      </c>
      <c r="F116" s="13">
        <f t="shared" si="11"/>
        <v>2.0334020060169811E-2</v>
      </c>
      <c r="G116" s="15">
        <f t="shared" si="7"/>
        <v>2236.7777039106145</v>
      </c>
      <c r="M116" s="40"/>
      <c r="N116" s="41"/>
      <c r="O116" s="40"/>
    </row>
    <row r="117" spans="1:15" x14ac:dyDescent="0.3">
      <c r="A117" s="2" t="s">
        <v>60</v>
      </c>
      <c r="B117" s="11">
        <v>20222</v>
      </c>
      <c r="C117" s="12">
        <v>2186</v>
      </c>
      <c r="D117" s="13">
        <f t="shared" si="10"/>
        <v>7.1430905466784309E-2</v>
      </c>
      <c r="E117" s="14">
        <v>4698900.4000000004</v>
      </c>
      <c r="F117" s="13">
        <f t="shared" si="11"/>
        <v>2.102073962809178E-2</v>
      </c>
      <c r="G117" s="15">
        <f t="shared" si="7"/>
        <v>2149.5427264409882</v>
      </c>
      <c r="M117" s="40"/>
      <c r="N117" s="41"/>
      <c r="O117" s="40"/>
    </row>
    <row r="118" spans="1:15" x14ac:dyDescent="0.3">
      <c r="A118" s="2" t="s">
        <v>60</v>
      </c>
      <c r="B118" s="11">
        <v>20231</v>
      </c>
      <c r="C118" s="12">
        <v>1573</v>
      </c>
      <c r="D118" s="13">
        <f t="shared" si="10"/>
        <v>5.4380142432413743E-2</v>
      </c>
      <c r="E118" s="14">
        <v>3072019.7</v>
      </c>
      <c r="F118" s="13">
        <f t="shared" si="11"/>
        <v>1.8842269908198893E-2</v>
      </c>
      <c r="G118" s="15">
        <f t="shared" si="7"/>
        <v>1952.9686586141133</v>
      </c>
      <c r="M118" s="40"/>
      <c r="N118" s="41"/>
      <c r="O118" s="40"/>
    </row>
    <row r="119" spans="1:15" x14ac:dyDescent="0.3">
      <c r="A119" s="2" t="s">
        <v>60</v>
      </c>
      <c r="B119" s="11">
        <v>20232</v>
      </c>
      <c r="C119" s="12">
        <v>922</v>
      </c>
      <c r="D119" s="13">
        <f t="shared" si="10"/>
        <v>2.8295227865582324E-2</v>
      </c>
      <c r="E119" s="14">
        <v>1619065.88</v>
      </c>
      <c r="F119" s="13">
        <f t="shared" si="11"/>
        <v>1.3331787192203877E-2</v>
      </c>
      <c r="G119" s="15">
        <f t="shared" si="7"/>
        <v>1756.0367462039044</v>
      </c>
      <c r="M119" s="40"/>
      <c r="N119" s="41"/>
      <c r="O119" s="40"/>
    </row>
    <row r="120" spans="1:15" x14ac:dyDescent="0.3">
      <c r="A120" s="2" t="s">
        <v>60</v>
      </c>
      <c r="B120" s="11">
        <v>20241</v>
      </c>
      <c r="C120" s="12">
        <v>62</v>
      </c>
      <c r="D120" s="13">
        <f t="shared" si="10"/>
        <v>3.8947170048369874E-3</v>
      </c>
      <c r="E120" s="14">
        <v>84601.31</v>
      </c>
      <c r="F120" s="13">
        <f t="shared" si="11"/>
        <v>3.2897533454979552E-3</v>
      </c>
      <c r="G120" s="15">
        <f t="shared" si="7"/>
        <v>1364.537258064516</v>
      </c>
      <c r="M120" s="40"/>
      <c r="N120" s="41"/>
      <c r="O120" s="40"/>
    </row>
    <row r="121" spans="1:15" x14ac:dyDescent="0.3">
      <c r="A121" s="2" t="s">
        <v>61</v>
      </c>
      <c r="B121" s="11">
        <v>20131</v>
      </c>
      <c r="C121" s="12">
        <v>6380</v>
      </c>
      <c r="D121" s="13">
        <f t="shared" ref="D121:D143" si="12">C121/C351</f>
        <v>0.23472278429785512</v>
      </c>
      <c r="E121" s="14">
        <v>33818486.590000004</v>
      </c>
      <c r="F121" s="13">
        <f t="shared" ref="F121:F143" si="13">E121/E351</f>
        <v>0.11938061817966515</v>
      </c>
      <c r="G121" s="15">
        <f t="shared" si="7"/>
        <v>5300.7032272727274</v>
      </c>
      <c r="M121" s="40"/>
      <c r="N121" s="41"/>
      <c r="O121" s="40"/>
    </row>
    <row r="122" spans="1:15" x14ac:dyDescent="0.3">
      <c r="A122" s="2" t="s">
        <v>61</v>
      </c>
      <c r="B122" s="11">
        <v>20132</v>
      </c>
      <c r="C122" s="12">
        <v>7518</v>
      </c>
      <c r="D122" s="13">
        <f t="shared" si="12"/>
        <v>0.2284550869089583</v>
      </c>
      <c r="E122" s="14">
        <v>42886805.740000002</v>
      </c>
      <c r="F122" s="13">
        <f t="shared" si="13"/>
        <v>0.1226692513320945</v>
      </c>
      <c r="G122" s="15">
        <f t="shared" si="7"/>
        <v>5704.5498457036447</v>
      </c>
      <c r="M122" s="40"/>
      <c r="N122" s="41"/>
      <c r="O122" s="40"/>
    </row>
    <row r="123" spans="1:15" x14ac:dyDescent="0.3">
      <c r="A123" s="2" t="s">
        <v>61</v>
      </c>
      <c r="B123" s="11">
        <v>20141</v>
      </c>
      <c r="C123" s="12">
        <v>6443</v>
      </c>
      <c r="D123" s="13">
        <f t="shared" si="12"/>
        <v>0.21998770827642722</v>
      </c>
      <c r="E123" s="14">
        <v>36457512.130000003</v>
      </c>
      <c r="F123" s="13">
        <f t="shared" si="13"/>
        <v>0.11861798576719382</v>
      </c>
      <c r="G123" s="15">
        <f t="shared" si="7"/>
        <v>5658.4684355114077</v>
      </c>
      <c r="M123" s="40"/>
      <c r="N123" s="41"/>
      <c r="O123" s="40"/>
    </row>
    <row r="124" spans="1:15" x14ac:dyDescent="0.3">
      <c r="A124" s="2" t="s">
        <v>61</v>
      </c>
      <c r="B124" s="11">
        <v>20142</v>
      </c>
      <c r="C124" s="12">
        <v>7537</v>
      </c>
      <c r="D124" s="13">
        <f t="shared" si="12"/>
        <v>0.23806816387125304</v>
      </c>
      <c r="E124" s="14">
        <v>46247174.299999997</v>
      </c>
      <c r="F124" s="13">
        <f t="shared" si="13"/>
        <v>0.12769738986279072</v>
      </c>
      <c r="G124" s="15">
        <f t="shared" si="7"/>
        <v>6136.0188801910572</v>
      </c>
      <c r="M124" s="40"/>
      <c r="N124" s="41"/>
      <c r="O124" s="40"/>
    </row>
    <row r="125" spans="1:15" x14ac:dyDescent="0.3">
      <c r="A125" s="2" t="s">
        <v>61</v>
      </c>
      <c r="B125" s="11">
        <v>20151</v>
      </c>
      <c r="C125" s="12">
        <v>7336</v>
      </c>
      <c r="D125" s="13">
        <f t="shared" si="12"/>
        <v>0.2332443087879944</v>
      </c>
      <c r="E125" s="14">
        <v>40489819.350000001</v>
      </c>
      <c r="F125" s="13">
        <f t="shared" si="13"/>
        <v>0.12038970234888159</v>
      </c>
      <c r="G125" s="15">
        <f t="shared" si="7"/>
        <v>5519.3319724645589</v>
      </c>
      <c r="M125" s="40"/>
      <c r="N125" s="41"/>
      <c r="O125" s="40"/>
    </row>
    <row r="126" spans="1:15" x14ac:dyDescent="0.3">
      <c r="A126" s="2" t="s">
        <v>61</v>
      </c>
      <c r="B126" s="11">
        <v>20152</v>
      </c>
      <c r="C126" s="12">
        <v>8942</v>
      </c>
      <c r="D126" s="13">
        <f t="shared" si="12"/>
        <v>0.25511397677669684</v>
      </c>
      <c r="E126" s="14">
        <v>54219897.950000003</v>
      </c>
      <c r="F126" s="13">
        <f t="shared" si="13"/>
        <v>0.1303104019538246</v>
      </c>
      <c r="G126" s="15">
        <f t="shared" si="7"/>
        <v>6063.5090527846123</v>
      </c>
      <c r="M126" s="40"/>
      <c r="N126" s="41"/>
      <c r="O126" s="40"/>
    </row>
    <row r="127" spans="1:15" x14ac:dyDescent="0.3">
      <c r="A127" s="2" t="s">
        <v>61</v>
      </c>
      <c r="B127" s="11">
        <v>20161</v>
      </c>
      <c r="C127" s="12">
        <v>8522</v>
      </c>
      <c r="D127" s="13">
        <f t="shared" si="12"/>
        <v>0.26204606254420221</v>
      </c>
      <c r="E127" s="14">
        <v>47643258.329999998</v>
      </c>
      <c r="F127" s="13">
        <f t="shared" si="13"/>
        <v>0.12802741617985072</v>
      </c>
      <c r="G127" s="15">
        <f t="shared" si="7"/>
        <v>5590.6193769068295</v>
      </c>
      <c r="M127" s="40"/>
      <c r="N127" s="41"/>
      <c r="O127" s="40"/>
    </row>
    <row r="128" spans="1:15" x14ac:dyDescent="0.3">
      <c r="A128" s="2" t="s">
        <v>61</v>
      </c>
      <c r="B128" s="11">
        <v>20162</v>
      </c>
      <c r="C128" s="12">
        <v>9997</v>
      </c>
      <c r="D128" s="13">
        <f t="shared" si="12"/>
        <v>0.26176324264879158</v>
      </c>
      <c r="E128" s="14">
        <v>50544669.5</v>
      </c>
      <c r="F128" s="13">
        <f t="shared" si="13"/>
        <v>0.12396374878204888</v>
      </c>
      <c r="G128" s="15">
        <f t="shared" si="7"/>
        <v>5055.9837451235371</v>
      </c>
      <c r="M128" s="40"/>
      <c r="N128" s="41"/>
      <c r="O128" s="40"/>
    </row>
    <row r="129" spans="1:15" x14ac:dyDescent="0.3">
      <c r="A129" s="2" t="s">
        <v>61</v>
      </c>
      <c r="B129" s="11">
        <v>20171</v>
      </c>
      <c r="C129" s="12">
        <v>8603</v>
      </c>
      <c r="D129" s="13">
        <f t="shared" si="12"/>
        <v>0.25598071887645801</v>
      </c>
      <c r="E129" s="14">
        <v>41359100.520000003</v>
      </c>
      <c r="F129" s="13">
        <f t="shared" si="13"/>
        <v>0.12330437980854361</v>
      </c>
      <c r="G129" s="15">
        <f t="shared" si="7"/>
        <v>4807.520692781588</v>
      </c>
      <c r="M129" s="40"/>
      <c r="N129" s="41"/>
      <c r="O129" s="40"/>
    </row>
    <row r="130" spans="1:15" x14ac:dyDescent="0.3">
      <c r="A130" s="2" t="s">
        <v>61</v>
      </c>
      <c r="B130" s="11">
        <v>20172</v>
      </c>
      <c r="C130" s="12">
        <v>9939</v>
      </c>
      <c r="D130" s="13">
        <f t="shared" si="12"/>
        <v>0.25516019716574245</v>
      </c>
      <c r="E130" s="14">
        <v>52003193.170000002</v>
      </c>
      <c r="F130" s="13">
        <f t="shared" si="13"/>
        <v>0.13292192808765729</v>
      </c>
      <c r="G130" s="15">
        <f t="shared" si="7"/>
        <v>5232.2359563336349</v>
      </c>
      <c r="M130" s="40"/>
      <c r="N130" s="41"/>
      <c r="O130" s="40"/>
    </row>
    <row r="131" spans="1:15" x14ac:dyDescent="0.3">
      <c r="A131" s="2" t="s">
        <v>61</v>
      </c>
      <c r="B131" s="11">
        <v>20181</v>
      </c>
      <c r="C131" s="12">
        <v>8423</v>
      </c>
      <c r="D131" s="13">
        <f t="shared" si="12"/>
        <v>0.24867146905999055</v>
      </c>
      <c r="E131" s="14">
        <v>42835500.07</v>
      </c>
      <c r="F131" s="13">
        <f t="shared" si="13"/>
        <v>0.12821166192082462</v>
      </c>
      <c r="G131" s="15">
        <f t="shared" si="7"/>
        <v>5085.539602279473</v>
      </c>
      <c r="M131" s="40"/>
      <c r="N131" s="41"/>
      <c r="O131" s="40"/>
    </row>
    <row r="132" spans="1:15" x14ac:dyDescent="0.3">
      <c r="A132" s="2" t="s">
        <v>61</v>
      </c>
      <c r="B132" s="11">
        <v>20182</v>
      </c>
      <c r="C132" s="12">
        <v>9338</v>
      </c>
      <c r="D132" s="13">
        <f t="shared" si="12"/>
        <v>0.24308212937654561</v>
      </c>
      <c r="E132" s="14">
        <v>51992349.18</v>
      </c>
      <c r="F132" s="13">
        <f t="shared" si="13"/>
        <v>0.13608670166667208</v>
      </c>
      <c r="G132" s="15">
        <f t="shared" si="7"/>
        <v>5567.8249282501602</v>
      </c>
      <c r="M132" s="40"/>
      <c r="N132" s="41"/>
      <c r="O132" s="40"/>
    </row>
    <row r="133" spans="1:15" x14ac:dyDescent="0.3">
      <c r="A133" s="2" t="s">
        <v>61</v>
      </c>
      <c r="B133" s="11">
        <v>20191</v>
      </c>
      <c r="C133" s="12">
        <v>8321</v>
      </c>
      <c r="D133" s="13">
        <f t="shared" si="12"/>
        <v>0.24376739417020654</v>
      </c>
      <c r="E133" s="14">
        <v>44490211.259999998</v>
      </c>
      <c r="F133" s="13">
        <f t="shared" si="13"/>
        <v>0.13205153634698252</v>
      </c>
      <c r="G133" s="15">
        <f t="shared" si="7"/>
        <v>5346.7385242158389</v>
      </c>
      <c r="M133" s="40"/>
      <c r="N133" s="41"/>
      <c r="O133" s="40"/>
    </row>
    <row r="134" spans="1:15" x14ac:dyDescent="0.3">
      <c r="A134" s="2" t="s">
        <v>61</v>
      </c>
      <c r="B134" s="11">
        <v>20192</v>
      </c>
      <c r="C134" s="12">
        <v>9336</v>
      </c>
      <c r="D134" s="13">
        <f t="shared" si="12"/>
        <v>0.23909647348067714</v>
      </c>
      <c r="E134" s="14">
        <v>49837882.780000001</v>
      </c>
      <c r="F134" s="13">
        <f t="shared" si="13"/>
        <v>0.13267413575788622</v>
      </c>
      <c r="G134" s="15">
        <f t="shared" si="7"/>
        <v>5338.2479413024848</v>
      </c>
      <c r="M134" s="40"/>
      <c r="N134" s="41"/>
      <c r="O134" s="40"/>
    </row>
    <row r="135" spans="1:15" x14ac:dyDescent="0.3">
      <c r="A135" s="2" t="s">
        <v>61</v>
      </c>
      <c r="B135" s="11">
        <v>20201</v>
      </c>
      <c r="C135" s="12">
        <v>5232</v>
      </c>
      <c r="D135" s="13">
        <f t="shared" si="12"/>
        <v>0.26649009321041106</v>
      </c>
      <c r="E135" s="14">
        <v>30261200.440000001</v>
      </c>
      <c r="F135" s="13">
        <f t="shared" si="13"/>
        <v>0.14157680540428261</v>
      </c>
      <c r="G135" s="15">
        <f t="shared" ref="G135:G198" si="14">E135/C135</f>
        <v>5783.8685856269112</v>
      </c>
      <c r="M135" s="40"/>
      <c r="N135" s="41"/>
      <c r="O135" s="40"/>
    </row>
    <row r="136" spans="1:15" x14ac:dyDescent="0.3">
      <c r="A136" s="2" t="s">
        <v>61</v>
      </c>
      <c r="B136" s="11">
        <v>20202</v>
      </c>
      <c r="C136" s="12">
        <v>6599</v>
      </c>
      <c r="D136" s="13">
        <f t="shared" si="12"/>
        <v>0.26641098102543398</v>
      </c>
      <c r="E136" s="14">
        <v>36702877.030000001</v>
      </c>
      <c r="F136" s="13">
        <f t="shared" si="13"/>
        <v>0.14109950500543542</v>
      </c>
      <c r="G136" s="15">
        <f t="shared" si="14"/>
        <v>5561.8846840430369</v>
      </c>
      <c r="M136" s="40"/>
      <c r="N136" s="41"/>
      <c r="O136" s="40"/>
    </row>
    <row r="137" spans="1:15" x14ac:dyDescent="0.3">
      <c r="A137" s="2" t="s">
        <v>61</v>
      </c>
      <c r="B137" s="11">
        <v>20211</v>
      </c>
      <c r="C137" s="12">
        <v>4865</v>
      </c>
      <c r="D137" s="13">
        <f t="shared" si="12"/>
        <v>0.2634001082837033</v>
      </c>
      <c r="E137" s="14">
        <v>23808000.77</v>
      </c>
      <c r="F137" s="13">
        <f t="shared" si="13"/>
        <v>0.13534602059506573</v>
      </c>
      <c r="G137" s="15">
        <f t="shared" si="14"/>
        <v>4893.7308879753336</v>
      </c>
      <c r="M137" s="40"/>
      <c r="N137" s="41"/>
      <c r="O137" s="40"/>
    </row>
    <row r="138" spans="1:15" x14ac:dyDescent="0.3">
      <c r="A138" s="2" t="s">
        <v>61</v>
      </c>
      <c r="B138" s="11">
        <v>20212</v>
      </c>
      <c r="C138" s="12">
        <v>7578</v>
      </c>
      <c r="D138" s="13">
        <f t="shared" si="12"/>
        <v>0.26463193183405503</v>
      </c>
      <c r="E138" s="14">
        <v>34731428.25</v>
      </c>
      <c r="F138" s="13">
        <f t="shared" si="13"/>
        <v>0.13571984863072095</v>
      </c>
      <c r="G138" s="15">
        <f t="shared" si="14"/>
        <v>4583.1919041963574</v>
      </c>
      <c r="M138" s="40"/>
      <c r="N138" s="41"/>
      <c r="O138" s="40"/>
    </row>
    <row r="139" spans="1:15" x14ac:dyDescent="0.3">
      <c r="A139" s="2" t="s">
        <v>61</v>
      </c>
      <c r="B139" s="11">
        <v>20221</v>
      </c>
      <c r="C139" s="12">
        <v>6174</v>
      </c>
      <c r="D139" s="13">
        <f t="shared" si="12"/>
        <v>0.24060795011691349</v>
      </c>
      <c r="E139" s="14">
        <v>23446580.039999999</v>
      </c>
      <c r="F139" s="13">
        <f t="shared" si="13"/>
        <v>0.11907672903329397</v>
      </c>
      <c r="G139" s="15">
        <f t="shared" si="14"/>
        <v>3797.6320116618076</v>
      </c>
      <c r="M139" s="40"/>
      <c r="N139" s="41"/>
      <c r="O139" s="40"/>
    </row>
    <row r="140" spans="1:15" x14ac:dyDescent="0.3">
      <c r="A140" s="2" t="s">
        <v>61</v>
      </c>
      <c r="B140" s="11">
        <v>20222</v>
      </c>
      <c r="C140" s="12">
        <v>7651</v>
      </c>
      <c r="D140" s="13">
        <f t="shared" si="12"/>
        <v>0.25000816913374507</v>
      </c>
      <c r="E140" s="14">
        <v>28293243.920000002</v>
      </c>
      <c r="F140" s="13">
        <f t="shared" si="13"/>
        <v>0.12657108324245622</v>
      </c>
      <c r="G140" s="15">
        <f t="shared" si="14"/>
        <v>3697.9798614560191</v>
      </c>
      <c r="M140" s="40"/>
      <c r="N140" s="41"/>
      <c r="O140" s="40"/>
    </row>
    <row r="141" spans="1:15" x14ac:dyDescent="0.3">
      <c r="A141" s="2" t="s">
        <v>61</v>
      </c>
      <c r="B141" s="11">
        <v>20231</v>
      </c>
      <c r="C141" s="12">
        <v>6276</v>
      </c>
      <c r="D141" s="13">
        <f t="shared" si="12"/>
        <v>0.21696743414229414</v>
      </c>
      <c r="E141" s="14">
        <v>18462130.210000001</v>
      </c>
      <c r="F141" s="13">
        <f t="shared" si="13"/>
        <v>0.11323769847476327</v>
      </c>
      <c r="G141" s="15">
        <f t="shared" si="14"/>
        <v>2941.7033476736779</v>
      </c>
      <c r="M141" s="40"/>
      <c r="N141" s="41"/>
      <c r="O141" s="40"/>
    </row>
    <row r="142" spans="1:15" x14ac:dyDescent="0.3">
      <c r="A142" s="2" t="s">
        <v>61</v>
      </c>
      <c r="B142" s="11">
        <v>20232</v>
      </c>
      <c r="C142" s="12">
        <v>5650</v>
      </c>
      <c r="D142" s="13">
        <f t="shared" si="12"/>
        <v>0.17339266533681141</v>
      </c>
      <c r="E142" s="14">
        <v>13767011.960000001</v>
      </c>
      <c r="F142" s="13">
        <f t="shared" si="13"/>
        <v>0.1133609669566044</v>
      </c>
      <c r="G142" s="15">
        <f t="shared" si="14"/>
        <v>2436.6392849557524</v>
      </c>
      <c r="M142" s="40"/>
      <c r="N142" s="41"/>
      <c r="O142" s="40"/>
    </row>
    <row r="143" spans="1:15" x14ac:dyDescent="0.3">
      <c r="A143" s="2" t="s">
        <v>61</v>
      </c>
      <c r="B143" s="11">
        <v>20241</v>
      </c>
      <c r="C143" s="12">
        <v>1696</v>
      </c>
      <c r="D143" s="13">
        <f t="shared" si="12"/>
        <v>0.10653935548715372</v>
      </c>
      <c r="E143" s="14">
        <v>2427058.7799999998</v>
      </c>
      <c r="F143" s="13">
        <f t="shared" si="13"/>
        <v>9.4377081645960162E-2</v>
      </c>
      <c r="G143" s="15">
        <f t="shared" si="14"/>
        <v>1431.048808962264</v>
      </c>
      <c r="M143" s="40"/>
      <c r="N143" s="41"/>
      <c r="O143" s="40"/>
    </row>
    <row r="144" spans="1:15" x14ac:dyDescent="0.3">
      <c r="A144" s="2" t="s">
        <v>62</v>
      </c>
      <c r="B144" s="11">
        <v>20131</v>
      </c>
      <c r="C144" s="12">
        <v>4044</v>
      </c>
      <c r="D144" s="13">
        <f t="shared" ref="D144:D166" si="15">C144/C351</f>
        <v>0.14878039807218277</v>
      </c>
      <c r="E144" s="14">
        <v>9525842.5500000007</v>
      </c>
      <c r="F144" s="13">
        <f t="shared" ref="F144:F166" si="16">E144/E351</f>
        <v>3.3626607425934429E-2</v>
      </c>
      <c r="G144" s="15">
        <f t="shared" si="14"/>
        <v>2355.5495919881309</v>
      </c>
      <c r="M144" s="40"/>
      <c r="N144" s="41"/>
      <c r="O144" s="40"/>
    </row>
    <row r="145" spans="1:15" x14ac:dyDescent="0.3">
      <c r="A145" s="2" t="s">
        <v>62</v>
      </c>
      <c r="B145" s="11">
        <v>20132</v>
      </c>
      <c r="C145" s="12">
        <v>5339</v>
      </c>
      <c r="D145" s="13">
        <f t="shared" si="15"/>
        <v>0.16224018475750576</v>
      </c>
      <c r="E145" s="14">
        <v>12930049.810000001</v>
      </c>
      <c r="F145" s="13">
        <f t="shared" si="16"/>
        <v>3.698385791413783E-2</v>
      </c>
      <c r="G145" s="15">
        <f t="shared" si="14"/>
        <v>2421.8111650121746</v>
      </c>
      <c r="M145" s="40"/>
      <c r="N145" s="41"/>
      <c r="O145" s="40"/>
    </row>
    <row r="146" spans="1:15" x14ac:dyDescent="0.3">
      <c r="A146" s="2" t="s">
        <v>62</v>
      </c>
      <c r="B146" s="11">
        <v>20141</v>
      </c>
      <c r="C146" s="12">
        <v>4735</v>
      </c>
      <c r="D146" s="13">
        <f t="shared" si="15"/>
        <v>0.16167030865883639</v>
      </c>
      <c r="E146" s="14">
        <v>11250946.289999999</v>
      </c>
      <c r="F146" s="13">
        <f t="shared" si="16"/>
        <v>3.6606024627678889E-2</v>
      </c>
      <c r="G146" s="15">
        <f t="shared" si="14"/>
        <v>2376.1238204857441</v>
      </c>
      <c r="M146" s="40"/>
      <c r="N146" s="41"/>
      <c r="O146" s="40"/>
    </row>
    <row r="147" spans="1:15" x14ac:dyDescent="0.3">
      <c r="A147" s="2" t="s">
        <v>62</v>
      </c>
      <c r="B147" s="11">
        <v>20142</v>
      </c>
      <c r="C147" s="12">
        <v>5338</v>
      </c>
      <c r="D147" s="13">
        <f t="shared" si="15"/>
        <v>0.16860924223759435</v>
      </c>
      <c r="E147" s="14">
        <v>12963307.82</v>
      </c>
      <c r="F147" s="13">
        <f t="shared" si="16"/>
        <v>3.5794199270719633E-2</v>
      </c>
      <c r="G147" s="15">
        <f t="shared" si="14"/>
        <v>2428.4952828774822</v>
      </c>
      <c r="M147" s="40"/>
      <c r="N147" s="41"/>
      <c r="O147" s="40"/>
    </row>
    <row r="148" spans="1:15" x14ac:dyDescent="0.3">
      <c r="A148" s="2" t="s">
        <v>62</v>
      </c>
      <c r="B148" s="11">
        <v>20151</v>
      </c>
      <c r="C148" s="12">
        <v>5139</v>
      </c>
      <c r="D148" s="13">
        <f t="shared" si="15"/>
        <v>0.16339183517741321</v>
      </c>
      <c r="E148" s="14">
        <v>12563076.01</v>
      </c>
      <c r="F148" s="13">
        <f t="shared" si="16"/>
        <v>3.7354204234805378E-2</v>
      </c>
      <c r="G148" s="15">
        <f t="shared" si="14"/>
        <v>2444.653825647013</v>
      </c>
      <c r="M148" s="40"/>
      <c r="N148" s="41"/>
      <c r="O148" s="40"/>
    </row>
    <row r="149" spans="1:15" x14ac:dyDescent="0.3">
      <c r="A149" s="2" t="s">
        <v>62</v>
      </c>
      <c r="B149" s="11">
        <v>20152</v>
      </c>
      <c r="C149" s="12">
        <v>5678</v>
      </c>
      <c r="D149" s="13">
        <f t="shared" si="15"/>
        <v>0.16199252517759835</v>
      </c>
      <c r="E149" s="14">
        <v>14117851.689999999</v>
      </c>
      <c r="F149" s="13">
        <f t="shared" si="16"/>
        <v>3.3930401900514488E-2</v>
      </c>
      <c r="G149" s="15">
        <f t="shared" si="14"/>
        <v>2486.4127668193023</v>
      </c>
      <c r="M149" s="40"/>
      <c r="N149" s="41"/>
      <c r="O149" s="40"/>
    </row>
    <row r="150" spans="1:15" x14ac:dyDescent="0.3">
      <c r="A150" s="2" t="s">
        <v>62</v>
      </c>
      <c r="B150" s="11">
        <v>20161</v>
      </c>
      <c r="C150" s="12">
        <v>4701</v>
      </c>
      <c r="D150" s="13">
        <f t="shared" si="15"/>
        <v>0.14455275053042649</v>
      </c>
      <c r="E150" s="14">
        <v>11985110.43</v>
      </c>
      <c r="F150" s="13">
        <f t="shared" si="16"/>
        <v>3.2206502551839211E-2</v>
      </c>
      <c r="G150" s="15">
        <f t="shared" si="14"/>
        <v>2549.4810529674537</v>
      </c>
      <c r="M150" s="40"/>
      <c r="N150" s="41"/>
      <c r="O150" s="40"/>
    </row>
    <row r="151" spans="1:15" x14ac:dyDescent="0.3">
      <c r="A151" s="2" t="s">
        <v>62</v>
      </c>
      <c r="B151" s="11">
        <v>20162</v>
      </c>
      <c r="C151" s="12">
        <v>4988</v>
      </c>
      <c r="D151" s="13">
        <f t="shared" si="15"/>
        <v>0.13060668743944909</v>
      </c>
      <c r="E151" s="14">
        <v>12708905.529999999</v>
      </c>
      <c r="F151" s="13">
        <f t="shared" si="16"/>
        <v>3.1169331761397939E-2</v>
      </c>
      <c r="G151" s="15">
        <f t="shared" si="14"/>
        <v>2547.8960565356856</v>
      </c>
      <c r="M151" s="40"/>
      <c r="N151" s="41"/>
      <c r="O151" s="40"/>
    </row>
    <row r="152" spans="1:15" x14ac:dyDescent="0.3">
      <c r="A152" s="2" t="s">
        <v>62</v>
      </c>
      <c r="B152" s="11">
        <v>20171</v>
      </c>
      <c r="C152" s="12">
        <v>4001</v>
      </c>
      <c r="D152" s="13">
        <f t="shared" si="15"/>
        <v>0.11904903594382291</v>
      </c>
      <c r="E152" s="14">
        <v>10282964.130000001</v>
      </c>
      <c r="F152" s="13">
        <f t="shared" si="16"/>
        <v>3.0656723640061171E-2</v>
      </c>
      <c r="G152" s="15">
        <f t="shared" si="14"/>
        <v>2570.0985078730318</v>
      </c>
      <c r="M152" s="40"/>
      <c r="N152" s="41"/>
      <c r="O152" s="40"/>
    </row>
    <row r="153" spans="1:15" x14ac:dyDescent="0.3">
      <c r="A153" s="2" t="s">
        <v>62</v>
      </c>
      <c r="B153" s="11">
        <v>20172</v>
      </c>
      <c r="C153" s="12">
        <v>4256</v>
      </c>
      <c r="D153" s="13">
        <f t="shared" si="15"/>
        <v>0.10926268227562128</v>
      </c>
      <c r="E153" s="14">
        <v>11383333.18</v>
      </c>
      <c r="F153" s="13">
        <f t="shared" si="16"/>
        <v>2.9096186255398806E-2</v>
      </c>
      <c r="G153" s="15">
        <f t="shared" si="14"/>
        <v>2674.655352443609</v>
      </c>
      <c r="M153" s="40"/>
      <c r="N153" s="41"/>
      <c r="O153" s="40"/>
    </row>
    <row r="154" spans="1:15" x14ac:dyDescent="0.3">
      <c r="A154" s="2" t="s">
        <v>62</v>
      </c>
      <c r="B154" s="11">
        <v>20181</v>
      </c>
      <c r="C154" s="12">
        <v>3343</v>
      </c>
      <c r="D154" s="13">
        <f t="shared" si="15"/>
        <v>9.8695087387812949E-2</v>
      </c>
      <c r="E154" s="14">
        <v>9156649.7599999998</v>
      </c>
      <c r="F154" s="13">
        <f t="shared" si="16"/>
        <v>2.7406923730037822E-2</v>
      </c>
      <c r="G154" s="15">
        <f t="shared" si="14"/>
        <v>2739.0516781334131</v>
      </c>
      <c r="M154" s="40"/>
      <c r="N154" s="41"/>
      <c r="O154" s="40"/>
    </row>
    <row r="155" spans="1:15" x14ac:dyDescent="0.3">
      <c r="A155" s="2" t="s">
        <v>62</v>
      </c>
      <c r="B155" s="11">
        <v>20182</v>
      </c>
      <c r="C155" s="12">
        <v>3769</v>
      </c>
      <c r="D155" s="13">
        <f t="shared" si="15"/>
        <v>9.8112716386828058E-2</v>
      </c>
      <c r="E155" s="14">
        <v>10128370.6</v>
      </c>
      <c r="F155" s="13">
        <f t="shared" si="16"/>
        <v>2.6510372582701072E-2</v>
      </c>
      <c r="G155" s="15">
        <f t="shared" si="14"/>
        <v>2687.2832581586626</v>
      </c>
      <c r="M155" s="40"/>
      <c r="N155" s="41"/>
      <c r="O155" s="40"/>
    </row>
    <row r="156" spans="1:15" x14ac:dyDescent="0.3">
      <c r="A156" s="2" t="s">
        <v>62</v>
      </c>
      <c r="B156" s="11">
        <v>20191</v>
      </c>
      <c r="C156" s="12">
        <v>3037</v>
      </c>
      <c r="D156" s="13">
        <f t="shared" si="15"/>
        <v>8.8970265123773248E-2</v>
      </c>
      <c r="E156" s="14">
        <v>8169797.5300000003</v>
      </c>
      <c r="F156" s="13">
        <f t="shared" si="16"/>
        <v>2.4248801813405531E-2</v>
      </c>
      <c r="G156" s="15">
        <f t="shared" si="14"/>
        <v>2690.0880902206127</v>
      </c>
      <c r="M156" s="40"/>
      <c r="N156" s="41"/>
      <c r="O156" s="40"/>
    </row>
    <row r="157" spans="1:15" x14ac:dyDescent="0.3">
      <c r="A157" s="2" t="s">
        <v>62</v>
      </c>
      <c r="B157" s="11">
        <v>20192</v>
      </c>
      <c r="C157" s="12">
        <v>3350</v>
      </c>
      <c r="D157" s="13">
        <f t="shared" si="15"/>
        <v>8.5794043076292667E-2</v>
      </c>
      <c r="E157" s="14">
        <v>9124990.1400000006</v>
      </c>
      <c r="F157" s="13">
        <f t="shared" si="16"/>
        <v>2.4291765883553317E-2</v>
      </c>
      <c r="G157" s="15">
        <f t="shared" si="14"/>
        <v>2723.8776537313433</v>
      </c>
      <c r="M157" s="40"/>
      <c r="N157" s="41"/>
      <c r="O157" s="40"/>
    </row>
    <row r="158" spans="1:15" x14ac:dyDescent="0.3">
      <c r="A158" s="2" t="s">
        <v>62</v>
      </c>
      <c r="B158" s="11">
        <v>20201</v>
      </c>
      <c r="C158" s="12">
        <v>1963</v>
      </c>
      <c r="D158" s="13">
        <f t="shared" si="15"/>
        <v>9.9984719604747113E-2</v>
      </c>
      <c r="E158" s="14">
        <v>5484916.7599999998</v>
      </c>
      <c r="F158" s="13">
        <f t="shared" si="16"/>
        <v>2.5661143031284459E-2</v>
      </c>
      <c r="G158" s="15">
        <f t="shared" si="14"/>
        <v>2794.1501579215487</v>
      </c>
      <c r="M158" s="40"/>
      <c r="N158" s="41"/>
      <c r="O158" s="40"/>
    </row>
    <row r="159" spans="1:15" x14ac:dyDescent="0.3">
      <c r="A159" s="2" t="s">
        <v>62</v>
      </c>
      <c r="B159" s="11">
        <v>20202</v>
      </c>
      <c r="C159" s="12">
        <v>2485</v>
      </c>
      <c r="D159" s="13">
        <f t="shared" si="15"/>
        <v>0.10032297133629391</v>
      </c>
      <c r="E159" s="14">
        <v>6753109.1799999997</v>
      </c>
      <c r="F159" s="13">
        <f t="shared" si="16"/>
        <v>2.5961462415243847E-2</v>
      </c>
      <c r="G159" s="15">
        <f t="shared" si="14"/>
        <v>2717.5489657947683</v>
      </c>
      <c r="M159" s="40"/>
      <c r="N159" s="41"/>
      <c r="O159" s="40"/>
    </row>
    <row r="160" spans="1:15" x14ac:dyDescent="0.3">
      <c r="A160" s="2" t="s">
        <v>62</v>
      </c>
      <c r="B160" s="11">
        <v>20211</v>
      </c>
      <c r="C160" s="12">
        <v>1663</v>
      </c>
      <c r="D160" s="13">
        <f t="shared" si="15"/>
        <v>9.0037899296155924E-2</v>
      </c>
      <c r="E160" s="14">
        <v>4470881.41</v>
      </c>
      <c r="F160" s="13">
        <f t="shared" si="16"/>
        <v>2.5416498144541874E-2</v>
      </c>
      <c r="G160" s="15">
        <f t="shared" si="14"/>
        <v>2688.4434215273604</v>
      </c>
      <c r="M160" s="40"/>
      <c r="N160" s="41"/>
      <c r="O160" s="40"/>
    </row>
    <row r="161" spans="1:15" x14ac:dyDescent="0.3">
      <c r="A161" s="2" t="s">
        <v>62</v>
      </c>
      <c r="B161" s="11">
        <v>20212</v>
      </c>
      <c r="C161" s="12">
        <v>2306</v>
      </c>
      <c r="D161" s="13">
        <f t="shared" si="15"/>
        <v>8.0528006704847041E-2</v>
      </c>
      <c r="E161" s="14">
        <v>5818270.6200000001</v>
      </c>
      <c r="F161" s="13">
        <f t="shared" si="16"/>
        <v>2.2736030380177956E-2</v>
      </c>
      <c r="G161" s="15">
        <f t="shared" si="14"/>
        <v>2523.1008759757156</v>
      </c>
      <c r="M161" s="40"/>
      <c r="N161" s="41"/>
      <c r="O161" s="40"/>
    </row>
    <row r="162" spans="1:15" x14ac:dyDescent="0.3">
      <c r="A162" s="2" t="s">
        <v>62</v>
      </c>
      <c r="B162" s="11">
        <v>20221</v>
      </c>
      <c r="C162" s="12">
        <v>1797</v>
      </c>
      <c r="D162" s="13">
        <f t="shared" si="15"/>
        <v>7.0031176929072486E-2</v>
      </c>
      <c r="E162" s="14">
        <v>4052942.79</v>
      </c>
      <c r="F162" s="13">
        <f t="shared" si="16"/>
        <v>2.0583435604209017E-2</v>
      </c>
      <c r="G162" s="15">
        <f t="shared" si="14"/>
        <v>2255.39387312187</v>
      </c>
      <c r="M162" s="40"/>
      <c r="N162" s="41"/>
      <c r="O162" s="40"/>
    </row>
    <row r="163" spans="1:15" x14ac:dyDescent="0.3">
      <c r="A163" s="2" t="s">
        <v>62</v>
      </c>
      <c r="B163" s="11">
        <v>20222</v>
      </c>
      <c r="C163" s="12">
        <v>1943</v>
      </c>
      <c r="D163" s="13">
        <f t="shared" si="15"/>
        <v>6.3490507466588242E-2</v>
      </c>
      <c r="E163" s="14">
        <v>4309336.6500000004</v>
      </c>
      <c r="F163" s="13">
        <f t="shared" si="16"/>
        <v>1.9278008891068062E-2</v>
      </c>
      <c r="G163" s="15">
        <f t="shared" si="14"/>
        <v>2217.8778435409163</v>
      </c>
      <c r="M163" s="40"/>
      <c r="N163" s="41"/>
      <c r="O163" s="40"/>
    </row>
    <row r="164" spans="1:15" x14ac:dyDescent="0.3">
      <c r="A164" s="2" t="s">
        <v>62</v>
      </c>
      <c r="B164" s="11">
        <v>20231</v>
      </c>
      <c r="C164" s="12">
        <v>1289</v>
      </c>
      <c r="D164" s="13">
        <f t="shared" si="15"/>
        <v>4.4561985756758626E-2</v>
      </c>
      <c r="E164" s="14">
        <v>2569819.36</v>
      </c>
      <c r="F164" s="13">
        <f t="shared" si="16"/>
        <v>1.5762018061418987E-2</v>
      </c>
      <c r="G164" s="15">
        <f t="shared" si="14"/>
        <v>1993.6534988363071</v>
      </c>
      <c r="M164" s="40"/>
      <c r="N164" s="41"/>
      <c r="O164" s="40"/>
    </row>
    <row r="165" spans="1:15" x14ac:dyDescent="0.3">
      <c r="A165" s="2" t="s">
        <v>62</v>
      </c>
      <c r="B165" s="11">
        <v>20232</v>
      </c>
      <c r="C165" s="12">
        <v>711</v>
      </c>
      <c r="D165" s="13">
        <f t="shared" si="15"/>
        <v>2.1819855761853614E-2</v>
      </c>
      <c r="E165" s="14">
        <v>1341729.8</v>
      </c>
      <c r="F165" s="13">
        <f t="shared" si="16"/>
        <v>1.104813360839787E-2</v>
      </c>
      <c r="G165" s="15">
        <f t="shared" si="14"/>
        <v>1887.1023909985936</v>
      </c>
      <c r="M165" s="40"/>
      <c r="N165" s="41"/>
      <c r="O165" s="40"/>
    </row>
    <row r="166" spans="1:15" x14ac:dyDescent="0.3">
      <c r="A166" s="2" t="s">
        <v>62</v>
      </c>
      <c r="B166" s="11">
        <v>20241</v>
      </c>
      <c r="C166" s="12">
        <v>44</v>
      </c>
      <c r="D166" s="13">
        <f t="shared" si="15"/>
        <v>2.7639927131101198E-3</v>
      </c>
      <c r="E166" s="14">
        <v>88018.9</v>
      </c>
      <c r="F166" s="13">
        <f t="shared" si="16"/>
        <v>3.4226476013438797E-3</v>
      </c>
      <c r="G166" s="15">
        <f t="shared" si="14"/>
        <v>2000.4295454545454</v>
      </c>
      <c r="M166" s="40"/>
      <c r="N166" s="41"/>
      <c r="O166" s="40"/>
    </row>
    <row r="167" spans="1:15" x14ac:dyDescent="0.3">
      <c r="A167" s="2" t="s">
        <v>63</v>
      </c>
      <c r="B167" s="11">
        <v>20131</v>
      </c>
      <c r="C167" s="12">
        <v>3018</v>
      </c>
      <c r="D167" s="13">
        <f t="shared" ref="D167:D189" si="17">C167/C351</f>
        <v>0.11103344247820168</v>
      </c>
      <c r="E167" s="14">
        <v>8154710.21</v>
      </c>
      <c r="F167" s="13">
        <f t="shared" ref="F167:F189" si="18">E167/E351</f>
        <v>2.8786455105110808E-2</v>
      </c>
      <c r="G167" s="15">
        <f t="shared" si="14"/>
        <v>2702.0245891318755</v>
      </c>
      <c r="M167" s="40"/>
      <c r="N167" s="41"/>
      <c r="O167" s="40"/>
    </row>
    <row r="168" spans="1:15" x14ac:dyDescent="0.3">
      <c r="A168" s="2" t="s">
        <v>63</v>
      </c>
      <c r="B168" s="11">
        <v>20132</v>
      </c>
      <c r="C168" s="12">
        <v>3896</v>
      </c>
      <c r="D168" s="13">
        <f t="shared" si="17"/>
        <v>0.11839066488391881</v>
      </c>
      <c r="E168" s="14">
        <v>10521504.460000001</v>
      </c>
      <c r="F168" s="13">
        <f t="shared" si="18"/>
        <v>3.0094688861187574E-2</v>
      </c>
      <c r="G168" s="15">
        <f t="shared" si="14"/>
        <v>2700.5914938398359</v>
      </c>
      <c r="M168" s="40"/>
      <c r="N168" s="41"/>
      <c r="O168" s="40"/>
    </row>
    <row r="169" spans="1:15" x14ac:dyDescent="0.3">
      <c r="A169" s="2" t="s">
        <v>63</v>
      </c>
      <c r="B169" s="11">
        <v>20141</v>
      </c>
      <c r="C169" s="12">
        <v>3667</v>
      </c>
      <c r="D169" s="13">
        <f t="shared" si="17"/>
        <v>0.12520486205954656</v>
      </c>
      <c r="E169" s="14">
        <v>9616858.3100000005</v>
      </c>
      <c r="F169" s="13">
        <f t="shared" si="18"/>
        <v>3.1289363851079097E-2</v>
      </c>
      <c r="G169" s="15">
        <f t="shared" si="14"/>
        <v>2622.5411262612492</v>
      </c>
      <c r="M169" s="40"/>
      <c r="N169" s="41"/>
      <c r="O169" s="40"/>
    </row>
    <row r="170" spans="1:15" x14ac:dyDescent="0.3">
      <c r="A170" s="2" t="s">
        <v>63</v>
      </c>
      <c r="B170" s="11">
        <v>20142</v>
      </c>
      <c r="C170" s="12">
        <v>4455</v>
      </c>
      <c r="D170" s="13">
        <f t="shared" si="17"/>
        <v>0.14071827916232352</v>
      </c>
      <c r="E170" s="14">
        <v>11600401.74</v>
      </c>
      <c r="F170" s="13">
        <f t="shared" si="18"/>
        <v>3.203095207392543E-2</v>
      </c>
      <c r="G170" s="15">
        <f t="shared" si="14"/>
        <v>2603.9061144781144</v>
      </c>
      <c r="M170" s="40"/>
      <c r="N170" s="41"/>
      <c r="O170" s="40"/>
    </row>
    <row r="171" spans="1:15" x14ac:dyDescent="0.3">
      <c r="A171" s="2" t="s">
        <v>63</v>
      </c>
      <c r="B171" s="11">
        <v>20151</v>
      </c>
      <c r="C171" s="12">
        <v>4449</v>
      </c>
      <c r="D171" s="13">
        <f t="shared" si="17"/>
        <v>0.1414536436474628</v>
      </c>
      <c r="E171" s="14">
        <v>11911957.09</v>
      </c>
      <c r="F171" s="13">
        <f t="shared" si="18"/>
        <v>3.5418211083170704E-2</v>
      </c>
      <c r="G171" s="15">
        <f t="shared" si="14"/>
        <v>2677.4459631377836</v>
      </c>
      <c r="M171" s="40"/>
      <c r="N171" s="41"/>
      <c r="O171" s="40"/>
    </row>
    <row r="172" spans="1:15" x14ac:dyDescent="0.3">
      <c r="A172" s="2" t="s">
        <v>63</v>
      </c>
      <c r="B172" s="11">
        <v>20152</v>
      </c>
      <c r="C172" s="12">
        <v>5381</v>
      </c>
      <c r="D172" s="13">
        <f t="shared" si="17"/>
        <v>0.15351915779863629</v>
      </c>
      <c r="E172" s="14">
        <v>14552001.109999999</v>
      </c>
      <c r="F172" s="13">
        <f t="shared" si="18"/>
        <v>3.4973822998067838E-2</v>
      </c>
      <c r="G172" s="15">
        <f t="shared" si="14"/>
        <v>2704.3302564579071</v>
      </c>
      <c r="M172" s="40"/>
      <c r="N172" s="41"/>
      <c r="O172" s="40"/>
    </row>
    <row r="173" spans="1:15" x14ac:dyDescent="0.3">
      <c r="A173" s="2" t="s">
        <v>63</v>
      </c>
      <c r="B173" s="11">
        <v>20161</v>
      </c>
      <c r="C173" s="12">
        <v>4895</v>
      </c>
      <c r="D173" s="13">
        <f t="shared" si="17"/>
        <v>0.15051812674886997</v>
      </c>
      <c r="E173" s="14">
        <v>13266263.130000001</v>
      </c>
      <c r="F173" s="13">
        <f t="shared" si="18"/>
        <v>3.5649228252435501E-2</v>
      </c>
      <c r="G173" s="15">
        <f t="shared" si="14"/>
        <v>2710.1661144024515</v>
      </c>
      <c r="M173" s="40"/>
      <c r="N173" s="41"/>
      <c r="O173" s="40"/>
    </row>
    <row r="174" spans="1:15" x14ac:dyDescent="0.3">
      <c r="A174" s="2" t="s">
        <v>63</v>
      </c>
      <c r="B174" s="11">
        <v>20162</v>
      </c>
      <c r="C174" s="12">
        <v>5731</v>
      </c>
      <c r="D174" s="13">
        <f t="shared" si="17"/>
        <v>0.15006153282186901</v>
      </c>
      <c r="E174" s="14">
        <v>15044438.789999999</v>
      </c>
      <c r="F174" s="13">
        <f t="shared" si="18"/>
        <v>3.6897363246790472E-2</v>
      </c>
      <c r="G174" s="15">
        <f t="shared" si="14"/>
        <v>2625.0983755016573</v>
      </c>
      <c r="M174" s="40"/>
      <c r="N174" s="41"/>
      <c r="O174" s="40"/>
    </row>
    <row r="175" spans="1:15" x14ac:dyDescent="0.3">
      <c r="A175" s="2" t="s">
        <v>63</v>
      </c>
      <c r="B175" s="11">
        <v>20171</v>
      </c>
      <c r="C175" s="12">
        <v>4828</v>
      </c>
      <c r="D175" s="13">
        <f t="shared" si="17"/>
        <v>0.14365627231611522</v>
      </c>
      <c r="E175" s="14">
        <v>12700760.630000001</v>
      </c>
      <c r="F175" s="13">
        <f t="shared" si="18"/>
        <v>3.7864929190653436E-2</v>
      </c>
      <c r="G175" s="15">
        <f t="shared" si="14"/>
        <v>2630.6463608119307</v>
      </c>
      <c r="M175" s="40"/>
      <c r="N175" s="41"/>
      <c r="O175" s="40"/>
    </row>
    <row r="176" spans="1:15" x14ac:dyDescent="0.3">
      <c r="A176" s="2" t="s">
        <v>63</v>
      </c>
      <c r="B176" s="11">
        <v>20172</v>
      </c>
      <c r="C176" s="12">
        <v>5577</v>
      </c>
      <c r="D176" s="13">
        <f t="shared" si="17"/>
        <v>0.14317621688231669</v>
      </c>
      <c r="E176" s="14">
        <v>14667324.23</v>
      </c>
      <c r="F176" s="13">
        <f t="shared" si="18"/>
        <v>3.7490178923534234E-2</v>
      </c>
      <c r="G176" s="15">
        <f t="shared" si="14"/>
        <v>2629.9666899766898</v>
      </c>
      <c r="M176" s="40"/>
      <c r="N176" s="41"/>
      <c r="O176" s="40"/>
    </row>
    <row r="177" spans="1:15" x14ac:dyDescent="0.3">
      <c r="A177" s="2" t="s">
        <v>63</v>
      </c>
      <c r="B177" s="11">
        <v>20181</v>
      </c>
      <c r="C177" s="12">
        <v>4740</v>
      </c>
      <c r="D177" s="13">
        <f t="shared" si="17"/>
        <v>0.13993859234766179</v>
      </c>
      <c r="E177" s="14">
        <v>12627305.58</v>
      </c>
      <c r="F177" s="13">
        <f t="shared" si="18"/>
        <v>3.7795002541075789E-2</v>
      </c>
      <c r="G177" s="15">
        <f t="shared" si="14"/>
        <v>2663.9885189873416</v>
      </c>
      <c r="M177" s="40"/>
      <c r="N177" s="41"/>
      <c r="O177" s="40"/>
    </row>
    <row r="178" spans="1:15" x14ac:dyDescent="0.3">
      <c r="A178" s="2" t="s">
        <v>63</v>
      </c>
      <c r="B178" s="11">
        <v>20182</v>
      </c>
      <c r="C178" s="12">
        <v>5369</v>
      </c>
      <c r="D178" s="13">
        <f t="shared" si="17"/>
        <v>0.13976311336717429</v>
      </c>
      <c r="E178" s="14">
        <v>14154545.6</v>
      </c>
      <c r="F178" s="13">
        <f t="shared" si="18"/>
        <v>3.7048632244443359E-2</v>
      </c>
      <c r="G178" s="15">
        <f t="shared" si="14"/>
        <v>2636.3467312348666</v>
      </c>
      <c r="M178" s="40"/>
      <c r="N178" s="41"/>
      <c r="O178" s="40"/>
    </row>
    <row r="179" spans="1:15" x14ac:dyDescent="0.3">
      <c r="A179" s="2" t="s">
        <v>63</v>
      </c>
      <c r="B179" s="11">
        <v>20191</v>
      </c>
      <c r="C179" s="12">
        <v>4911</v>
      </c>
      <c r="D179" s="13">
        <f t="shared" si="17"/>
        <v>0.14386992822616082</v>
      </c>
      <c r="E179" s="14">
        <v>13018438.640000001</v>
      </c>
      <c r="F179" s="13">
        <f t="shared" si="18"/>
        <v>3.864006878287235E-2</v>
      </c>
      <c r="G179" s="15">
        <f t="shared" si="14"/>
        <v>2650.8732722459786</v>
      </c>
      <c r="M179" s="40"/>
      <c r="N179" s="41"/>
      <c r="O179" s="40"/>
    </row>
    <row r="180" spans="1:15" x14ac:dyDescent="0.3">
      <c r="A180" s="2" t="s">
        <v>63</v>
      </c>
      <c r="B180" s="11">
        <v>20192</v>
      </c>
      <c r="C180" s="12">
        <v>5626</v>
      </c>
      <c r="D180" s="13">
        <f t="shared" si="17"/>
        <v>0.14408277204394704</v>
      </c>
      <c r="E180" s="14">
        <v>14471789.77</v>
      </c>
      <c r="F180" s="13">
        <f t="shared" si="18"/>
        <v>3.8525557136529887E-2</v>
      </c>
      <c r="G180" s="15">
        <f t="shared" si="14"/>
        <v>2572.3053270529681</v>
      </c>
      <c r="M180" s="40"/>
      <c r="N180" s="41"/>
      <c r="O180" s="40"/>
    </row>
    <row r="181" spans="1:15" x14ac:dyDescent="0.3">
      <c r="A181" s="2" t="s">
        <v>63</v>
      </c>
      <c r="B181" s="11">
        <v>20201</v>
      </c>
      <c r="C181" s="12">
        <v>2991</v>
      </c>
      <c r="D181" s="13">
        <f t="shared" si="17"/>
        <v>0.1523455406713187</v>
      </c>
      <c r="E181" s="14">
        <v>7977544.5599999996</v>
      </c>
      <c r="F181" s="13">
        <f t="shared" si="18"/>
        <v>3.7322884001726439E-2</v>
      </c>
      <c r="G181" s="15">
        <f t="shared" si="14"/>
        <v>2667.1830692076228</v>
      </c>
      <c r="M181" s="40"/>
      <c r="N181" s="41"/>
      <c r="O181" s="40"/>
    </row>
    <row r="182" spans="1:15" x14ac:dyDescent="0.3">
      <c r="A182" s="2" t="s">
        <v>63</v>
      </c>
      <c r="B182" s="11">
        <v>20202</v>
      </c>
      <c r="C182" s="12">
        <v>3659</v>
      </c>
      <c r="D182" s="13">
        <f t="shared" si="17"/>
        <v>0.14771901493742431</v>
      </c>
      <c r="E182" s="14">
        <v>9380767.1400000006</v>
      </c>
      <c r="F182" s="13">
        <f t="shared" si="18"/>
        <v>3.6063156546102898E-2</v>
      </c>
      <c r="G182" s="15">
        <f t="shared" si="14"/>
        <v>2563.7516097294342</v>
      </c>
      <c r="M182" s="40"/>
      <c r="N182" s="41"/>
      <c r="O182" s="40"/>
    </row>
    <row r="183" spans="1:15" x14ac:dyDescent="0.3">
      <c r="A183" s="2" t="s">
        <v>63</v>
      </c>
      <c r="B183" s="11">
        <v>20211</v>
      </c>
      <c r="C183" s="12">
        <v>2461</v>
      </c>
      <c r="D183" s="13">
        <f t="shared" si="17"/>
        <v>0.13324309691391445</v>
      </c>
      <c r="E183" s="14">
        <v>6078733.3499999996</v>
      </c>
      <c r="F183" s="13">
        <f t="shared" si="18"/>
        <v>3.455697003411231E-2</v>
      </c>
      <c r="G183" s="15">
        <f t="shared" si="14"/>
        <v>2470.0257415684678</v>
      </c>
      <c r="M183" s="40"/>
      <c r="N183" s="41"/>
      <c r="O183" s="40"/>
    </row>
    <row r="184" spans="1:15" x14ac:dyDescent="0.3">
      <c r="A184" s="2" t="s">
        <v>63</v>
      </c>
      <c r="B184" s="11">
        <v>20212</v>
      </c>
      <c r="C184" s="12">
        <v>3734</v>
      </c>
      <c r="D184" s="13">
        <f t="shared" si="17"/>
        <v>0.13039530660706802</v>
      </c>
      <c r="E184" s="14">
        <v>8895579.7400000002</v>
      </c>
      <c r="F184" s="13">
        <f t="shared" si="18"/>
        <v>3.4761217624135803E-2</v>
      </c>
      <c r="G184" s="15">
        <f t="shared" si="14"/>
        <v>2382.319159078736</v>
      </c>
      <c r="M184" s="40"/>
      <c r="N184" s="41"/>
      <c r="O184" s="40"/>
    </row>
    <row r="185" spans="1:15" x14ac:dyDescent="0.3">
      <c r="A185" s="2" t="s">
        <v>63</v>
      </c>
      <c r="B185" s="11">
        <v>20221</v>
      </c>
      <c r="C185" s="12">
        <v>3035</v>
      </c>
      <c r="D185" s="13">
        <f t="shared" si="17"/>
        <v>0.11827747466874512</v>
      </c>
      <c r="E185" s="14">
        <v>7068934.5599999996</v>
      </c>
      <c r="F185" s="13">
        <f t="shared" si="18"/>
        <v>3.5900570732242579E-2</v>
      </c>
      <c r="G185" s="15">
        <f t="shared" si="14"/>
        <v>2329.1382405271829</v>
      </c>
      <c r="M185" s="40"/>
      <c r="N185" s="41"/>
      <c r="O185" s="40"/>
    </row>
    <row r="186" spans="1:15" x14ac:dyDescent="0.3">
      <c r="A186" s="2" t="s">
        <v>63</v>
      </c>
      <c r="B186" s="11">
        <v>20222</v>
      </c>
      <c r="C186" s="12">
        <v>3304</v>
      </c>
      <c r="D186" s="13">
        <f t="shared" si="17"/>
        <v>0.10796327157468222</v>
      </c>
      <c r="E186" s="14">
        <v>7504977.6600000001</v>
      </c>
      <c r="F186" s="13">
        <f t="shared" si="18"/>
        <v>3.35738508748782E-2</v>
      </c>
      <c r="G186" s="15">
        <f t="shared" si="14"/>
        <v>2271.4823426150119</v>
      </c>
      <c r="M186" s="40"/>
      <c r="N186" s="41"/>
      <c r="O186" s="40"/>
    </row>
    <row r="187" spans="1:15" x14ac:dyDescent="0.3">
      <c r="A187" s="2" t="s">
        <v>63</v>
      </c>
      <c r="B187" s="11">
        <v>20231</v>
      </c>
      <c r="C187" s="12">
        <v>2385</v>
      </c>
      <c r="D187" s="13">
        <f t="shared" si="17"/>
        <v>8.2451773490976973E-2</v>
      </c>
      <c r="E187" s="14">
        <v>4796699.79</v>
      </c>
      <c r="F187" s="13">
        <f t="shared" si="18"/>
        <v>2.9420616056524948E-2</v>
      </c>
      <c r="G187" s="15">
        <f t="shared" si="14"/>
        <v>2011.1948805031448</v>
      </c>
      <c r="M187" s="40"/>
      <c r="N187" s="41"/>
      <c r="O187" s="40"/>
    </row>
    <row r="188" spans="1:15" x14ac:dyDescent="0.3">
      <c r="A188" s="2" t="s">
        <v>63</v>
      </c>
      <c r="B188" s="11">
        <v>20232</v>
      </c>
      <c r="C188" s="12">
        <v>1366</v>
      </c>
      <c r="D188" s="13">
        <f t="shared" si="17"/>
        <v>4.1921129353997236E-2</v>
      </c>
      <c r="E188" s="14">
        <v>2477812.5299999998</v>
      </c>
      <c r="F188" s="13">
        <f t="shared" si="18"/>
        <v>2.0402918596577606E-2</v>
      </c>
      <c r="G188" s="15">
        <f t="shared" si="14"/>
        <v>1813.9183967789163</v>
      </c>
      <c r="M188" s="40"/>
      <c r="N188" s="41"/>
      <c r="O188" s="40"/>
    </row>
    <row r="189" spans="1:15" x14ac:dyDescent="0.3">
      <c r="A189" s="2" t="s">
        <v>63</v>
      </c>
      <c r="B189" s="11">
        <v>20241</v>
      </c>
      <c r="C189" s="12">
        <v>94</v>
      </c>
      <c r="D189" s="13">
        <f t="shared" si="17"/>
        <v>5.904893523462529E-3</v>
      </c>
      <c r="E189" s="14">
        <v>125052.84</v>
      </c>
      <c r="F189" s="13">
        <f t="shared" si="18"/>
        <v>4.862726106179922E-3</v>
      </c>
      <c r="G189" s="15">
        <f t="shared" si="14"/>
        <v>1330.3493617021277</v>
      </c>
      <c r="M189" s="40"/>
      <c r="N189" s="41"/>
      <c r="O189" s="40"/>
    </row>
    <row r="190" spans="1:15" x14ac:dyDescent="0.3">
      <c r="A190" s="2" t="s">
        <v>64</v>
      </c>
      <c r="B190" s="11">
        <v>20131</v>
      </c>
      <c r="C190" s="12">
        <v>15762</v>
      </c>
      <c r="D190" s="13">
        <f t="shared" ref="D190:D212" si="19">C190/C351</f>
        <v>0.57989036459291421</v>
      </c>
      <c r="E190" s="14">
        <v>49266834.909999996</v>
      </c>
      <c r="F190" s="13">
        <f t="shared" ref="F190:F212" si="20">E190/E351</f>
        <v>0.17391390923597527</v>
      </c>
      <c r="G190" s="15">
        <f t="shared" si="14"/>
        <v>3125.6715461235881</v>
      </c>
      <c r="M190" s="40"/>
      <c r="N190" s="41"/>
      <c r="O190" s="40"/>
    </row>
    <row r="191" spans="1:15" x14ac:dyDescent="0.3">
      <c r="A191" s="2" t="s">
        <v>64</v>
      </c>
      <c r="B191" s="11">
        <v>20132</v>
      </c>
      <c r="C191" s="12">
        <v>19529</v>
      </c>
      <c r="D191" s="13">
        <f t="shared" si="19"/>
        <v>0.59344232405494102</v>
      </c>
      <c r="E191" s="14">
        <v>60142415.57</v>
      </c>
      <c r="F191" s="13">
        <f t="shared" si="20"/>
        <v>0.17202552076277813</v>
      </c>
      <c r="G191" s="15">
        <f t="shared" si="14"/>
        <v>3079.646452455323</v>
      </c>
      <c r="M191" s="40"/>
      <c r="N191" s="41"/>
      <c r="O191" s="40"/>
    </row>
    <row r="192" spans="1:15" x14ac:dyDescent="0.3">
      <c r="A192" s="2" t="s">
        <v>64</v>
      </c>
      <c r="B192" s="11">
        <v>20141</v>
      </c>
      <c r="C192" s="12">
        <v>17597</v>
      </c>
      <c r="D192" s="13">
        <f t="shared" si="19"/>
        <v>0.60082627697350455</v>
      </c>
      <c r="E192" s="14">
        <v>54201767.590000004</v>
      </c>
      <c r="F192" s="13">
        <f t="shared" si="20"/>
        <v>0.17635060981730702</v>
      </c>
      <c r="G192" s="15">
        <f t="shared" si="14"/>
        <v>3080.1709149286812</v>
      </c>
      <c r="M192" s="40"/>
      <c r="N192" s="41"/>
      <c r="O192" s="40"/>
    </row>
    <row r="193" spans="1:15" x14ac:dyDescent="0.3">
      <c r="A193" s="2" t="s">
        <v>64</v>
      </c>
      <c r="B193" s="11">
        <v>20142</v>
      </c>
      <c r="C193" s="12">
        <v>19281</v>
      </c>
      <c r="D193" s="13">
        <f t="shared" si="19"/>
        <v>0.60902113143182035</v>
      </c>
      <c r="E193" s="14">
        <v>60639626.5</v>
      </c>
      <c r="F193" s="13">
        <f t="shared" si="20"/>
        <v>0.16743773308339219</v>
      </c>
      <c r="G193" s="15">
        <f t="shared" si="14"/>
        <v>3145.045718583061</v>
      </c>
      <c r="M193" s="40"/>
      <c r="N193" s="41"/>
      <c r="O193" s="40"/>
    </row>
    <row r="194" spans="1:15" x14ac:dyDescent="0.3">
      <c r="A194" s="2" t="s">
        <v>64</v>
      </c>
      <c r="B194" s="11">
        <v>20151</v>
      </c>
      <c r="C194" s="12">
        <v>19846</v>
      </c>
      <c r="D194" s="13">
        <f t="shared" si="19"/>
        <v>0.63099325957013863</v>
      </c>
      <c r="E194" s="14">
        <v>60128235.289999999</v>
      </c>
      <c r="F194" s="13">
        <f t="shared" si="20"/>
        <v>0.17878124589179273</v>
      </c>
      <c r="G194" s="15">
        <f t="shared" si="14"/>
        <v>3029.7407684168093</v>
      </c>
      <c r="M194" s="40"/>
      <c r="N194" s="41"/>
      <c r="O194" s="40"/>
    </row>
    <row r="195" spans="1:15" x14ac:dyDescent="0.3">
      <c r="A195" s="2" t="s">
        <v>64</v>
      </c>
      <c r="B195" s="11">
        <v>20152</v>
      </c>
      <c r="C195" s="12">
        <v>22274</v>
      </c>
      <c r="D195" s="13">
        <f t="shared" si="19"/>
        <v>0.63547402356566152</v>
      </c>
      <c r="E195" s="14">
        <v>70592760.319999993</v>
      </c>
      <c r="F195" s="13">
        <f t="shared" si="20"/>
        <v>0.16966042578708315</v>
      </c>
      <c r="G195" s="15">
        <f t="shared" si="14"/>
        <v>3169.289769237676</v>
      </c>
      <c r="M195" s="40"/>
      <c r="N195" s="41"/>
      <c r="O195" s="40"/>
    </row>
    <row r="196" spans="1:15" x14ac:dyDescent="0.3">
      <c r="A196" s="2" t="s">
        <v>64</v>
      </c>
      <c r="B196" s="11">
        <v>20161</v>
      </c>
      <c r="C196" s="12">
        <v>20520</v>
      </c>
      <c r="D196" s="13">
        <f t="shared" si="19"/>
        <v>0.63097690722917499</v>
      </c>
      <c r="E196" s="14">
        <v>64949059.189999998</v>
      </c>
      <c r="F196" s="13">
        <f t="shared" si="20"/>
        <v>0.17453172857768076</v>
      </c>
      <c r="G196" s="15">
        <f t="shared" si="14"/>
        <v>3165.1588299220271</v>
      </c>
      <c r="M196" s="40"/>
      <c r="N196" s="41"/>
      <c r="O196" s="40"/>
    </row>
    <row r="197" spans="1:15" x14ac:dyDescent="0.3">
      <c r="A197" s="2" t="s">
        <v>64</v>
      </c>
      <c r="B197" s="11">
        <v>20162</v>
      </c>
      <c r="C197" s="12">
        <v>24393</v>
      </c>
      <c r="D197" s="13">
        <f t="shared" si="19"/>
        <v>0.63871069100049749</v>
      </c>
      <c r="E197" s="14">
        <v>74689699.030000001</v>
      </c>
      <c r="F197" s="13">
        <f t="shared" si="20"/>
        <v>0.18318084139736554</v>
      </c>
      <c r="G197" s="15">
        <f t="shared" si="14"/>
        <v>3061.9316619521996</v>
      </c>
      <c r="M197" s="40"/>
      <c r="N197" s="41"/>
      <c r="O197" s="40"/>
    </row>
    <row r="198" spans="1:15" x14ac:dyDescent="0.3">
      <c r="A198" s="2" t="s">
        <v>64</v>
      </c>
      <c r="B198" s="11">
        <v>20171</v>
      </c>
      <c r="C198" s="12">
        <v>21671</v>
      </c>
      <c r="D198" s="13">
        <f t="shared" si="19"/>
        <v>0.64481671030706977</v>
      </c>
      <c r="E198" s="14">
        <v>63605126.460000001</v>
      </c>
      <c r="F198" s="13">
        <f t="shared" si="20"/>
        <v>0.18962672234619204</v>
      </c>
      <c r="G198" s="15">
        <f t="shared" si="14"/>
        <v>2935.0342143878916</v>
      </c>
      <c r="M198" s="40"/>
      <c r="N198" s="41"/>
      <c r="O198" s="40"/>
    </row>
    <row r="199" spans="1:15" x14ac:dyDescent="0.3">
      <c r="A199" s="2" t="s">
        <v>64</v>
      </c>
      <c r="B199" s="11">
        <v>20172</v>
      </c>
      <c r="C199" s="12">
        <v>25901</v>
      </c>
      <c r="D199" s="13">
        <f t="shared" si="19"/>
        <v>0.66494660094475255</v>
      </c>
      <c r="E199" s="14">
        <v>75793495.650000006</v>
      </c>
      <c r="F199" s="13">
        <f t="shared" si="20"/>
        <v>0.19373074929009146</v>
      </c>
      <c r="G199" s="15">
        <f t="shared" ref="G199:G262" si="21">E199/C199</f>
        <v>2926.2768097756843</v>
      </c>
      <c r="M199" s="40"/>
      <c r="N199" s="41"/>
      <c r="O199" s="40"/>
    </row>
    <row r="200" spans="1:15" x14ac:dyDescent="0.3">
      <c r="A200" s="2" t="s">
        <v>64</v>
      </c>
      <c r="B200" s="11">
        <v>20181</v>
      </c>
      <c r="C200" s="12">
        <v>22706</v>
      </c>
      <c r="D200" s="13">
        <f t="shared" si="19"/>
        <v>0.67034718941898919</v>
      </c>
      <c r="E200" s="14">
        <v>64384958.68</v>
      </c>
      <c r="F200" s="13">
        <f t="shared" si="20"/>
        <v>0.19271171205137333</v>
      </c>
      <c r="G200" s="15">
        <f t="shared" si="21"/>
        <v>2835.5922963093453</v>
      </c>
      <c r="M200" s="40"/>
      <c r="N200" s="41"/>
      <c r="O200" s="40"/>
    </row>
    <row r="201" spans="1:15" x14ac:dyDescent="0.3">
      <c r="A201" s="2" t="s">
        <v>64</v>
      </c>
      <c r="B201" s="11">
        <v>20182</v>
      </c>
      <c r="C201" s="12">
        <v>25755</v>
      </c>
      <c r="D201" s="13">
        <f t="shared" si="19"/>
        <v>0.67044123389301058</v>
      </c>
      <c r="E201" s="14">
        <v>73467794.040000007</v>
      </c>
      <c r="F201" s="13">
        <f t="shared" si="20"/>
        <v>0.19229732695894297</v>
      </c>
      <c r="G201" s="15">
        <f t="shared" si="21"/>
        <v>2852.5643191613281</v>
      </c>
      <c r="M201" s="40"/>
      <c r="N201" s="41"/>
      <c r="O201" s="40"/>
    </row>
    <row r="202" spans="1:15" x14ac:dyDescent="0.3">
      <c r="A202" s="2" t="s">
        <v>64</v>
      </c>
      <c r="B202" s="11">
        <v>20191</v>
      </c>
      <c r="C202" s="12">
        <v>22880</v>
      </c>
      <c r="D202" s="13">
        <f t="shared" si="19"/>
        <v>0.67027977149553242</v>
      </c>
      <c r="E202" s="14">
        <v>64762262.060000002</v>
      </c>
      <c r="F202" s="13">
        <f t="shared" si="20"/>
        <v>0.19222107425724322</v>
      </c>
      <c r="G202" s="15">
        <f t="shared" si="21"/>
        <v>2830.5184466783217</v>
      </c>
      <c r="M202" s="40"/>
      <c r="N202" s="41"/>
      <c r="O202" s="40"/>
    </row>
    <row r="203" spans="1:15" x14ac:dyDescent="0.3">
      <c r="A203" s="2" t="s">
        <v>64</v>
      </c>
      <c r="B203" s="11">
        <v>20192</v>
      </c>
      <c r="C203" s="12">
        <v>26733</v>
      </c>
      <c r="D203" s="13">
        <f t="shared" si="19"/>
        <v>0.68463646374881548</v>
      </c>
      <c r="E203" s="14">
        <v>74298109.840000004</v>
      </c>
      <c r="F203" s="13">
        <f t="shared" si="20"/>
        <v>0.1977900537023275</v>
      </c>
      <c r="G203" s="15">
        <f t="shared" si="21"/>
        <v>2779.2656955822395</v>
      </c>
      <c r="M203" s="40"/>
      <c r="N203" s="41"/>
      <c r="O203" s="40"/>
    </row>
    <row r="204" spans="1:15" x14ac:dyDescent="0.3">
      <c r="A204" s="2" t="s">
        <v>64</v>
      </c>
      <c r="B204" s="11">
        <v>20201</v>
      </c>
      <c r="C204" s="12">
        <v>13485</v>
      </c>
      <c r="D204" s="13">
        <f t="shared" si="19"/>
        <v>0.68685376661742981</v>
      </c>
      <c r="E204" s="14">
        <v>41853967.289999999</v>
      </c>
      <c r="F204" s="13">
        <f t="shared" si="20"/>
        <v>0.19581348050492403</v>
      </c>
      <c r="G204" s="15">
        <f t="shared" si="21"/>
        <v>3103.7424760845383</v>
      </c>
      <c r="M204" s="40"/>
      <c r="N204" s="41"/>
      <c r="O204" s="40"/>
    </row>
    <row r="205" spans="1:15" x14ac:dyDescent="0.3">
      <c r="A205" s="2" t="s">
        <v>64</v>
      </c>
      <c r="B205" s="11">
        <v>20202</v>
      </c>
      <c r="C205" s="12">
        <v>17166</v>
      </c>
      <c r="D205" s="13">
        <f t="shared" si="19"/>
        <v>0.69301574485264428</v>
      </c>
      <c r="E205" s="14">
        <v>53702175.649999999</v>
      </c>
      <c r="F205" s="13">
        <f t="shared" si="20"/>
        <v>0.20645112904191168</v>
      </c>
      <c r="G205" s="15">
        <f t="shared" si="21"/>
        <v>3128.4035680997317</v>
      </c>
      <c r="M205" s="40"/>
      <c r="N205" s="41"/>
      <c r="O205" s="40"/>
    </row>
    <row r="206" spans="1:15" x14ac:dyDescent="0.3">
      <c r="A206" s="2" t="s">
        <v>64</v>
      </c>
      <c r="B206" s="11">
        <v>20211</v>
      </c>
      <c r="C206" s="12">
        <v>13069</v>
      </c>
      <c r="D206" s="13">
        <f t="shared" si="19"/>
        <v>0.70757985923118571</v>
      </c>
      <c r="E206" s="14">
        <v>38920587.939999998</v>
      </c>
      <c r="F206" s="13">
        <f t="shared" si="20"/>
        <v>0.22125951472318045</v>
      </c>
      <c r="G206" s="15">
        <f t="shared" si="21"/>
        <v>2978.0846231540286</v>
      </c>
      <c r="M206" s="40"/>
      <c r="N206" s="41"/>
      <c r="O206" s="40"/>
    </row>
    <row r="207" spans="1:15" x14ac:dyDescent="0.3">
      <c r="A207" s="2" t="s">
        <v>64</v>
      </c>
      <c r="B207" s="11">
        <v>20212</v>
      </c>
      <c r="C207" s="12">
        <v>19990</v>
      </c>
      <c r="D207" s="13">
        <f t="shared" si="19"/>
        <v>0.69807235647436794</v>
      </c>
      <c r="E207" s="14">
        <v>56612280.630000003</v>
      </c>
      <c r="F207" s="13">
        <f t="shared" si="20"/>
        <v>0.22122355874447794</v>
      </c>
      <c r="G207" s="15">
        <f t="shared" si="21"/>
        <v>2832.0300465232617</v>
      </c>
      <c r="M207" s="40"/>
      <c r="N207" s="41"/>
      <c r="O207" s="40"/>
    </row>
    <row r="208" spans="1:15" x14ac:dyDescent="0.3">
      <c r="A208" s="2" t="s">
        <v>64</v>
      </c>
      <c r="B208" s="11">
        <v>20221</v>
      </c>
      <c r="C208" s="12">
        <v>17935</v>
      </c>
      <c r="D208" s="13">
        <f t="shared" si="19"/>
        <v>0.69894777864380353</v>
      </c>
      <c r="E208" s="14">
        <v>46961032.649999999</v>
      </c>
      <c r="F208" s="13">
        <f t="shared" si="20"/>
        <v>0.2384981583859051</v>
      </c>
      <c r="G208" s="15">
        <f t="shared" si="21"/>
        <v>2618.4015974351823</v>
      </c>
      <c r="M208" s="40"/>
      <c r="N208" s="41"/>
      <c r="O208" s="40"/>
    </row>
    <row r="209" spans="1:15" x14ac:dyDescent="0.3">
      <c r="A209" s="2" t="s">
        <v>64</v>
      </c>
      <c r="B209" s="11">
        <v>20222</v>
      </c>
      <c r="C209" s="12">
        <v>21435</v>
      </c>
      <c r="D209" s="13">
        <f t="shared" si="19"/>
        <v>0.70042152730124496</v>
      </c>
      <c r="E209" s="14">
        <v>55803111.140000001</v>
      </c>
      <c r="F209" s="13">
        <f t="shared" si="20"/>
        <v>0.24963769602594849</v>
      </c>
      <c r="G209" s="15">
        <f t="shared" si="21"/>
        <v>2603.3641772801493</v>
      </c>
      <c r="M209" s="40"/>
      <c r="N209" s="41"/>
      <c r="O209" s="40"/>
    </row>
    <row r="210" spans="1:15" x14ac:dyDescent="0.3">
      <c r="A210" s="2" t="s">
        <v>64</v>
      </c>
      <c r="B210" s="11">
        <v>20231</v>
      </c>
      <c r="C210" s="12">
        <v>19941</v>
      </c>
      <c r="D210" s="13">
        <f t="shared" si="19"/>
        <v>0.68937979672267169</v>
      </c>
      <c r="E210" s="14">
        <v>46590907.280000001</v>
      </c>
      <c r="F210" s="13">
        <f t="shared" si="20"/>
        <v>0.2857658921385266</v>
      </c>
      <c r="G210" s="15">
        <f t="shared" si="21"/>
        <v>2336.437855674239</v>
      </c>
      <c r="M210" s="40"/>
      <c r="N210" s="41"/>
      <c r="O210" s="40"/>
    </row>
    <row r="211" spans="1:15" x14ac:dyDescent="0.3">
      <c r="A211" s="2" t="s">
        <v>64</v>
      </c>
      <c r="B211" s="11">
        <v>20232</v>
      </c>
      <c r="C211" s="12">
        <v>22296</v>
      </c>
      <c r="D211" s="13">
        <f t="shared" si="19"/>
        <v>0.68424121528310577</v>
      </c>
      <c r="E211" s="14">
        <v>43349620.609999999</v>
      </c>
      <c r="F211" s="13">
        <f t="shared" si="20"/>
        <v>0.35695145205289314</v>
      </c>
      <c r="G211" s="15">
        <f t="shared" si="21"/>
        <v>1944.2779247398637</v>
      </c>
      <c r="M211" s="40"/>
      <c r="N211" s="41"/>
      <c r="O211" s="40"/>
    </row>
    <row r="212" spans="1:15" x14ac:dyDescent="0.3">
      <c r="A212" s="2" t="s">
        <v>64</v>
      </c>
      <c r="B212" s="11">
        <v>20241</v>
      </c>
      <c r="C212" s="12">
        <v>9995</v>
      </c>
      <c r="D212" s="13">
        <f t="shared" si="19"/>
        <v>0.62786607198944655</v>
      </c>
      <c r="E212" s="14">
        <v>12196119.060000001</v>
      </c>
      <c r="F212" s="13">
        <f t="shared" si="20"/>
        <v>0.47425061715624001</v>
      </c>
      <c r="G212" s="15">
        <f t="shared" si="21"/>
        <v>1220.2220170085043</v>
      </c>
      <c r="M212" s="40"/>
      <c r="N212" s="41"/>
      <c r="O212" s="40"/>
    </row>
    <row r="213" spans="1:15" x14ac:dyDescent="0.3">
      <c r="A213" s="2" t="s">
        <v>65</v>
      </c>
      <c r="B213" s="11">
        <v>20131</v>
      </c>
      <c r="C213" s="12">
        <v>1982</v>
      </c>
      <c r="D213" s="13">
        <f t="shared" ref="D213:D235" si="22">C213/C351</f>
        <v>7.2918582833596993E-2</v>
      </c>
      <c r="E213" s="14">
        <v>6655050.7300000004</v>
      </c>
      <c r="F213" s="13">
        <f t="shared" ref="F213:F235" si="23">E213/E351</f>
        <v>2.3492596809443204E-2</v>
      </c>
      <c r="G213" s="15">
        <f t="shared" si="21"/>
        <v>3357.7450706357217</v>
      </c>
      <c r="M213" s="40"/>
      <c r="N213" s="41"/>
      <c r="O213" s="40"/>
    </row>
    <row r="214" spans="1:15" x14ac:dyDescent="0.3">
      <c r="A214" s="2" t="s">
        <v>65</v>
      </c>
      <c r="B214" s="11">
        <v>20132</v>
      </c>
      <c r="C214" s="12">
        <v>2380</v>
      </c>
      <c r="D214" s="13">
        <f t="shared" si="22"/>
        <v>7.2322839431141359E-2</v>
      </c>
      <c r="E214" s="14">
        <v>7854277.5700000003</v>
      </c>
      <c r="F214" s="13">
        <f t="shared" si="23"/>
        <v>2.246561227029641E-2</v>
      </c>
      <c r="G214" s="15">
        <f t="shared" si="21"/>
        <v>3300.1166260504201</v>
      </c>
      <c r="M214" s="40"/>
      <c r="N214" s="41"/>
      <c r="O214" s="40"/>
    </row>
    <row r="215" spans="1:15" x14ac:dyDescent="0.3">
      <c r="A215" s="2" t="s">
        <v>65</v>
      </c>
      <c r="B215" s="11">
        <v>20141</v>
      </c>
      <c r="C215" s="12">
        <v>1975</v>
      </c>
      <c r="D215" s="13">
        <f t="shared" si="22"/>
        <v>6.7433761267413281E-2</v>
      </c>
      <c r="E215" s="14">
        <v>6531590.4900000002</v>
      </c>
      <c r="F215" s="13">
        <f t="shared" si="23"/>
        <v>2.1251151340697872E-2</v>
      </c>
      <c r="G215" s="15">
        <f t="shared" si="21"/>
        <v>3307.1344253164557</v>
      </c>
      <c r="M215" s="40"/>
      <c r="N215" s="41"/>
      <c r="O215" s="40"/>
    </row>
    <row r="216" spans="1:15" x14ac:dyDescent="0.3">
      <c r="A216" s="2" t="s">
        <v>65</v>
      </c>
      <c r="B216" s="11">
        <v>20142</v>
      </c>
      <c r="C216" s="12">
        <v>2179</v>
      </c>
      <c r="D216" s="13">
        <f t="shared" si="22"/>
        <v>6.8827189740674061E-2</v>
      </c>
      <c r="E216" s="14">
        <v>6702874.2800000003</v>
      </c>
      <c r="F216" s="13">
        <f t="shared" si="23"/>
        <v>1.8507931848593669E-2</v>
      </c>
      <c r="G216" s="15">
        <f t="shared" si="21"/>
        <v>3076.1240385497936</v>
      </c>
      <c r="M216" s="40"/>
      <c r="N216" s="41"/>
      <c r="O216" s="40"/>
    </row>
    <row r="217" spans="1:15" x14ac:dyDescent="0.3">
      <c r="A217" s="2" t="s">
        <v>65</v>
      </c>
      <c r="B217" s="11">
        <v>20151</v>
      </c>
      <c r="C217" s="12">
        <v>2149</v>
      </c>
      <c r="D217" s="13">
        <f t="shared" si="22"/>
        <v>6.8326338547628138E-2</v>
      </c>
      <c r="E217" s="14">
        <v>6789677.1900000004</v>
      </c>
      <c r="F217" s="13">
        <f t="shared" si="23"/>
        <v>2.0187968952968191E-2</v>
      </c>
      <c r="G217" s="15">
        <f t="shared" si="21"/>
        <v>3159.458906468125</v>
      </c>
      <c r="M217" s="40"/>
      <c r="N217" s="41"/>
      <c r="O217" s="40"/>
    </row>
    <row r="218" spans="1:15" x14ac:dyDescent="0.3">
      <c r="A218" s="2" t="s">
        <v>65</v>
      </c>
      <c r="B218" s="11">
        <v>20152</v>
      </c>
      <c r="C218" s="12">
        <v>2434</v>
      </c>
      <c r="D218" s="13">
        <f t="shared" si="22"/>
        <v>6.9441670708396339E-2</v>
      </c>
      <c r="E218" s="14">
        <v>7867332.3499999996</v>
      </c>
      <c r="F218" s="13">
        <f t="shared" si="23"/>
        <v>1.8908099786138149E-2</v>
      </c>
      <c r="G218" s="15">
        <f t="shared" si="21"/>
        <v>3232.2647288414132</v>
      </c>
      <c r="M218" s="40"/>
      <c r="N218" s="41"/>
      <c r="O218" s="40"/>
    </row>
    <row r="219" spans="1:15" x14ac:dyDescent="0.3">
      <c r="A219" s="2" t="s">
        <v>65</v>
      </c>
      <c r="B219" s="11">
        <v>20161</v>
      </c>
      <c r="C219" s="12">
        <v>2231</v>
      </c>
      <c r="D219" s="13">
        <f t="shared" si="22"/>
        <v>6.8601826512099867E-2</v>
      </c>
      <c r="E219" s="14">
        <v>6864998.2599999998</v>
      </c>
      <c r="F219" s="13">
        <f t="shared" si="23"/>
        <v>1.8447688510706675E-2</v>
      </c>
      <c r="G219" s="15">
        <f t="shared" si="21"/>
        <v>3077.0946929627967</v>
      </c>
      <c r="M219" s="40"/>
      <c r="N219" s="41"/>
      <c r="O219" s="40"/>
    </row>
    <row r="220" spans="1:15" x14ac:dyDescent="0.3">
      <c r="A220" s="2" t="s">
        <v>65</v>
      </c>
      <c r="B220" s="11">
        <v>20162</v>
      </c>
      <c r="C220" s="12">
        <v>2453</v>
      </c>
      <c r="D220" s="13">
        <f t="shared" si="22"/>
        <v>6.4229792359456417E-2</v>
      </c>
      <c r="E220" s="14">
        <v>7399644.2000000002</v>
      </c>
      <c r="F220" s="13">
        <f t="shared" si="23"/>
        <v>1.8148058811332125E-2</v>
      </c>
      <c r="G220" s="15">
        <f t="shared" si="21"/>
        <v>3016.5691805951897</v>
      </c>
      <c r="M220" s="40"/>
      <c r="N220" s="41"/>
      <c r="O220" s="40"/>
    </row>
    <row r="221" spans="1:15" x14ac:dyDescent="0.3">
      <c r="A221" s="2" t="s">
        <v>65</v>
      </c>
      <c r="B221" s="11">
        <v>20171</v>
      </c>
      <c r="C221" s="12">
        <v>1905</v>
      </c>
      <c r="D221" s="13">
        <f t="shared" si="22"/>
        <v>5.6682932635086884E-2</v>
      </c>
      <c r="E221" s="14">
        <v>5936315.3899999997</v>
      </c>
      <c r="F221" s="13">
        <f t="shared" si="23"/>
        <v>1.7698007894487514E-2</v>
      </c>
      <c r="G221" s="15">
        <f t="shared" si="21"/>
        <v>3116.1760577427822</v>
      </c>
      <c r="M221" s="40"/>
      <c r="N221" s="41"/>
      <c r="O221" s="40"/>
    </row>
    <row r="222" spans="1:15" x14ac:dyDescent="0.3">
      <c r="A222" s="2" t="s">
        <v>65</v>
      </c>
      <c r="B222" s="11">
        <v>20172</v>
      </c>
      <c r="C222" s="12">
        <v>2117</v>
      </c>
      <c r="D222" s="13">
        <f t="shared" si="22"/>
        <v>5.4348942287944138E-2</v>
      </c>
      <c r="E222" s="14">
        <v>6649839.0300000003</v>
      </c>
      <c r="F222" s="13">
        <f t="shared" si="23"/>
        <v>1.6997214429710698E-2</v>
      </c>
      <c r="G222" s="15">
        <f t="shared" si="21"/>
        <v>3141.1615635333019</v>
      </c>
      <c r="M222" s="40"/>
      <c r="N222" s="41"/>
      <c r="O222" s="40"/>
    </row>
    <row r="223" spans="1:15" x14ac:dyDescent="0.3">
      <c r="A223" s="2" t="s">
        <v>65</v>
      </c>
      <c r="B223" s="11">
        <v>20181</v>
      </c>
      <c r="C223" s="12">
        <v>1815</v>
      </c>
      <c r="D223" s="13">
        <f t="shared" si="22"/>
        <v>5.3584081247047707E-2</v>
      </c>
      <c r="E223" s="14">
        <v>5897453.7000000002</v>
      </c>
      <c r="F223" s="13">
        <f t="shared" si="23"/>
        <v>1.7651768713858654E-2</v>
      </c>
      <c r="G223" s="15">
        <f t="shared" si="21"/>
        <v>3249.2857851239669</v>
      </c>
      <c r="M223" s="40"/>
      <c r="N223" s="41"/>
      <c r="O223" s="40"/>
    </row>
    <row r="224" spans="1:15" x14ac:dyDescent="0.3">
      <c r="A224" s="2" t="s">
        <v>65</v>
      </c>
      <c r="B224" s="11">
        <v>20182</v>
      </c>
      <c r="C224" s="12">
        <v>1961</v>
      </c>
      <c r="D224" s="13">
        <f t="shared" si="22"/>
        <v>5.1047767799036838E-2</v>
      </c>
      <c r="E224" s="14">
        <v>6102514.1600000001</v>
      </c>
      <c r="F224" s="13">
        <f t="shared" si="23"/>
        <v>1.5972946731709153E-2</v>
      </c>
      <c r="G224" s="15">
        <f t="shared" si="21"/>
        <v>3111.9399082100967</v>
      </c>
      <c r="M224" s="40"/>
      <c r="N224" s="41"/>
      <c r="O224" s="40"/>
    </row>
    <row r="225" spans="1:15" x14ac:dyDescent="0.3">
      <c r="A225" s="2" t="s">
        <v>65</v>
      </c>
      <c r="B225" s="11">
        <v>20191</v>
      </c>
      <c r="C225" s="12">
        <v>1730</v>
      </c>
      <c r="D225" s="13">
        <f t="shared" si="22"/>
        <v>5.0681119085982128E-2</v>
      </c>
      <c r="E225" s="14">
        <v>5540338.6900000004</v>
      </c>
      <c r="F225" s="13">
        <f t="shared" si="23"/>
        <v>1.6444296738031012E-2</v>
      </c>
      <c r="G225" s="15">
        <f t="shared" si="21"/>
        <v>3202.5079132947981</v>
      </c>
      <c r="M225" s="40"/>
      <c r="N225" s="41"/>
      <c r="O225" s="40"/>
    </row>
    <row r="226" spans="1:15" x14ac:dyDescent="0.3">
      <c r="A226" s="2" t="s">
        <v>65</v>
      </c>
      <c r="B226" s="11">
        <v>20192</v>
      </c>
      <c r="C226" s="12">
        <v>1971</v>
      </c>
      <c r="D226" s="13">
        <f t="shared" si="22"/>
        <v>5.0477629523394886E-2</v>
      </c>
      <c r="E226" s="14">
        <v>6135721.0700000003</v>
      </c>
      <c r="F226" s="13">
        <f t="shared" si="23"/>
        <v>1.6333990226013027E-2</v>
      </c>
      <c r="G226" s="15">
        <f t="shared" si="21"/>
        <v>3112.9990208016238</v>
      </c>
      <c r="M226" s="40"/>
      <c r="N226" s="41"/>
      <c r="O226" s="40"/>
    </row>
    <row r="227" spans="1:15" x14ac:dyDescent="0.3">
      <c r="A227" s="2" t="s">
        <v>65</v>
      </c>
      <c r="B227" s="11">
        <v>20201</v>
      </c>
      <c r="C227" s="12">
        <v>1110</v>
      </c>
      <c r="D227" s="13">
        <f t="shared" si="22"/>
        <v>5.6537462435695005E-2</v>
      </c>
      <c r="E227" s="14">
        <v>3474732.44</v>
      </c>
      <c r="F227" s="13">
        <f t="shared" si="23"/>
        <v>1.6256510361022151E-2</v>
      </c>
      <c r="G227" s="15">
        <f t="shared" si="21"/>
        <v>3130.3895855855853</v>
      </c>
      <c r="M227" s="40"/>
      <c r="N227" s="41"/>
      <c r="O227" s="40"/>
    </row>
    <row r="228" spans="1:15" x14ac:dyDescent="0.3">
      <c r="A228" s="2" t="s">
        <v>65</v>
      </c>
      <c r="B228" s="11">
        <v>20202</v>
      </c>
      <c r="C228" s="12">
        <v>1253</v>
      </c>
      <c r="D228" s="13">
        <f t="shared" si="22"/>
        <v>5.05853855470327E-2</v>
      </c>
      <c r="E228" s="14">
        <v>3731996.64</v>
      </c>
      <c r="F228" s="13">
        <f t="shared" si="23"/>
        <v>1.4347182597035451E-2</v>
      </c>
      <c r="G228" s="15">
        <f t="shared" si="21"/>
        <v>2978.4490343176376</v>
      </c>
      <c r="M228" s="40"/>
      <c r="N228" s="41"/>
      <c r="O228" s="40"/>
    </row>
    <row r="229" spans="1:15" x14ac:dyDescent="0.3">
      <c r="A229" s="2" t="s">
        <v>65</v>
      </c>
      <c r="B229" s="11">
        <v>20211</v>
      </c>
      <c r="C229" s="12">
        <v>839</v>
      </c>
      <c r="D229" s="13">
        <f t="shared" si="22"/>
        <v>4.542501353546291E-2</v>
      </c>
      <c r="E229" s="14">
        <v>2414496.7599999998</v>
      </c>
      <c r="F229" s="13">
        <f t="shared" si="23"/>
        <v>1.3726164215244162E-2</v>
      </c>
      <c r="G229" s="15">
        <f t="shared" si="21"/>
        <v>2877.8268891537541</v>
      </c>
      <c r="M229" s="40"/>
      <c r="N229" s="41"/>
      <c r="O229" s="40"/>
    </row>
    <row r="230" spans="1:15" x14ac:dyDescent="0.3">
      <c r="A230" s="2" t="s">
        <v>65</v>
      </c>
      <c r="B230" s="11">
        <v>20212</v>
      </c>
      <c r="C230" s="12">
        <v>1134</v>
      </c>
      <c r="D230" s="13">
        <f t="shared" si="22"/>
        <v>3.9600502863528425E-2</v>
      </c>
      <c r="E230" s="14">
        <v>2969314.81</v>
      </c>
      <c r="F230" s="13">
        <f t="shared" si="23"/>
        <v>1.1603178356195528E-2</v>
      </c>
      <c r="G230" s="15">
        <f t="shared" si="21"/>
        <v>2618.4433950617286</v>
      </c>
      <c r="M230" s="40"/>
      <c r="N230" s="41"/>
      <c r="O230" s="40"/>
    </row>
    <row r="231" spans="1:15" x14ac:dyDescent="0.3">
      <c r="A231" s="2" t="s">
        <v>65</v>
      </c>
      <c r="B231" s="11">
        <v>20221</v>
      </c>
      <c r="C231" s="12">
        <v>823</v>
      </c>
      <c r="D231" s="13">
        <f t="shared" si="22"/>
        <v>3.2073265783320343E-2</v>
      </c>
      <c r="E231" s="14">
        <v>1975231.2</v>
      </c>
      <c r="F231" s="13">
        <f t="shared" si="23"/>
        <v>1.0031487320506811E-2</v>
      </c>
      <c r="G231" s="15">
        <f t="shared" si="21"/>
        <v>2400.0379100850546</v>
      </c>
      <c r="M231" s="40"/>
      <c r="N231" s="41"/>
      <c r="O231" s="40"/>
    </row>
    <row r="232" spans="1:15" x14ac:dyDescent="0.3">
      <c r="A232" s="2" t="s">
        <v>65</v>
      </c>
      <c r="B232" s="11">
        <v>20222</v>
      </c>
      <c r="C232" s="12">
        <v>888</v>
      </c>
      <c r="D232" s="13">
        <f t="shared" si="22"/>
        <v>2.9016763062444859E-2</v>
      </c>
      <c r="E232" s="14">
        <v>2138187.17</v>
      </c>
      <c r="F232" s="13">
        <f t="shared" si="23"/>
        <v>9.565275266676521E-3</v>
      </c>
      <c r="G232" s="15">
        <f t="shared" si="21"/>
        <v>2407.8684346846844</v>
      </c>
      <c r="M232" s="40"/>
      <c r="N232" s="41"/>
      <c r="O232" s="40"/>
    </row>
    <row r="233" spans="1:15" x14ac:dyDescent="0.3">
      <c r="A233" s="2" t="s">
        <v>65</v>
      </c>
      <c r="B233" s="11">
        <v>20231</v>
      </c>
      <c r="C233" s="12">
        <v>549</v>
      </c>
      <c r="D233" s="13">
        <f t="shared" si="22"/>
        <v>1.8979464841319228E-2</v>
      </c>
      <c r="E233" s="14">
        <v>1174857.1399999999</v>
      </c>
      <c r="F233" s="13">
        <f t="shared" si="23"/>
        <v>7.2060004483221942E-3</v>
      </c>
      <c r="G233" s="15">
        <f t="shared" si="21"/>
        <v>2139.9947905282329</v>
      </c>
      <c r="M233" s="40"/>
      <c r="N233" s="41"/>
      <c r="O233" s="40"/>
    </row>
    <row r="234" spans="1:15" x14ac:dyDescent="0.3">
      <c r="A234" s="2" t="s">
        <v>65</v>
      </c>
      <c r="B234" s="11">
        <v>20232</v>
      </c>
      <c r="C234" s="12">
        <v>256</v>
      </c>
      <c r="D234" s="13">
        <f t="shared" si="22"/>
        <v>7.8563756329599506E-3</v>
      </c>
      <c r="E234" s="14">
        <v>530094.68000000005</v>
      </c>
      <c r="F234" s="13">
        <f t="shared" si="23"/>
        <v>4.3649301444604674E-3</v>
      </c>
      <c r="G234" s="15">
        <f t="shared" si="21"/>
        <v>2070.6823437500002</v>
      </c>
      <c r="M234" s="40"/>
      <c r="N234" s="41"/>
      <c r="O234" s="40"/>
    </row>
    <row r="235" spans="1:15" x14ac:dyDescent="0.3">
      <c r="A235" s="2" t="s">
        <v>65</v>
      </c>
      <c r="B235" s="11">
        <v>20241</v>
      </c>
      <c r="C235" s="12">
        <v>22</v>
      </c>
      <c r="D235" s="13">
        <f t="shared" si="22"/>
        <v>1.3819963565550599E-3</v>
      </c>
      <c r="E235" s="14">
        <v>42839.199999999997</v>
      </c>
      <c r="F235" s="13">
        <f t="shared" si="23"/>
        <v>1.6658181949955149E-3</v>
      </c>
      <c r="G235" s="15">
        <f t="shared" si="21"/>
        <v>1947.2363636363634</v>
      </c>
      <c r="M235" s="40"/>
      <c r="N235" s="41"/>
      <c r="O235" s="40"/>
    </row>
    <row r="236" spans="1:15" x14ac:dyDescent="0.3">
      <c r="A236" s="2" t="s">
        <v>66</v>
      </c>
      <c r="B236" s="11">
        <v>20131</v>
      </c>
      <c r="C236" s="12">
        <v>6910</v>
      </c>
      <c r="D236" s="13">
        <f t="shared" ref="D236:D258" si="24">C236/C351</f>
        <v>0.2542216989809058</v>
      </c>
      <c r="E236" s="14">
        <v>38519295.25</v>
      </c>
      <c r="F236" s="13">
        <f t="shared" ref="F236:F258" si="25">E236/E351</f>
        <v>0.13597466186289323</v>
      </c>
      <c r="G236" s="15">
        <f t="shared" si="21"/>
        <v>5574.4276772793055</v>
      </c>
      <c r="M236" s="40"/>
      <c r="N236" s="41"/>
      <c r="O236" s="40"/>
    </row>
    <row r="237" spans="1:15" x14ac:dyDescent="0.3">
      <c r="A237" s="2" t="s">
        <v>66</v>
      </c>
      <c r="B237" s="11">
        <v>20132</v>
      </c>
      <c r="C237" s="12">
        <v>8949</v>
      </c>
      <c r="D237" s="13">
        <f t="shared" si="24"/>
        <v>0.27193995381062358</v>
      </c>
      <c r="E237" s="14">
        <v>48669137.969999999</v>
      </c>
      <c r="F237" s="13">
        <f t="shared" si="25"/>
        <v>0.13920847250673124</v>
      </c>
      <c r="G237" s="15">
        <f t="shared" si="21"/>
        <v>5438.5001642641637</v>
      </c>
      <c r="M237" s="40"/>
      <c r="N237" s="41"/>
      <c r="O237" s="40"/>
    </row>
    <row r="238" spans="1:15" x14ac:dyDescent="0.3">
      <c r="A238" s="2" t="s">
        <v>66</v>
      </c>
      <c r="B238" s="11">
        <v>20141</v>
      </c>
      <c r="C238" s="12">
        <v>8147</v>
      </c>
      <c r="D238" s="13">
        <f t="shared" si="24"/>
        <v>0.27816853318765367</v>
      </c>
      <c r="E238" s="14">
        <v>43941374.829999998</v>
      </c>
      <c r="F238" s="13">
        <f t="shared" si="25"/>
        <v>0.14296744538108086</v>
      </c>
      <c r="G238" s="15">
        <f t="shared" si="21"/>
        <v>5393.56509512704</v>
      </c>
      <c r="M238" s="40"/>
      <c r="N238" s="41"/>
      <c r="O238" s="40"/>
    </row>
    <row r="239" spans="1:15" x14ac:dyDescent="0.3">
      <c r="A239" s="2" t="s">
        <v>66</v>
      </c>
      <c r="B239" s="11">
        <v>20142</v>
      </c>
      <c r="C239" s="12">
        <v>9705</v>
      </c>
      <c r="D239" s="13">
        <f t="shared" si="24"/>
        <v>0.30654790107078556</v>
      </c>
      <c r="E239" s="14">
        <v>52965796.609999999</v>
      </c>
      <c r="F239" s="13">
        <f t="shared" si="25"/>
        <v>0.14624880506700383</v>
      </c>
      <c r="G239" s="15">
        <f t="shared" si="21"/>
        <v>5457.5782184441014</v>
      </c>
      <c r="M239" s="40"/>
      <c r="N239" s="41"/>
      <c r="O239" s="40"/>
    </row>
    <row r="240" spans="1:15" x14ac:dyDescent="0.3">
      <c r="A240" s="2" t="s">
        <v>66</v>
      </c>
      <c r="B240" s="11">
        <v>20151</v>
      </c>
      <c r="C240" s="12">
        <v>9531</v>
      </c>
      <c r="D240" s="13">
        <f t="shared" si="24"/>
        <v>0.30303319343761925</v>
      </c>
      <c r="E240" s="14">
        <v>51584633.090000004</v>
      </c>
      <c r="F240" s="13">
        <f t="shared" si="25"/>
        <v>0.1533782744200208</v>
      </c>
      <c r="G240" s="15">
        <f t="shared" si="21"/>
        <v>5412.300187808205</v>
      </c>
      <c r="M240" s="40"/>
      <c r="N240" s="41"/>
      <c r="O240" s="40"/>
    </row>
    <row r="241" spans="1:15" x14ac:dyDescent="0.3">
      <c r="A241" s="2" t="s">
        <v>66</v>
      </c>
      <c r="B241" s="11">
        <v>20152</v>
      </c>
      <c r="C241" s="12">
        <v>11164</v>
      </c>
      <c r="D241" s="13">
        <f t="shared" si="24"/>
        <v>0.31850731790819092</v>
      </c>
      <c r="E241" s="14">
        <v>63165880.920000002</v>
      </c>
      <c r="F241" s="13">
        <f t="shared" si="25"/>
        <v>0.15181089680477014</v>
      </c>
      <c r="G241" s="15">
        <f t="shared" si="21"/>
        <v>5657.9972160515945</v>
      </c>
      <c r="M241" s="40"/>
      <c r="N241" s="41"/>
      <c r="O241" s="40"/>
    </row>
    <row r="242" spans="1:15" x14ac:dyDescent="0.3">
      <c r="A242" s="2" t="s">
        <v>66</v>
      </c>
      <c r="B242" s="11">
        <v>20161</v>
      </c>
      <c r="C242" s="12">
        <v>10121</v>
      </c>
      <c r="D242" s="13">
        <f t="shared" si="24"/>
        <v>0.31121429230343473</v>
      </c>
      <c r="E242" s="14">
        <v>57320949.049999997</v>
      </c>
      <c r="F242" s="13">
        <f t="shared" si="25"/>
        <v>0.15403339857692661</v>
      </c>
      <c r="G242" s="15">
        <f t="shared" si="21"/>
        <v>5663.5657593123206</v>
      </c>
      <c r="M242" s="40"/>
      <c r="N242" s="41"/>
      <c r="O242" s="40"/>
    </row>
    <row r="243" spans="1:15" x14ac:dyDescent="0.3">
      <c r="A243" s="2" t="s">
        <v>66</v>
      </c>
      <c r="B243" s="11">
        <v>20162</v>
      </c>
      <c r="C243" s="12">
        <v>11904</v>
      </c>
      <c r="D243" s="13">
        <f t="shared" si="24"/>
        <v>0.31169647299101882</v>
      </c>
      <c r="E243" s="14">
        <v>64732544.789999999</v>
      </c>
      <c r="F243" s="13">
        <f t="shared" si="25"/>
        <v>0.15876034010609738</v>
      </c>
      <c r="G243" s="15">
        <f t="shared" si="21"/>
        <v>5437.8817867943544</v>
      </c>
      <c r="M243" s="40"/>
      <c r="N243" s="41"/>
      <c r="O243" s="40"/>
    </row>
    <row r="244" spans="1:15" x14ac:dyDescent="0.3">
      <c r="A244" s="2" t="s">
        <v>66</v>
      </c>
      <c r="B244" s="11">
        <v>20171</v>
      </c>
      <c r="C244" s="12">
        <v>10028</v>
      </c>
      <c r="D244" s="13">
        <f t="shared" si="24"/>
        <v>0.29838133777671982</v>
      </c>
      <c r="E244" s="14">
        <v>53252800.799999997</v>
      </c>
      <c r="F244" s="13">
        <f t="shared" si="25"/>
        <v>0.15876321034923499</v>
      </c>
      <c r="G244" s="15">
        <f t="shared" si="21"/>
        <v>5310.4109293976862</v>
      </c>
      <c r="M244" s="40"/>
      <c r="N244" s="41"/>
      <c r="O244" s="40"/>
    </row>
    <row r="245" spans="1:15" x14ac:dyDescent="0.3">
      <c r="A245" s="2" t="s">
        <v>66</v>
      </c>
      <c r="B245" s="11">
        <v>20172</v>
      </c>
      <c r="C245" s="12">
        <v>11099</v>
      </c>
      <c r="D245" s="13">
        <f t="shared" si="24"/>
        <v>0.2849404395153009</v>
      </c>
      <c r="E245" s="14">
        <v>60906597.439999998</v>
      </c>
      <c r="F245" s="13">
        <f t="shared" si="25"/>
        <v>0.15567933181560764</v>
      </c>
      <c r="G245" s="15">
        <f t="shared" si="21"/>
        <v>5487.5752265969904</v>
      </c>
      <c r="M245" s="40"/>
      <c r="N245" s="41"/>
      <c r="O245" s="40"/>
    </row>
    <row r="246" spans="1:15" x14ac:dyDescent="0.3">
      <c r="A246" s="2" t="s">
        <v>66</v>
      </c>
      <c r="B246" s="11">
        <v>20181</v>
      </c>
      <c r="C246" s="12">
        <v>9258</v>
      </c>
      <c r="D246" s="13">
        <f t="shared" si="24"/>
        <v>0.2733230987246103</v>
      </c>
      <c r="E246" s="14">
        <v>51516423.170000002</v>
      </c>
      <c r="F246" s="13">
        <f t="shared" si="25"/>
        <v>0.15419468011459067</v>
      </c>
      <c r="G246" s="15">
        <f t="shared" si="21"/>
        <v>5564.5304785050766</v>
      </c>
      <c r="M246" s="40"/>
      <c r="N246" s="41"/>
      <c r="O246" s="40"/>
    </row>
    <row r="247" spans="1:15" x14ac:dyDescent="0.3">
      <c r="A247" s="2" t="s">
        <v>66</v>
      </c>
      <c r="B247" s="11">
        <v>20182</v>
      </c>
      <c r="C247" s="12">
        <v>10496</v>
      </c>
      <c r="D247" s="13">
        <f t="shared" si="24"/>
        <v>0.2732266041910712</v>
      </c>
      <c r="E247" s="14">
        <v>58130136.590000004</v>
      </c>
      <c r="F247" s="13">
        <f t="shared" si="25"/>
        <v>0.15215197391021656</v>
      </c>
      <c r="G247" s="15">
        <f t="shared" si="21"/>
        <v>5538.313318407013</v>
      </c>
      <c r="M247" s="40"/>
      <c r="N247" s="41"/>
      <c r="O247" s="40"/>
    </row>
    <row r="248" spans="1:15" x14ac:dyDescent="0.3">
      <c r="A248" s="2" t="s">
        <v>66</v>
      </c>
      <c r="B248" s="11">
        <v>20191</v>
      </c>
      <c r="C248" s="12">
        <v>9188</v>
      </c>
      <c r="D248" s="13">
        <f t="shared" si="24"/>
        <v>0.26916654460231432</v>
      </c>
      <c r="E248" s="14">
        <v>52126455.950000003</v>
      </c>
      <c r="F248" s="13">
        <f t="shared" si="25"/>
        <v>0.15471669829334969</v>
      </c>
      <c r="G248" s="15">
        <f t="shared" si="21"/>
        <v>5673.3191064431867</v>
      </c>
      <c r="M248" s="40"/>
      <c r="N248" s="41"/>
      <c r="O248" s="40"/>
    </row>
    <row r="249" spans="1:15" x14ac:dyDescent="0.3">
      <c r="A249" s="2" t="s">
        <v>66</v>
      </c>
      <c r="B249" s="11">
        <v>20192</v>
      </c>
      <c r="C249" s="12">
        <v>10223</v>
      </c>
      <c r="D249" s="13">
        <f t="shared" si="24"/>
        <v>0.26181268727431045</v>
      </c>
      <c r="E249" s="14">
        <v>58075571.060000002</v>
      </c>
      <c r="F249" s="13">
        <f t="shared" si="25"/>
        <v>0.15460380275470459</v>
      </c>
      <c r="G249" s="15">
        <f t="shared" si="21"/>
        <v>5680.8736241807692</v>
      </c>
      <c r="M249" s="40"/>
      <c r="N249" s="41"/>
      <c r="O249" s="40"/>
    </row>
    <row r="250" spans="1:15" x14ac:dyDescent="0.3">
      <c r="A250" s="2" t="s">
        <v>66</v>
      </c>
      <c r="B250" s="11">
        <v>20201</v>
      </c>
      <c r="C250" s="12">
        <v>5583</v>
      </c>
      <c r="D250" s="13">
        <f t="shared" si="24"/>
        <v>0.28436815565629298</v>
      </c>
      <c r="E250" s="14">
        <v>31182847.050000001</v>
      </c>
      <c r="F250" s="13">
        <f t="shared" si="25"/>
        <v>0.1458887223427465</v>
      </c>
      <c r="G250" s="15">
        <f t="shared" si="21"/>
        <v>5585.3209833422889</v>
      </c>
      <c r="M250" s="40"/>
      <c r="N250" s="41"/>
      <c r="O250" s="40"/>
    </row>
    <row r="251" spans="1:15" x14ac:dyDescent="0.3">
      <c r="A251" s="2" t="s">
        <v>66</v>
      </c>
      <c r="B251" s="11">
        <v>20202</v>
      </c>
      <c r="C251" s="12">
        <v>7138</v>
      </c>
      <c r="D251" s="13">
        <f t="shared" si="24"/>
        <v>0.28817117480823579</v>
      </c>
      <c r="E251" s="14">
        <v>37375217.609999999</v>
      </c>
      <c r="F251" s="13">
        <f t="shared" si="25"/>
        <v>0.14368423216335072</v>
      </c>
      <c r="G251" s="15">
        <f t="shared" si="21"/>
        <v>5236.0910072849538</v>
      </c>
      <c r="M251" s="40"/>
      <c r="N251" s="41"/>
      <c r="O251" s="40"/>
    </row>
    <row r="252" spans="1:15" x14ac:dyDescent="0.3">
      <c r="A252" s="2" t="s">
        <v>66</v>
      </c>
      <c r="B252" s="11">
        <v>20211</v>
      </c>
      <c r="C252" s="12">
        <v>5219</v>
      </c>
      <c r="D252" s="13">
        <f t="shared" si="24"/>
        <v>0.2825663237682729</v>
      </c>
      <c r="E252" s="14">
        <v>25462865.399999999</v>
      </c>
      <c r="F252" s="13">
        <f t="shared" si="25"/>
        <v>0.14475375476215538</v>
      </c>
      <c r="G252" s="15">
        <f t="shared" si="21"/>
        <v>4878.8782142172831</v>
      </c>
      <c r="M252" s="40"/>
      <c r="N252" s="41"/>
      <c r="O252" s="40"/>
    </row>
    <row r="253" spans="1:15" x14ac:dyDescent="0.3">
      <c r="A253" s="2" t="s">
        <v>66</v>
      </c>
      <c r="B253" s="11">
        <v>20212</v>
      </c>
      <c r="C253" s="12">
        <v>8065</v>
      </c>
      <c r="D253" s="13">
        <f t="shared" si="24"/>
        <v>0.28163849699678728</v>
      </c>
      <c r="E253" s="14">
        <v>36974293.509999998</v>
      </c>
      <c r="F253" s="13">
        <f t="shared" si="25"/>
        <v>0.14448428329189278</v>
      </c>
      <c r="G253" s="15">
        <f t="shared" si="21"/>
        <v>4584.5373230006198</v>
      </c>
      <c r="M253" s="40"/>
      <c r="N253" s="41"/>
      <c r="O253" s="40"/>
    </row>
    <row r="254" spans="1:15" x14ac:dyDescent="0.3">
      <c r="A254" s="2" t="s">
        <v>66</v>
      </c>
      <c r="B254" s="11">
        <v>20221</v>
      </c>
      <c r="C254" s="12">
        <v>6834</v>
      </c>
      <c r="D254" s="13">
        <f t="shared" si="24"/>
        <v>0.2663289166017147</v>
      </c>
      <c r="E254" s="14">
        <v>29375830.239999998</v>
      </c>
      <c r="F254" s="13">
        <f t="shared" si="25"/>
        <v>0.14918925368428798</v>
      </c>
      <c r="G254" s="15">
        <f t="shared" si="21"/>
        <v>4298.4826221832018</v>
      </c>
      <c r="M254" s="40"/>
      <c r="N254" s="41"/>
      <c r="O254" s="40"/>
    </row>
    <row r="255" spans="1:15" x14ac:dyDescent="0.3">
      <c r="A255" s="2" t="s">
        <v>66</v>
      </c>
      <c r="B255" s="11">
        <v>20222</v>
      </c>
      <c r="C255" s="12">
        <v>8002</v>
      </c>
      <c r="D255" s="13">
        <f t="shared" si="24"/>
        <v>0.26147763291180603</v>
      </c>
      <c r="E255" s="14">
        <v>30982210.07</v>
      </c>
      <c r="F255" s="13">
        <f t="shared" si="25"/>
        <v>0.13860029273749092</v>
      </c>
      <c r="G255" s="15">
        <f t="shared" si="21"/>
        <v>3871.8083066733316</v>
      </c>
      <c r="M255" s="40"/>
      <c r="N255" s="41"/>
      <c r="O255" s="40"/>
    </row>
    <row r="256" spans="1:15" x14ac:dyDescent="0.3">
      <c r="A256" s="2" t="s">
        <v>66</v>
      </c>
      <c r="B256" s="11">
        <v>20231</v>
      </c>
      <c r="C256" s="12">
        <v>6479</v>
      </c>
      <c r="D256" s="13">
        <f t="shared" si="24"/>
        <v>0.22398534190693495</v>
      </c>
      <c r="E256" s="14">
        <v>20811571.690000001</v>
      </c>
      <c r="F256" s="13">
        <f t="shared" si="25"/>
        <v>0.12764802614931506</v>
      </c>
      <c r="G256" s="15">
        <f t="shared" si="21"/>
        <v>3212.1580012347586</v>
      </c>
      <c r="M256" s="40"/>
      <c r="N256" s="41"/>
      <c r="O256" s="40"/>
    </row>
    <row r="257" spans="1:15" x14ac:dyDescent="0.3">
      <c r="A257" s="2" t="s">
        <v>66</v>
      </c>
      <c r="B257" s="11">
        <v>20232</v>
      </c>
      <c r="C257" s="12">
        <v>4698</v>
      </c>
      <c r="D257" s="13">
        <f t="shared" si="24"/>
        <v>0.1441767684517416</v>
      </c>
      <c r="E257" s="14">
        <v>11303493.26</v>
      </c>
      <c r="F257" s="13">
        <f t="shared" si="25"/>
        <v>9.3075747276467127E-2</v>
      </c>
      <c r="G257" s="15">
        <f t="shared" si="21"/>
        <v>2406.0224052788421</v>
      </c>
      <c r="M257" s="40"/>
      <c r="N257" s="41"/>
      <c r="O257" s="40"/>
    </row>
    <row r="258" spans="1:15" x14ac:dyDescent="0.3">
      <c r="A258" s="2" t="s">
        <v>66</v>
      </c>
      <c r="B258" s="11">
        <v>20241</v>
      </c>
      <c r="C258" s="12">
        <v>431</v>
      </c>
      <c r="D258" s="13">
        <f t="shared" si="24"/>
        <v>2.7074564985237765E-2</v>
      </c>
      <c r="E258" s="14">
        <v>723889.39</v>
      </c>
      <c r="F258" s="13">
        <f t="shared" si="25"/>
        <v>2.814870765621684E-2</v>
      </c>
      <c r="G258" s="15">
        <f t="shared" si="21"/>
        <v>1679.5577494199536</v>
      </c>
      <c r="M258" s="40"/>
      <c r="N258" s="41"/>
      <c r="O258" s="40"/>
    </row>
    <row r="259" spans="1:15" x14ac:dyDescent="0.3">
      <c r="A259" s="2" t="s">
        <v>67</v>
      </c>
      <c r="B259" s="11">
        <v>20131</v>
      </c>
      <c r="C259" s="12">
        <v>390</v>
      </c>
      <c r="D259" s="13">
        <f t="shared" ref="D259:D281" si="26">C259/C351</f>
        <v>1.4348257974320298E-2</v>
      </c>
      <c r="E259" s="14">
        <v>10462729.85</v>
      </c>
      <c r="F259" s="13">
        <f t="shared" ref="F259:F281" si="27">E259/E351</f>
        <v>3.6933857285889715E-2</v>
      </c>
      <c r="G259" s="15">
        <f t="shared" si="21"/>
        <v>26827.512435897435</v>
      </c>
      <c r="M259" s="40"/>
      <c r="N259" s="41"/>
      <c r="O259" s="40"/>
    </row>
    <row r="260" spans="1:15" x14ac:dyDescent="0.3">
      <c r="A260" s="2" t="s">
        <v>67</v>
      </c>
      <c r="B260" s="11">
        <v>20132</v>
      </c>
      <c r="C260" s="12">
        <v>534</v>
      </c>
      <c r="D260" s="13">
        <f t="shared" si="26"/>
        <v>1.6227057250516593E-2</v>
      </c>
      <c r="E260" s="14">
        <v>14082897.17</v>
      </c>
      <c r="F260" s="13">
        <f t="shared" si="27"/>
        <v>4.0281350467179192E-2</v>
      </c>
      <c r="G260" s="15">
        <f t="shared" si="21"/>
        <v>26372.466610486892</v>
      </c>
      <c r="M260" s="40"/>
      <c r="N260" s="41"/>
      <c r="O260" s="40"/>
    </row>
    <row r="261" spans="1:15" x14ac:dyDescent="0.3">
      <c r="A261" s="2" t="s">
        <v>67</v>
      </c>
      <c r="B261" s="11">
        <v>20141</v>
      </c>
      <c r="C261" s="12">
        <v>456</v>
      </c>
      <c r="D261" s="13">
        <f t="shared" si="26"/>
        <v>1.556951652553947E-2</v>
      </c>
      <c r="E261" s="14">
        <v>11172483.49</v>
      </c>
      <c r="F261" s="13">
        <f t="shared" si="27"/>
        <v>3.6350738439733132E-2</v>
      </c>
      <c r="G261" s="15">
        <f t="shared" si="21"/>
        <v>24501.060285087719</v>
      </c>
      <c r="M261" s="40"/>
      <c r="N261" s="41"/>
      <c r="O261" s="40"/>
    </row>
    <row r="262" spans="1:15" x14ac:dyDescent="0.3">
      <c r="A262" s="2" t="s">
        <v>67</v>
      </c>
      <c r="B262" s="11">
        <v>20142</v>
      </c>
      <c r="C262" s="12">
        <v>537</v>
      </c>
      <c r="D262" s="13">
        <f t="shared" si="26"/>
        <v>1.6962001326636975E-2</v>
      </c>
      <c r="E262" s="14">
        <v>15657173.289999999</v>
      </c>
      <c r="F262" s="13">
        <f t="shared" si="27"/>
        <v>4.3232482676512488E-2</v>
      </c>
      <c r="G262" s="15">
        <f t="shared" si="21"/>
        <v>29156.747281191805</v>
      </c>
      <c r="M262" s="40"/>
      <c r="N262" s="41"/>
      <c r="O262" s="40"/>
    </row>
    <row r="263" spans="1:15" x14ac:dyDescent="0.3">
      <c r="A263" s="2" t="s">
        <v>67</v>
      </c>
      <c r="B263" s="11">
        <v>20151</v>
      </c>
      <c r="C263" s="12">
        <v>408</v>
      </c>
      <c r="D263" s="13">
        <f t="shared" si="26"/>
        <v>1.2972148035101107E-2</v>
      </c>
      <c r="E263" s="14">
        <v>10837858.15</v>
      </c>
      <c r="F263" s="13">
        <f t="shared" si="27"/>
        <v>3.2224557622727461E-2</v>
      </c>
      <c r="G263" s="15">
        <f t="shared" ref="G263:G326" si="28">E263/C263</f>
        <v>26563.37781862745</v>
      </c>
      <c r="M263" s="40"/>
      <c r="N263" s="41"/>
      <c r="O263" s="40"/>
    </row>
    <row r="264" spans="1:15" x14ac:dyDescent="0.3">
      <c r="A264" s="2" t="s">
        <v>67</v>
      </c>
      <c r="B264" s="11">
        <v>20152</v>
      </c>
      <c r="C264" s="12">
        <v>603</v>
      </c>
      <c r="D264" s="13">
        <f t="shared" si="26"/>
        <v>1.7203503466377564E-2</v>
      </c>
      <c r="E264" s="14">
        <v>14011549.869999999</v>
      </c>
      <c r="F264" s="13">
        <f t="shared" si="27"/>
        <v>3.3674919440820496E-2</v>
      </c>
      <c r="G264" s="15">
        <f t="shared" si="28"/>
        <v>23236.40111111111</v>
      </c>
      <c r="M264" s="40"/>
      <c r="N264" s="41"/>
      <c r="O264" s="40"/>
    </row>
    <row r="265" spans="1:15" x14ac:dyDescent="0.3">
      <c r="A265" s="2" t="s">
        <v>67</v>
      </c>
      <c r="B265" s="11">
        <v>20161</v>
      </c>
      <c r="C265" s="12">
        <v>503</v>
      </c>
      <c r="D265" s="13">
        <f t="shared" si="26"/>
        <v>1.546692906122198E-2</v>
      </c>
      <c r="E265" s="14">
        <v>12029289.82</v>
      </c>
      <c r="F265" s="13">
        <f t="shared" si="27"/>
        <v>3.2325221828151604E-2</v>
      </c>
      <c r="G265" s="15">
        <f t="shared" si="28"/>
        <v>23915.089105367795</v>
      </c>
      <c r="M265" s="40"/>
      <c r="N265" s="41"/>
      <c r="O265" s="40"/>
    </row>
    <row r="266" spans="1:15" x14ac:dyDescent="0.3">
      <c r="A266" s="2" t="s">
        <v>67</v>
      </c>
      <c r="B266" s="11">
        <v>20162</v>
      </c>
      <c r="C266" s="12">
        <v>529</v>
      </c>
      <c r="D266" s="13">
        <f t="shared" si="26"/>
        <v>1.3851430965410699E-2</v>
      </c>
      <c r="E266" s="14">
        <v>13195632.390000001</v>
      </c>
      <c r="F266" s="13">
        <f t="shared" si="27"/>
        <v>3.236305776248527E-2</v>
      </c>
      <c r="G266" s="15">
        <f t="shared" si="28"/>
        <v>24944.484669187146</v>
      </c>
      <c r="M266" s="40"/>
      <c r="N266" s="41"/>
      <c r="O266" s="40"/>
    </row>
    <row r="267" spans="1:15" x14ac:dyDescent="0.3">
      <c r="A267" s="2" t="s">
        <v>67</v>
      </c>
      <c r="B267" s="11">
        <v>20171</v>
      </c>
      <c r="C267" s="12">
        <v>465</v>
      </c>
      <c r="D267" s="13">
        <f t="shared" si="26"/>
        <v>1.3835991430611759E-2</v>
      </c>
      <c r="E267" s="14">
        <v>6437711.9000000004</v>
      </c>
      <c r="F267" s="13">
        <f t="shared" si="27"/>
        <v>1.9192827291583007E-2</v>
      </c>
      <c r="G267" s="15">
        <f t="shared" si="28"/>
        <v>13844.541720430108</v>
      </c>
      <c r="M267" s="40"/>
      <c r="N267" s="41"/>
      <c r="O267" s="40"/>
    </row>
    <row r="268" spans="1:15" x14ac:dyDescent="0.3">
      <c r="A268" s="2" t="s">
        <v>67</v>
      </c>
      <c r="B268" s="11">
        <v>20172</v>
      </c>
      <c r="C268" s="12">
        <v>554</v>
      </c>
      <c r="D268" s="13">
        <f t="shared" si="26"/>
        <v>1.4222632984185664E-2</v>
      </c>
      <c r="E268" s="14">
        <v>7795489.96</v>
      </c>
      <c r="F268" s="13">
        <f t="shared" si="27"/>
        <v>1.9925537120073243E-2</v>
      </c>
      <c r="G268" s="15">
        <f t="shared" si="28"/>
        <v>14071.281516245488</v>
      </c>
      <c r="M268" s="40"/>
      <c r="N268" s="41"/>
      <c r="O268" s="40"/>
    </row>
    <row r="269" spans="1:15" x14ac:dyDescent="0.3">
      <c r="A269" s="2" t="s">
        <v>67</v>
      </c>
      <c r="B269" s="11">
        <v>20181</v>
      </c>
      <c r="C269" s="12">
        <v>422</v>
      </c>
      <c r="D269" s="13">
        <f t="shared" si="26"/>
        <v>1.2458667926310818E-2</v>
      </c>
      <c r="E269" s="14">
        <v>6265691.9400000004</v>
      </c>
      <c r="F269" s="13">
        <f t="shared" si="27"/>
        <v>1.8753948836795164E-2</v>
      </c>
      <c r="G269" s="15">
        <f t="shared" si="28"/>
        <v>14847.611232227489</v>
      </c>
      <c r="M269" s="40"/>
      <c r="N269" s="41"/>
      <c r="O269" s="40"/>
    </row>
    <row r="270" spans="1:15" x14ac:dyDescent="0.3">
      <c r="A270" s="2" t="s">
        <v>67</v>
      </c>
      <c r="B270" s="11">
        <v>20182</v>
      </c>
      <c r="C270" s="12">
        <v>570</v>
      </c>
      <c r="D270" s="13">
        <f t="shared" si="26"/>
        <v>1.483795392424834E-2</v>
      </c>
      <c r="E270" s="14">
        <v>8329289.4800000004</v>
      </c>
      <c r="F270" s="13">
        <f t="shared" si="27"/>
        <v>2.1801390982274335E-2</v>
      </c>
      <c r="G270" s="15">
        <f t="shared" si="28"/>
        <v>14612.788561403509</v>
      </c>
      <c r="M270" s="40"/>
      <c r="N270" s="41"/>
      <c r="O270" s="40"/>
    </row>
    <row r="271" spans="1:15" x14ac:dyDescent="0.3">
      <c r="A271" s="2" t="s">
        <v>67</v>
      </c>
      <c r="B271" s="11">
        <v>20191</v>
      </c>
      <c r="C271" s="12">
        <v>384</v>
      </c>
      <c r="D271" s="13">
        <f t="shared" si="26"/>
        <v>1.124945071041453E-2</v>
      </c>
      <c r="E271" s="14">
        <v>5980511.5</v>
      </c>
      <c r="F271" s="13">
        <f t="shared" si="27"/>
        <v>1.7750775043539252E-2</v>
      </c>
      <c r="G271" s="15">
        <f t="shared" si="28"/>
        <v>15574.248697916666</v>
      </c>
      <c r="M271" s="40"/>
      <c r="N271" s="41"/>
      <c r="O271" s="40"/>
    </row>
    <row r="272" spans="1:15" x14ac:dyDescent="0.3">
      <c r="A272" s="2" t="s">
        <v>67</v>
      </c>
      <c r="B272" s="11">
        <v>20192</v>
      </c>
      <c r="C272" s="12">
        <v>429</v>
      </c>
      <c r="D272" s="13">
        <f t="shared" si="26"/>
        <v>1.0986759546187927E-2</v>
      </c>
      <c r="E272" s="14">
        <v>7366624.9500000002</v>
      </c>
      <c r="F272" s="13">
        <f t="shared" si="27"/>
        <v>1.9610796931484976E-2</v>
      </c>
      <c r="G272" s="15">
        <f t="shared" si="28"/>
        <v>17171.61993006993</v>
      </c>
      <c r="M272" s="40"/>
      <c r="N272" s="41"/>
      <c r="O272" s="40"/>
    </row>
    <row r="273" spans="1:15" x14ac:dyDescent="0.3">
      <c r="A273" s="2" t="s">
        <v>67</v>
      </c>
      <c r="B273" s="11">
        <v>20201</v>
      </c>
      <c r="C273" s="12">
        <v>268</v>
      </c>
      <c r="D273" s="13">
        <f t="shared" si="26"/>
        <v>1.3650486425915551E-2</v>
      </c>
      <c r="E273" s="14">
        <v>4567366.7300000004</v>
      </c>
      <c r="F273" s="13">
        <f t="shared" si="27"/>
        <v>2.1368391912452652E-2</v>
      </c>
      <c r="G273" s="15">
        <f t="shared" si="28"/>
        <v>17042.413171641794</v>
      </c>
      <c r="M273" s="40"/>
      <c r="N273" s="41"/>
      <c r="O273" s="40"/>
    </row>
    <row r="274" spans="1:15" x14ac:dyDescent="0.3">
      <c r="A274" s="2" t="s">
        <v>67</v>
      </c>
      <c r="B274" s="11">
        <v>20202</v>
      </c>
      <c r="C274" s="12">
        <v>308</v>
      </c>
      <c r="D274" s="13">
        <f t="shared" si="26"/>
        <v>1.2434396447315301E-2</v>
      </c>
      <c r="E274" s="14">
        <v>4251225.51</v>
      </c>
      <c r="F274" s="13">
        <f t="shared" si="27"/>
        <v>1.634329141656064E-2</v>
      </c>
      <c r="G274" s="15">
        <f t="shared" si="28"/>
        <v>13802.680227272727</v>
      </c>
      <c r="M274" s="40"/>
      <c r="N274" s="41"/>
      <c r="O274" s="40"/>
    </row>
    <row r="275" spans="1:15" x14ac:dyDescent="0.3">
      <c r="A275" s="2" t="s">
        <v>67</v>
      </c>
      <c r="B275" s="11">
        <v>20211</v>
      </c>
      <c r="C275" s="12">
        <v>181</v>
      </c>
      <c r="D275" s="13">
        <f t="shared" si="26"/>
        <v>9.799675148890092E-3</v>
      </c>
      <c r="E275" s="14">
        <v>2123573.77</v>
      </c>
      <c r="F275" s="13">
        <f t="shared" si="27"/>
        <v>1.2072297123399387E-2</v>
      </c>
      <c r="G275" s="15">
        <f t="shared" si="28"/>
        <v>11732.451767955801</v>
      </c>
      <c r="M275" s="40"/>
      <c r="N275" s="41"/>
      <c r="O275" s="40"/>
    </row>
    <row r="276" spans="1:15" x14ac:dyDescent="0.3">
      <c r="A276" s="2" t="s">
        <v>67</v>
      </c>
      <c r="B276" s="11">
        <v>20212</v>
      </c>
      <c r="C276" s="12">
        <v>248</v>
      </c>
      <c r="D276" s="13">
        <f t="shared" si="26"/>
        <v>8.6604274339991613E-3</v>
      </c>
      <c r="E276" s="14">
        <v>3255615.91</v>
      </c>
      <c r="F276" s="13">
        <f t="shared" si="27"/>
        <v>1.2721955898976508E-2</v>
      </c>
      <c r="G276" s="15">
        <f t="shared" si="28"/>
        <v>13127.483508064517</v>
      </c>
      <c r="M276" s="40"/>
      <c r="N276" s="41"/>
      <c r="O276" s="40"/>
    </row>
    <row r="277" spans="1:15" x14ac:dyDescent="0.3">
      <c r="A277" s="2" t="s">
        <v>67</v>
      </c>
      <c r="B277" s="11">
        <v>20221</v>
      </c>
      <c r="C277" s="12">
        <v>153</v>
      </c>
      <c r="D277" s="13">
        <f t="shared" si="26"/>
        <v>5.9625876851130168E-3</v>
      </c>
      <c r="E277" s="14">
        <v>1510995.64</v>
      </c>
      <c r="F277" s="13">
        <f t="shared" si="27"/>
        <v>7.6738022384423019E-3</v>
      </c>
      <c r="G277" s="15">
        <f t="shared" si="28"/>
        <v>9875.788496732026</v>
      </c>
      <c r="M277" s="40"/>
      <c r="N277" s="41"/>
      <c r="O277" s="40"/>
    </row>
    <row r="278" spans="1:15" x14ac:dyDescent="0.3">
      <c r="A278" s="2" t="s">
        <v>67</v>
      </c>
      <c r="B278" s="11">
        <v>20222</v>
      </c>
      <c r="C278" s="12">
        <v>226</v>
      </c>
      <c r="D278" s="13">
        <f t="shared" si="26"/>
        <v>7.3848969055321373E-3</v>
      </c>
      <c r="E278" s="14">
        <v>2244534.5</v>
      </c>
      <c r="F278" s="13">
        <f t="shared" si="27"/>
        <v>1.0041024770554652E-2</v>
      </c>
      <c r="G278" s="15">
        <f t="shared" si="28"/>
        <v>9931.5685840707956</v>
      </c>
      <c r="M278" s="40"/>
      <c r="N278" s="41"/>
      <c r="O278" s="40"/>
    </row>
    <row r="279" spans="1:15" x14ac:dyDescent="0.3">
      <c r="A279" s="2" t="s">
        <v>67</v>
      </c>
      <c r="B279" s="11">
        <v>20231</v>
      </c>
      <c r="C279" s="12">
        <v>124</v>
      </c>
      <c r="D279" s="13">
        <f t="shared" si="26"/>
        <v>4.2868008020466013E-3</v>
      </c>
      <c r="E279" s="14">
        <v>645300.37</v>
      </c>
      <c r="F279" s="13">
        <f t="shared" si="27"/>
        <v>3.9579576079543412E-3</v>
      </c>
      <c r="G279" s="15">
        <f t="shared" si="28"/>
        <v>5204.035241935484</v>
      </c>
      <c r="M279" s="40"/>
      <c r="N279" s="41"/>
      <c r="O279" s="40"/>
    </row>
    <row r="280" spans="1:15" x14ac:dyDescent="0.3">
      <c r="A280" s="2" t="s">
        <v>67</v>
      </c>
      <c r="B280" s="11">
        <v>20232</v>
      </c>
      <c r="C280" s="12">
        <v>75</v>
      </c>
      <c r="D280" s="13">
        <f t="shared" si="26"/>
        <v>2.3016725487187356E-3</v>
      </c>
      <c r="E280" s="14">
        <v>247524.47</v>
      </c>
      <c r="F280" s="13">
        <f t="shared" si="27"/>
        <v>2.0381774451963949E-3</v>
      </c>
      <c r="G280" s="15">
        <f t="shared" si="28"/>
        <v>3300.3262666666665</v>
      </c>
      <c r="M280" s="40"/>
      <c r="N280" s="41"/>
      <c r="O280" s="40"/>
    </row>
    <row r="281" spans="1:15" x14ac:dyDescent="0.3">
      <c r="A281" s="2" t="s">
        <v>67</v>
      </c>
      <c r="B281" s="11">
        <v>20241</v>
      </c>
      <c r="C281" s="12">
        <v>6</v>
      </c>
      <c r="D281" s="13">
        <f t="shared" si="26"/>
        <v>3.7690809724228911E-4</v>
      </c>
      <c r="E281" s="14">
        <v>3948.07</v>
      </c>
      <c r="F281" s="13">
        <f t="shared" si="27"/>
        <v>1.5352216757352945E-4</v>
      </c>
      <c r="G281" s="15">
        <f t="shared" si="28"/>
        <v>658.01166666666666</v>
      </c>
      <c r="M281" s="40"/>
      <c r="N281" s="41"/>
      <c r="O281" s="40"/>
    </row>
    <row r="282" spans="1:15" x14ac:dyDescent="0.3">
      <c r="A282" s="2" t="s">
        <v>68</v>
      </c>
      <c r="B282" s="11">
        <v>20131</v>
      </c>
      <c r="C282" s="12">
        <v>645</v>
      </c>
      <c r="D282" s="13">
        <f t="shared" ref="D282:D304" si="29">C282/C351</f>
        <v>2.3729811265222032E-2</v>
      </c>
      <c r="E282" s="14">
        <v>5922644.2999999998</v>
      </c>
      <c r="F282" s="13">
        <f t="shared" ref="F282:F304" si="30">E282/E351</f>
        <v>2.0907172646848774E-2</v>
      </c>
      <c r="G282" s="15">
        <f t="shared" si="28"/>
        <v>9182.3942635658914</v>
      </c>
      <c r="M282" s="40"/>
      <c r="N282" s="41"/>
      <c r="O282" s="40"/>
    </row>
    <row r="283" spans="1:15" x14ac:dyDescent="0.3">
      <c r="A283" s="2" t="s">
        <v>68</v>
      </c>
      <c r="B283" s="11">
        <v>20132</v>
      </c>
      <c r="C283" s="12">
        <v>819</v>
      </c>
      <c r="D283" s="13">
        <f t="shared" si="29"/>
        <v>2.488756533365747E-2</v>
      </c>
      <c r="E283" s="14">
        <v>7257809.75</v>
      </c>
      <c r="F283" s="13">
        <f t="shared" si="30"/>
        <v>2.0759533683640481E-2</v>
      </c>
      <c r="G283" s="15">
        <f t="shared" si="28"/>
        <v>8861.7945665445659</v>
      </c>
      <c r="M283" s="40"/>
      <c r="N283" s="41"/>
      <c r="O283" s="40"/>
    </row>
    <row r="284" spans="1:15" x14ac:dyDescent="0.3">
      <c r="A284" s="2" t="s">
        <v>68</v>
      </c>
      <c r="B284" s="11">
        <v>20141</v>
      </c>
      <c r="C284" s="12">
        <v>815</v>
      </c>
      <c r="D284" s="13">
        <f t="shared" si="29"/>
        <v>2.7827096421742692E-2</v>
      </c>
      <c r="E284" s="14">
        <v>6928288.3899999997</v>
      </c>
      <c r="F284" s="13">
        <f t="shared" si="30"/>
        <v>2.2541845716339451E-2</v>
      </c>
      <c r="G284" s="15">
        <f t="shared" si="28"/>
        <v>8500.9673496932519</v>
      </c>
      <c r="M284" s="40"/>
      <c r="N284" s="41"/>
      <c r="O284" s="40"/>
    </row>
    <row r="285" spans="1:15" x14ac:dyDescent="0.3">
      <c r="A285" s="2" t="s">
        <v>68</v>
      </c>
      <c r="B285" s="11">
        <v>20142</v>
      </c>
      <c r="C285" s="12">
        <v>983</v>
      </c>
      <c r="D285" s="13">
        <f t="shared" si="29"/>
        <v>3.1049622540193941E-2</v>
      </c>
      <c r="E285" s="14">
        <v>9424975.5800000001</v>
      </c>
      <c r="F285" s="13">
        <f t="shared" si="30"/>
        <v>2.6024179840249011E-2</v>
      </c>
      <c r="G285" s="15">
        <f t="shared" si="28"/>
        <v>9587.9710885045788</v>
      </c>
      <c r="M285" s="40"/>
      <c r="N285" s="41"/>
      <c r="O285" s="40"/>
    </row>
    <row r="286" spans="1:15" x14ac:dyDescent="0.3">
      <c r="A286" s="2" t="s">
        <v>68</v>
      </c>
      <c r="B286" s="11">
        <v>20151</v>
      </c>
      <c r="C286" s="12">
        <v>910</v>
      </c>
      <c r="D286" s="13">
        <f t="shared" si="29"/>
        <v>2.8932977235151976E-2</v>
      </c>
      <c r="E286" s="14">
        <v>7295074.29</v>
      </c>
      <c r="F286" s="13">
        <f t="shared" si="30"/>
        <v>2.1690682657641413E-2</v>
      </c>
      <c r="G286" s="15">
        <f t="shared" si="28"/>
        <v>8016.5651538461543</v>
      </c>
      <c r="M286" s="40"/>
      <c r="N286" s="41"/>
      <c r="O286" s="40"/>
    </row>
    <row r="287" spans="1:15" x14ac:dyDescent="0.3">
      <c r="A287" s="2" t="s">
        <v>68</v>
      </c>
      <c r="B287" s="11">
        <v>20152</v>
      </c>
      <c r="C287" s="12">
        <v>1238</v>
      </c>
      <c r="D287" s="13">
        <f t="shared" si="29"/>
        <v>3.5319962340589428E-2</v>
      </c>
      <c r="E287" s="14">
        <v>11021592.949999999</v>
      </c>
      <c r="F287" s="13">
        <f t="shared" si="30"/>
        <v>2.6488950768782091E-2</v>
      </c>
      <c r="G287" s="15">
        <f t="shared" si="28"/>
        <v>8902.7406704361874</v>
      </c>
      <c r="M287" s="40"/>
      <c r="N287" s="41"/>
      <c r="O287" s="40"/>
    </row>
    <row r="288" spans="1:15" x14ac:dyDescent="0.3">
      <c r="A288" s="2" t="s">
        <v>68</v>
      </c>
      <c r="B288" s="11">
        <v>20161</v>
      </c>
      <c r="C288" s="12">
        <v>1128</v>
      </c>
      <c r="D288" s="13">
        <f t="shared" si="29"/>
        <v>3.4685280280434182E-2</v>
      </c>
      <c r="E288" s="14">
        <v>8642734.9900000002</v>
      </c>
      <c r="F288" s="13">
        <f t="shared" si="30"/>
        <v>2.322483953202132E-2</v>
      </c>
      <c r="G288" s="15">
        <f t="shared" si="28"/>
        <v>7661.9991046099294</v>
      </c>
      <c r="M288" s="40"/>
      <c r="N288" s="41"/>
      <c r="O288" s="40"/>
    </row>
    <row r="289" spans="1:15" x14ac:dyDescent="0.3">
      <c r="A289" s="2" t="s">
        <v>68</v>
      </c>
      <c r="B289" s="11">
        <v>20162</v>
      </c>
      <c r="C289" s="12">
        <v>1235</v>
      </c>
      <c r="D289" s="13">
        <f t="shared" si="29"/>
        <v>3.2337461705637456E-2</v>
      </c>
      <c r="E289" s="14">
        <v>8297569.5300000003</v>
      </c>
      <c r="F289" s="13">
        <f t="shared" si="30"/>
        <v>2.035027303360849E-2</v>
      </c>
      <c r="G289" s="15">
        <f t="shared" si="28"/>
        <v>6718.6797813765188</v>
      </c>
      <c r="M289" s="40"/>
      <c r="N289" s="41"/>
      <c r="O289" s="40"/>
    </row>
    <row r="290" spans="1:15" x14ac:dyDescent="0.3">
      <c r="A290" s="2" t="s">
        <v>68</v>
      </c>
      <c r="B290" s="11">
        <v>20171</v>
      </c>
      <c r="C290" s="12">
        <v>1062</v>
      </c>
      <c r="D290" s="13">
        <f t="shared" si="29"/>
        <v>3.1599619138300401E-2</v>
      </c>
      <c r="E290" s="14">
        <v>7251482.3799999999</v>
      </c>
      <c r="F290" s="13">
        <f t="shared" si="30"/>
        <v>2.1618930932168195E-2</v>
      </c>
      <c r="G290" s="15">
        <f t="shared" si="28"/>
        <v>6828.1378342749531</v>
      </c>
      <c r="M290" s="40"/>
      <c r="N290" s="41"/>
      <c r="O290" s="40"/>
    </row>
    <row r="291" spans="1:15" x14ac:dyDescent="0.3">
      <c r="A291" s="2" t="s">
        <v>68</v>
      </c>
      <c r="B291" s="11">
        <v>20172</v>
      </c>
      <c r="C291" s="12">
        <v>1466</v>
      </c>
      <c r="D291" s="13">
        <f t="shared" si="29"/>
        <v>3.7636064900390225E-2</v>
      </c>
      <c r="E291" s="14">
        <v>9572942.5600000005</v>
      </c>
      <c r="F291" s="13">
        <f t="shared" si="30"/>
        <v>2.4468766338788153E-2</v>
      </c>
      <c r="G291" s="15">
        <f t="shared" si="28"/>
        <v>6529.9744611186907</v>
      </c>
      <c r="M291" s="40"/>
      <c r="N291" s="41"/>
      <c r="O291" s="40"/>
    </row>
    <row r="292" spans="1:15" x14ac:dyDescent="0.3">
      <c r="A292" s="2" t="s">
        <v>68</v>
      </c>
      <c r="B292" s="11">
        <v>20181</v>
      </c>
      <c r="C292" s="12">
        <v>1459</v>
      </c>
      <c r="D292" s="13">
        <f t="shared" si="29"/>
        <v>4.3073925366084079E-2</v>
      </c>
      <c r="E292" s="14">
        <v>8027309.5199999996</v>
      </c>
      <c r="F292" s="13">
        <f t="shared" si="30"/>
        <v>2.4026676299569037E-2</v>
      </c>
      <c r="G292" s="15">
        <f t="shared" si="28"/>
        <v>5501.9256477039062</v>
      </c>
      <c r="M292" s="40"/>
      <c r="N292" s="41"/>
      <c r="O292" s="40"/>
    </row>
    <row r="293" spans="1:15" x14ac:dyDescent="0.3">
      <c r="A293" s="2" t="s">
        <v>68</v>
      </c>
      <c r="B293" s="11">
        <v>20182</v>
      </c>
      <c r="C293" s="12">
        <v>1759</v>
      </c>
      <c r="D293" s="13">
        <f t="shared" si="29"/>
        <v>4.5789405180268125E-2</v>
      </c>
      <c r="E293" s="14">
        <v>9864678.8499999996</v>
      </c>
      <c r="F293" s="13">
        <f t="shared" si="30"/>
        <v>2.5820176023396216E-2</v>
      </c>
      <c r="G293" s="15">
        <f t="shared" si="28"/>
        <v>5608.1175952245594</v>
      </c>
      <c r="M293" s="40"/>
      <c r="N293" s="41"/>
      <c r="O293" s="40"/>
    </row>
    <row r="294" spans="1:15" x14ac:dyDescent="0.3">
      <c r="A294" s="2" t="s">
        <v>68</v>
      </c>
      <c r="B294" s="11">
        <v>20191</v>
      </c>
      <c r="C294" s="12">
        <v>1751</v>
      </c>
      <c r="D294" s="13">
        <f t="shared" si="29"/>
        <v>5.1296323421707923E-2</v>
      </c>
      <c r="E294" s="14">
        <v>9484732.7300000004</v>
      </c>
      <c r="F294" s="13">
        <f t="shared" si="30"/>
        <v>2.8151665127359747E-2</v>
      </c>
      <c r="G294" s="15">
        <f t="shared" si="28"/>
        <v>5416.7519874357513</v>
      </c>
      <c r="M294" s="40"/>
      <c r="N294" s="41"/>
      <c r="O294" s="40"/>
    </row>
    <row r="295" spans="1:15" x14ac:dyDescent="0.3">
      <c r="A295" s="2" t="s">
        <v>68</v>
      </c>
      <c r="B295" s="11">
        <v>20192</v>
      </c>
      <c r="C295" s="12">
        <v>2130</v>
      </c>
      <c r="D295" s="13">
        <f t="shared" si="29"/>
        <v>5.4549645299254747E-2</v>
      </c>
      <c r="E295" s="14">
        <v>11581018.91</v>
      </c>
      <c r="F295" s="13">
        <f t="shared" si="30"/>
        <v>3.0829994963120454E-2</v>
      </c>
      <c r="G295" s="15">
        <f t="shared" si="28"/>
        <v>5437.0980798122064</v>
      </c>
      <c r="M295" s="40"/>
      <c r="N295" s="41"/>
      <c r="O295" s="40"/>
    </row>
    <row r="296" spans="1:15" x14ac:dyDescent="0.3">
      <c r="A296" s="2" t="s">
        <v>68</v>
      </c>
      <c r="B296" s="11">
        <v>20201</v>
      </c>
      <c r="C296" s="12">
        <v>1308</v>
      </c>
      <c r="D296" s="13">
        <f t="shared" si="29"/>
        <v>6.6622523302602765E-2</v>
      </c>
      <c r="E296" s="14">
        <v>6949989.4100000001</v>
      </c>
      <c r="F296" s="13">
        <f t="shared" si="30"/>
        <v>3.2515474731821141E-2</v>
      </c>
      <c r="G296" s="15">
        <f t="shared" si="28"/>
        <v>5313.4475611620792</v>
      </c>
      <c r="M296" s="40"/>
      <c r="N296" s="41"/>
      <c r="O296" s="40"/>
    </row>
    <row r="297" spans="1:15" x14ac:dyDescent="0.3">
      <c r="A297" s="2" t="s">
        <v>68</v>
      </c>
      <c r="B297" s="11">
        <v>20202</v>
      </c>
      <c r="C297" s="12">
        <v>1682</v>
      </c>
      <c r="D297" s="13">
        <f t="shared" si="29"/>
        <v>6.7904723455793292E-2</v>
      </c>
      <c r="E297" s="14">
        <v>8037898.3899999997</v>
      </c>
      <c r="F297" s="13">
        <f t="shared" si="30"/>
        <v>3.0900669808145178E-2</v>
      </c>
      <c r="G297" s="15">
        <f t="shared" si="28"/>
        <v>4778.7743103448274</v>
      </c>
      <c r="M297" s="40"/>
      <c r="N297" s="41"/>
      <c r="O297" s="40"/>
    </row>
    <row r="298" spans="1:15" x14ac:dyDescent="0.3">
      <c r="A298" s="2" t="s">
        <v>68</v>
      </c>
      <c r="B298" s="11">
        <v>20211</v>
      </c>
      <c r="C298" s="12">
        <v>1204</v>
      </c>
      <c r="D298" s="13">
        <f t="shared" si="29"/>
        <v>6.5186789388197081E-2</v>
      </c>
      <c r="E298" s="14">
        <v>5514833.4199999999</v>
      </c>
      <c r="F298" s="13">
        <f t="shared" si="30"/>
        <v>3.1351257287517163E-2</v>
      </c>
      <c r="G298" s="15">
        <f t="shared" si="28"/>
        <v>4580.4264285714289</v>
      </c>
      <c r="M298" s="40"/>
      <c r="N298" s="41"/>
      <c r="O298" s="40"/>
    </row>
    <row r="299" spans="1:15" x14ac:dyDescent="0.3">
      <c r="A299" s="2" t="s">
        <v>68</v>
      </c>
      <c r="B299" s="11">
        <v>20212</v>
      </c>
      <c r="C299" s="12">
        <v>1781</v>
      </c>
      <c r="D299" s="13">
        <f t="shared" si="29"/>
        <v>6.2194440564324625E-2</v>
      </c>
      <c r="E299" s="14">
        <v>8159922.0499999998</v>
      </c>
      <c r="F299" s="13">
        <f t="shared" si="30"/>
        <v>3.1886491321141741E-2</v>
      </c>
      <c r="G299" s="15">
        <f t="shared" si="28"/>
        <v>4581.6519090398651</v>
      </c>
      <c r="M299" s="40"/>
      <c r="N299" s="41"/>
      <c r="O299" s="40"/>
    </row>
    <row r="300" spans="1:15" x14ac:dyDescent="0.3">
      <c r="A300" s="2" t="s">
        <v>68</v>
      </c>
      <c r="B300" s="11">
        <v>20221</v>
      </c>
      <c r="C300" s="12">
        <v>1337</v>
      </c>
      <c r="D300" s="13">
        <f t="shared" si="29"/>
        <v>5.2104442712392826E-2</v>
      </c>
      <c r="E300" s="14">
        <v>5099405.42</v>
      </c>
      <c r="F300" s="13">
        <f t="shared" si="30"/>
        <v>2.5898042119248475E-2</v>
      </c>
      <c r="G300" s="15">
        <f t="shared" si="28"/>
        <v>3814.0653851907255</v>
      </c>
      <c r="M300" s="40"/>
      <c r="N300" s="41"/>
      <c r="O300" s="40"/>
    </row>
    <row r="301" spans="1:15" x14ac:dyDescent="0.3">
      <c r="A301" s="2" t="s">
        <v>68</v>
      </c>
      <c r="B301" s="11">
        <v>20222</v>
      </c>
      <c r="C301" s="12">
        <v>1597</v>
      </c>
      <c r="D301" s="13">
        <f t="shared" si="29"/>
        <v>5.2184426363428425E-2</v>
      </c>
      <c r="E301" s="14">
        <v>5298524.0599999996</v>
      </c>
      <c r="F301" s="13">
        <f t="shared" si="30"/>
        <v>2.3703182701731607E-2</v>
      </c>
      <c r="G301" s="15">
        <f t="shared" si="28"/>
        <v>3317.7984095178458</v>
      </c>
      <c r="M301" s="40"/>
      <c r="N301" s="41"/>
      <c r="O301" s="40"/>
    </row>
    <row r="302" spans="1:15" x14ac:dyDescent="0.3">
      <c r="A302" s="2" t="s">
        <v>68</v>
      </c>
      <c r="B302" s="11">
        <v>20231</v>
      </c>
      <c r="C302" s="12">
        <v>1087</v>
      </c>
      <c r="D302" s="13">
        <f t="shared" si="29"/>
        <v>3.7578648966327871E-2</v>
      </c>
      <c r="E302" s="14">
        <v>2799861.31</v>
      </c>
      <c r="F302" s="13">
        <f t="shared" si="30"/>
        <v>1.7172983138273278E-2</v>
      </c>
      <c r="G302" s="15">
        <f t="shared" si="28"/>
        <v>2575.7693744250232</v>
      </c>
      <c r="M302" s="40"/>
      <c r="N302" s="41"/>
      <c r="O302" s="40"/>
    </row>
    <row r="303" spans="1:15" x14ac:dyDescent="0.3">
      <c r="A303" s="2" t="s">
        <v>68</v>
      </c>
      <c r="B303" s="11">
        <v>20232</v>
      </c>
      <c r="C303" s="12">
        <v>757</v>
      </c>
      <c r="D303" s="13">
        <f t="shared" si="29"/>
        <v>2.3231548258401104E-2</v>
      </c>
      <c r="E303" s="14">
        <v>1531234.43</v>
      </c>
      <c r="F303" s="13">
        <f t="shared" si="30"/>
        <v>1.2608561402168272E-2</v>
      </c>
      <c r="G303" s="15">
        <f t="shared" si="28"/>
        <v>2022.7667503302509</v>
      </c>
      <c r="M303" s="40"/>
      <c r="N303" s="41"/>
      <c r="O303" s="40"/>
    </row>
    <row r="304" spans="1:15" x14ac:dyDescent="0.3">
      <c r="A304" s="2" t="s">
        <v>68</v>
      </c>
      <c r="B304" s="11">
        <v>20241</v>
      </c>
      <c r="C304" s="12">
        <v>165</v>
      </c>
      <c r="D304" s="13">
        <f t="shared" si="29"/>
        <v>1.0364972674162949E-2</v>
      </c>
      <c r="E304" s="14">
        <v>153281.54</v>
      </c>
      <c r="F304" s="13">
        <f t="shared" si="30"/>
        <v>5.960409584887973E-3</v>
      </c>
      <c r="G304" s="15">
        <f t="shared" si="28"/>
        <v>928.9790303030303</v>
      </c>
      <c r="M304" s="40"/>
      <c r="N304" s="41"/>
      <c r="O304" s="40"/>
    </row>
    <row r="305" spans="1:15" x14ac:dyDescent="0.3">
      <c r="A305" s="2" t="s">
        <v>69</v>
      </c>
      <c r="B305" s="11">
        <v>20131</v>
      </c>
      <c r="C305" s="12">
        <v>5983</v>
      </c>
      <c r="D305" s="13">
        <f t="shared" ref="D305:D327" si="31">C305/C351</f>
        <v>0.22011699348809829</v>
      </c>
      <c r="E305" s="14">
        <v>28208278.030000001</v>
      </c>
      <c r="F305" s="13">
        <f t="shared" ref="F305:F327" si="32">E305/E351</f>
        <v>9.9576356264299254E-2</v>
      </c>
      <c r="G305" s="15">
        <f t="shared" si="28"/>
        <v>4714.738096272773</v>
      </c>
      <c r="M305" s="40"/>
      <c r="N305" s="41"/>
      <c r="O305" s="40"/>
    </row>
    <row r="306" spans="1:15" x14ac:dyDescent="0.3">
      <c r="A306" s="2" t="s">
        <v>69</v>
      </c>
      <c r="B306" s="11">
        <v>20132</v>
      </c>
      <c r="C306" s="12">
        <v>7185</v>
      </c>
      <c r="D306" s="13">
        <f t="shared" si="31"/>
        <v>0.21833596693813054</v>
      </c>
      <c r="E306" s="14">
        <v>33245351.359999999</v>
      </c>
      <c r="F306" s="13">
        <f t="shared" si="32"/>
        <v>9.5091772195100982E-2</v>
      </c>
      <c r="G306" s="15">
        <f t="shared" si="28"/>
        <v>4627.049597773138</v>
      </c>
      <c r="M306" s="40"/>
      <c r="N306" s="41"/>
      <c r="O306" s="40"/>
    </row>
    <row r="307" spans="1:15" x14ac:dyDescent="0.3">
      <c r="A307" s="2" t="s">
        <v>69</v>
      </c>
      <c r="B307" s="11">
        <v>20141</v>
      </c>
      <c r="C307" s="12">
        <v>6265</v>
      </c>
      <c r="D307" s="13">
        <f t="shared" si="31"/>
        <v>0.21391013384321222</v>
      </c>
      <c r="E307" s="14">
        <v>30223378.890000001</v>
      </c>
      <c r="F307" s="13">
        <f t="shared" si="32"/>
        <v>9.8334639901566046E-2</v>
      </c>
      <c r="G307" s="15">
        <f t="shared" si="28"/>
        <v>4824.162632083001</v>
      </c>
      <c r="M307" s="40"/>
      <c r="N307" s="41"/>
      <c r="O307" s="40"/>
    </row>
    <row r="308" spans="1:15" x14ac:dyDescent="0.3">
      <c r="A308" s="2" t="s">
        <v>69</v>
      </c>
      <c r="B308" s="11">
        <v>20142</v>
      </c>
      <c r="C308" s="12">
        <v>7057</v>
      </c>
      <c r="D308" s="13">
        <f t="shared" si="31"/>
        <v>0.22290659843962221</v>
      </c>
      <c r="E308" s="14">
        <v>37407832.920000002</v>
      </c>
      <c r="F308" s="13">
        <f t="shared" si="32"/>
        <v>0.10329025927768688</v>
      </c>
      <c r="G308" s="15">
        <f t="shared" si="28"/>
        <v>5300.8123735298286</v>
      </c>
      <c r="M308" s="40"/>
      <c r="N308" s="41"/>
      <c r="O308" s="40"/>
    </row>
    <row r="309" spans="1:15" x14ac:dyDescent="0.3">
      <c r="A309" s="2" t="s">
        <v>69</v>
      </c>
      <c r="B309" s="11">
        <v>20151</v>
      </c>
      <c r="C309" s="12">
        <v>6836</v>
      </c>
      <c r="D309" s="13">
        <f t="shared" si="31"/>
        <v>0.2173470685488999</v>
      </c>
      <c r="E309" s="14">
        <v>28537363.059999999</v>
      </c>
      <c r="F309" s="13">
        <f t="shared" si="32"/>
        <v>8.4851073671568952E-2</v>
      </c>
      <c r="G309" s="15">
        <f t="shared" si="28"/>
        <v>4174.5703715623167</v>
      </c>
      <c r="M309" s="40"/>
      <c r="N309" s="41"/>
      <c r="O309" s="40"/>
    </row>
    <row r="310" spans="1:15" x14ac:dyDescent="0.3">
      <c r="A310" s="2" t="s">
        <v>69</v>
      </c>
      <c r="B310" s="11">
        <v>20152</v>
      </c>
      <c r="C310" s="12">
        <v>8289</v>
      </c>
      <c r="D310" s="13">
        <f t="shared" si="31"/>
        <v>0.23648398048557817</v>
      </c>
      <c r="E310" s="14">
        <v>41053436.829999998</v>
      </c>
      <c r="F310" s="13">
        <f t="shared" si="32"/>
        <v>9.8666542305862928E-2</v>
      </c>
      <c r="G310" s="15">
        <f t="shared" si="28"/>
        <v>4952.7611086982743</v>
      </c>
      <c r="M310" s="40"/>
      <c r="N310" s="41"/>
      <c r="O310" s="40"/>
    </row>
    <row r="311" spans="1:15" x14ac:dyDescent="0.3">
      <c r="A311" s="2" t="s">
        <v>69</v>
      </c>
      <c r="B311" s="11">
        <v>20161</v>
      </c>
      <c r="C311" s="12">
        <v>7473</v>
      </c>
      <c r="D311" s="13">
        <f t="shared" si="31"/>
        <v>0.22978998185787644</v>
      </c>
      <c r="E311" s="14">
        <v>35788270.789999999</v>
      </c>
      <c r="F311" s="13">
        <f t="shared" si="32"/>
        <v>9.6170581093598453E-2</v>
      </c>
      <c r="G311" s="15">
        <f t="shared" si="28"/>
        <v>4789.0098742138362</v>
      </c>
      <c r="M311" s="40"/>
      <c r="N311" s="41"/>
      <c r="O311" s="40"/>
    </row>
    <row r="312" spans="1:15" x14ac:dyDescent="0.3">
      <c r="A312" s="2" t="s">
        <v>69</v>
      </c>
      <c r="B312" s="11">
        <v>20162</v>
      </c>
      <c r="C312" s="12">
        <v>8798</v>
      </c>
      <c r="D312" s="13">
        <f t="shared" si="31"/>
        <v>0.23036841140582859</v>
      </c>
      <c r="E312" s="14">
        <v>35665093.380000003</v>
      </c>
      <c r="F312" s="13">
        <f t="shared" si="32"/>
        <v>8.7470720845184965E-2</v>
      </c>
      <c r="G312" s="15">
        <f t="shared" si="28"/>
        <v>4053.7728324619234</v>
      </c>
      <c r="M312" s="40"/>
      <c r="N312" s="41"/>
      <c r="O312" s="40"/>
    </row>
    <row r="313" spans="1:15" x14ac:dyDescent="0.3">
      <c r="A313" s="2" t="s">
        <v>69</v>
      </c>
      <c r="B313" s="11">
        <v>20171</v>
      </c>
      <c r="C313" s="12">
        <v>7579</v>
      </c>
      <c r="D313" s="13">
        <f t="shared" si="31"/>
        <v>0.22551178290883123</v>
      </c>
      <c r="E313" s="14">
        <v>29646144.530000001</v>
      </c>
      <c r="F313" s="13">
        <f t="shared" si="32"/>
        <v>8.8384404375970643E-2</v>
      </c>
      <c r="G313" s="15">
        <f t="shared" si="28"/>
        <v>3911.6169059242648</v>
      </c>
      <c r="M313" s="40"/>
      <c r="N313" s="41"/>
      <c r="O313" s="40"/>
    </row>
    <row r="314" spans="1:15" x14ac:dyDescent="0.3">
      <c r="A314" s="2" t="s">
        <v>69</v>
      </c>
      <c r="B314" s="11">
        <v>20172</v>
      </c>
      <c r="C314" s="12">
        <v>8576</v>
      </c>
      <c r="D314" s="13">
        <f t="shared" si="31"/>
        <v>0.22016841240501128</v>
      </c>
      <c r="E314" s="14">
        <v>34977620.840000004</v>
      </c>
      <c r="F314" s="13">
        <f t="shared" si="32"/>
        <v>8.9403986920055953E-2</v>
      </c>
      <c r="G314" s="15">
        <f t="shared" si="28"/>
        <v>4078.547206156717</v>
      </c>
      <c r="M314" s="40"/>
      <c r="N314" s="41"/>
      <c r="O314" s="40"/>
    </row>
    <row r="315" spans="1:15" x14ac:dyDescent="0.3">
      <c r="A315" s="2" t="s">
        <v>69</v>
      </c>
      <c r="B315" s="11">
        <v>20181</v>
      </c>
      <c r="C315" s="12">
        <v>7487</v>
      </c>
      <c r="D315" s="13">
        <f t="shared" si="31"/>
        <v>0.22103802550779406</v>
      </c>
      <c r="E315" s="14">
        <v>30050987.09</v>
      </c>
      <c r="F315" s="13">
        <f t="shared" si="32"/>
        <v>8.9946119243942912E-2</v>
      </c>
      <c r="G315" s="15">
        <f t="shared" si="28"/>
        <v>4013.7554547882996</v>
      </c>
      <c r="M315" s="40"/>
      <c r="N315" s="41"/>
      <c r="O315" s="40"/>
    </row>
    <row r="316" spans="1:15" x14ac:dyDescent="0.3">
      <c r="A316" s="2" t="s">
        <v>69</v>
      </c>
      <c r="B316" s="11">
        <v>20182</v>
      </c>
      <c r="C316" s="12">
        <v>8724</v>
      </c>
      <c r="D316" s="13">
        <f t="shared" si="31"/>
        <v>0.22709878953533777</v>
      </c>
      <c r="E316" s="14">
        <v>36685194.729999997</v>
      </c>
      <c r="F316" s="13">
        <f t="shared" si="32"/>
        <v>9.6021188300637605E-2</v>
      </c>
      <c r="G316" s="15">
        <f t="shared" si="28"/>
        <v>4205.0888044475005</v>
      </c>
      <c r="M316" s="40"/>
      <c r="N316" s="41"/>
      <c r="O316" s="40"/>
    </row>
    <row r="317" spans="1:15" x14ac:dyDescent="0.3">
      <c r="A317" s="2" t="s">
        <v>69</v>
      </c>
      <c r="B317" s="11">
        <v>20191</v>
      </c>
      <c r="C317" s="12">
        <v>7893</v>
      </c>
      <c r="D317" s="13">
        <f t="shared" si="31"/>
        <v>0.23122894389922366</v>
      </c>
      <c r="E317" s="14">
        <v>32832702.77</v>
      </c>
      <c r="F317" s="13">
        <f t="shared" si="32"/>
        <v>9.7450848634210982E-2</v>
      </c>
      <c r="G317" s="15">
        <f t="shared" si="28"/>
        <v>4159.7241568478394</v>
      </c>
      <c r="M317" s="40"/>
      <c r="N317" s="41"/>
      <c r="O317" s="40"/>
    </row>
    <row r="318" spans="1:15" x14ac:dyDescent="0.3">
      <c r="A318" s="2" t="s">
        <v>69</v>
      </c>
      <c r="B318" s="11">
        <v>20192</v>
      </c>
      <c r="C318" s="12">
        <v>8714</v>
      </c>
      <c r="D318" s="13">
        <f t="shared" si="31"/>
        <v>0.22316695264681025</v>
      </c>
      <c r="E318" s="14">
        <v>37527719.740000002</v>
      </c>
      <c r="F318" s="13">
        <f t="shared" si="32"/>
        <v>9.9903075847891529E-2</v>
      </c>
      <c r="G318" s="15">
        <f t="shared" si="28"/>
        <v>4306.6008423226995</v>
      </c>
      <c r="M318" s="40"/>
      <c r="N318" s="41"/>
      <c r="O318" s="40"/>
    </row>
    <row r="319" spans="1:15" x14ac:dyDescent="0.3">
      <c r="A319" s="2" t="s">
        <v>69</v>
      </c>
      <c r="B319" s="11">
        <v>20201</v>
      </c>
      <c r="C319" s="12">
        <v>4765</v>
      </c>
      <c r="D319" s="13">
        <f t="shared" si="31"/>
        <v>0.24270361126674478</v>
      </c>
      <c r="E319" s="14">
        <v>22822759.850000001</v>
      </c>
      <c r="F319" s="13">
        <f t="shared" si="32"/>
        <v>0.10677611539167757</v>
      </c>
      <c r="G319" s="15">
        <f t="shared" si="28"/>
        <v>4789.6662854144806</v>
      </c>
      <c r="M319" s="40"/>
      <c r="N319" s="41"/>
      <c r="O319" s="40"/>
    </row>
    <row r="320" spans="1:15" x14ac:dyDescent="0.3">
      <c r="A320" s="2" t="s">
        <v>69</v>
      </c>
      <c r="B320" s="11">
        <v>20202</v>
      </c>
      <c r="C320" s="12">
        <v>6095</v>
      </c>
      <c r="D320" s="13">
        <f t="shared" si="31"/>
        <v>0.24606378683891805</v>
      </c>
      <c r="E320" s="14">
        <v>26270282.989999998</v>
      </c>
      <c r="F320" s="13">
        <f t="shared" si="32"/>
        <v>0.10099273479874418</v>
      </c>
      <c r="G320" s="15">
        <f t="shared" si="28"/>
        <v>4310.1366677604592</v>
      </c>
      <c r="M320" s="40"/>
      <c r="N320" s="41"/>
      <c r="O320" s="40"/>
    </row>
    <row r="321" spans="1:15" x14ac:dyDescent="0.3">
      <c r="A321" s="2" t="s">
        <v>69</v>
      </c>
      <c r="B321" s="11">
        <v>20211</v>
      </c>
      <c r="C321" s="12">
        <v>4314</v>
      </c>
      <c r="D321" s="13">
        <f t="shared" si="31"/>
        <v>0.23356794802382241</v>
      </c>
      <c r="E321" s="14">
        <v>16715339.380000001</v>
      </c>
      <c r="F321" s="13">
        <f t="shared" si="32"/>
        <v>9.5024974580383184E-2</v>
      </c>
      <c r="G321" s="15">
        <f t="shared" si="28"/>
        <v>3874.6730134445993</v>
      </c>
      <c r="M321" s="40"/>
      <c r="N321" s="41"/>
      <c r="O321" s="40"/>
    </row>
    <row r="322" spans="1:15" x14ac:dyDescent="0.3">
      <c r="A322" s="2" t="s">
        <v>69</v>
      </c>
      <c r="B322" s="11">
        <v>20212</v>
      </c>
      <c r="C322" s="12">
        <v>6482</v>
      </c>
      <c r="D322" s="13">
        <f t="shared" si="31"/>
        <v>0.22635842994831681</v>
      </c>
      <c r="E322" s="14">
        <v>24920126.539999999</v>
      </c>
      <c r="F322" s="13">
        <f t="shared" si="32"/>
        <v>9.7380268312668994E-2</v>
      </c>
      <c r="G322" s="15">
        <f t="shared" si="28"/>
        <v>3844.5119623572969</v>
      </c>
      <c r="M322" s="40"/>
      <c r="N322" s="41"/>
      <c r="O322" s="40"/>
    </row>
    <row r="323" spans="1:15" x14ac:dyDescent="0.3">
      <c r="A323" s="2" t="s">
        <v>69</v>
      </c>
      <c r="B323" s="11">
        <v>20221</v>
      </c>
      <c r="C323" s="12">
        <v>5537</v>
      </c>
      <c r="D323" s="13">
        <f t="shared" si="31"/>
        <v>0.21578332034294623</v>
      </c>
      <c r="E323" s="14">
        <v>16994602.300000001</v>
      </c>
      <c r="F323" s="13">
        <f t="shared" si="32"/>
        <v>8.6309459616426623E-2</v>
      </c>
      <c r="G323" s="15">
        <f t="shared" si="28"/>
        <v>3069.2798085605923</v>
      </c>
      <c r="M323" s="40"/>
      <c r="N323" s="41"/>
      <c r="O323" s="40"/>
    </row>
    <row r="324" spans="1:15" x14ac:dyDescent="0.3">
      <c r="A324" s="2" t="s">
        <v>69</v>
      </c>
      <c r="B324" s="11">
        <v>20222</v>
      </c>
      <c r="C324" s="12">
        <v>6360</v>
      </c>
      <c r="D324" s="13">
        <f t="shared" si="31"/>
        <v>0.20782276247426723</v>
      </c>
      <c r="E324" s="14">
        <v>18975587.18</v>
      </c>
      <c r="F324" s="13">
        <f t="shared" si="32"/>
        <v>8.4888131998059863E-2</v>
      </c>
      <c r="G324" s="15">
        <f t="shared" si="28"/>
        <v>2983.5828899371068</v>
      </c>
      <c r="M324" s="40"/>
      <c r="N324" s="41"/>
      <c r="O324" s="40"/>
    </row>
    <row r="325" spans="1:15" x14ac:dyDescent="0.3">
      <c r="A325" s="2" t="s">
        <v>69</v>
      </c>
      <c r="B325" s="11">
        <v>20231</v>
      </c>
      <c r="C325" s="12">
        <v>5128</v>
      </c>
      <c r="D325" s="13">
        <f t="shared" si="31"/>
        <v>0.17727995574915301</v>
      </c>
      <c r="E325" s="14">
        <v>11652298.029999999</v>
      </c>
      <c r="F325" s="13">
        <f t="shared" si="32"/>
        <v>7.1469510606339617E-2</v>
      </c>
      <c r="G325" s="15">
        <f t="shared" si="28"/>
        <v>2272.2890074102961</v>
      </c>
      <c r="M325" s="40"/>
      <c r="N325" s="41"/>
      <c r="O325" s="40"/>
    </row>
    <row r="326" spans="1:15" x14ac:dyDescent="0.3">
      <c r="A326" s="2" t="s">
        <v>69</v>
      </c>
      <c r="B326" s="11">
        <v>20232</v>
      </c>
      <c r="C326" s="12">
        <v>4380</v>
      </c>
      <c r="D326" s="13">
        <f t="shared" si="31"/>
        <v>0.13441767684517417</v>
      </c>
      <c r="E326" s="14">
        <v>6669978.71</v>
      </c>
      <c r="F326" s="13">
        <f t="shared" si="32"/>
        <v>5.492224735058375E-2</v>
      </c>
      <c r="G326" s="15">
        <f t="shared" si="28"/>
        <v>1522.826189497717</v>
      </c>
      <c r="M326" s="40"/>
      <c r="N326" s="41"/>
      <c r="O326" s="40"/>
    </row>
    <row r="327" spans="1:15" x14ac:dyDescent="0.3">
      <c r="A327" s="2" t="s">
        <v>69</v>
      </c>
      <c r="B327" s="11">
        <v>20241</v>
      </c>
      <c r="C327" s="12">
        <v>914</v>
      </c>
      <c r="D327" s="13">
        <f t="shared" si="31"/>
        <v>5.741566681324204E-2</v>
      </c>
      <c r="E327" s="14">
        <v>843765.09</v>
      </c>
      <c r="F327" s="13">
        <f t="shared" si="32"/>
        <v>3.2810118751611335E-2</v>
      </c>
      <c r="G327" s="15">
        <f t="shared" ref="G327" si="33">E327/C327</f>
        <v>923.15655361050324</v>
      </c>
      <c r="M327" s="40"/>
      <c r="N327" s="41"/>
      <c r="O327" s="40"/>
    </row>
    <row r="328" spans="1:15" x14ac:dyDescent="0.3">
      <c r="A328" s="2" t="s">
        <v>41</v>
      </c>
      <c r="B328" s="11">
        <v>20131</v>
      </c>
      <c r="C328" s="12"/>
      <c r="D328" s="13"/>
      <c r="E328" s="14">
        <f t="shared" ref="E328:E350" si="34">E351-E6-E29-E52-E75-E98-E121-E144-E167-E190-E213-E236-E259-E282-E305</f>
        <v>6720845.8599999472</v>
      </c>
      <c r="F328" s="13">
        <f t="shared" ref="F328:F350" si="35">E328/E351</f>
        <v>2.3724856265279638E-2</v>
      </c>
      <c r="G328" s="15"/>
    </row>
    <row r="329" spans="1:15" x14ac:dyDescent="0.3">
      <c r="A329" s="2" t="s">
        <v>41</v>
      </c>
      <c r="B329" s="11">
        <v>20132</v>
      </c>
      <c r="C329" s="12"/>
      <c r="D329" s="13"/>
      <c r="E329" s="14">
        <f t="shared" si="34"/>
        <v>8002297.8399999738</v>
      </c>
      <c r="F329" s="13">
        <f t="shared" si="35"/>
        <v>2.2888995065763872E-2</v>
      </c>
      <c r="G329" s="15"/>
    </row>
    <row r="330" spans="1:15" x14ac:dyDescent="0.3">
      <c r="A330" s="2" t="s">
        <v>41</v>
      </c>
      <c r="B330" s="11">
        <v>20141</v>
      </c>
      <c r="C330" s="12"/>
      <c r="D330" s="13"/>
      <c r="E330" s="14">
        <f t="shared" si="34"/>
        <v>7282688.9300000146</v>
      </c>
      <c r="F330" s="13">
        <f t="shared" si="35"/>
        <v>2.3694921605327917E-2</v>
      </c>
      <c r="G330" s="15"/>
    </row>
    <row r="331" spans="1:15" x14ac:dyDescent="0.3">
      <c r="A331" s="2" t="s">
        <v>41</v>
      </c>
      <c r="B331" s="11">
        <v>20142</v>
      </c>
      <c r="C331" s="12"/>
      <c r="D331" s="13"/>
      <c r="E331" s="14">
        <f t="shared" si="34"/>
        <v>8433700.3000000194</v>
      </c>
      <c r="F331" s="13">
        <f t="shared" si="35"/>
        <v>2.3287077134895084E-2</v>
      </c>
      <c r="G331" s="15"/>
    </row>
    <row r="332" spans="1:15" x14ac:dyDescent="0.3">
      <c r="A332" s="2" t="s">
        <v>41</v>
      </c>
      <c r="B332" s="11">
        <v>20151</v>
      </c>
      <c r="C332" s="12"/>
      <c r="D332" s="13"/>
      <c r="E332" s="14">
        <f t="shared" si="34"/>
        <v>6456296.2899999656</v>
      </c>
      <c r="F332" s="13">
        <f t="shared" si="35"/>
        <v>1.9196716634135448E-2</v>
      </c>
      <c r="G332" s="15"/>
    </row>
    <row r="333" spans="1:15" x14ac:dyDescent="0.3">
      <c r="A333" s="2" t="s">
        <v>41</v>
      </c>
      <c r="B333" s="11">
        <v>20152</v>
      </c>
      <c r="C333" s="12"/>
      <c r="D333" s="13"/>
      <c r="E333" s="14">
        <f t="shared" si="34"/>
        <v>9064425.869999975</v>
      </c>
      <c r="F333" s="13">
        <f t="shared" si="35"/>
        <v>2.1785156801467989E-2</v>
      </c>
      <c r="G333" s="15"/>
    </row>
    <row r="334" spans="1:15" x14ac:dyDescent="0.3">
      <c r="A334" s="2" t="s">
        <v>41</v>
      </c>
      <c r="B334" s="11">
        <v>20161</v>
      </c>
      <c r="C334" s="12"/>
      <c r="D334" s="13"/>
      <c r="E334" s="14">
        <f t="shared" si="34"/>
        <v>7317109.3800000176</v>
      </c>
      <c r="F334" s="13">
        <f t="shared" si="35"/>
        <v>1.9662605805381567E-2</v>
      </c>
      <c r="G334" s="15"/>
    </row>
    <row r="335" spans="1:15" x14ac:dyDescent="0.3">
      <c r="A335" s="2" t="s">
        <v>41</v>
      </c>
      <c r="B335" s="11">
        <v>20162</v>
      </c>
      <c r="C335" s="12"/>
      <c r="D335" s="13"/>
      <c r="E335" s="14">
        <f t="shared" si="34"/>
        <v>6952981.4200000018</v>
      </c>
      <c r="F335" s="13">
        <f t="shared" si="35"/>
        <v>1.705259230224334E-2</v>
      </c>
      <c r="G335" s="15"/>
    </row>
    <row r="336" spans="1:15" x14ac:dyDescent="0.3">
      <c r="A336" s="2" t="s">
        <v>41</v>
      </c>
      <c r="B336" s="11">
        <v>20171</v>
      </c>
      <c r="C336" s="12"/>
      <c r="D336" s="13"/>
      <c r="E336" s="14">
        <f t="shared" si="34"/>
        <v>5255893.5000000596</v>
      </c>
      <c r="F336" s="13">
        <f t="shared" si="35"/>
        <v>1.5669457996163958E-2</v>
      </c>
      <c r="G336" s="15"/>
    </row>
    <row r="337" spans="1:7" x14ac:dyDescent="0.3">
      <c r="A337" s="2" t="s">
        <v>41</v>
      </c>
      <c r="B337" s="11">
        <v>20172</v>
      </c>
      <c r="C337" s="12"/>
      <c r="D337" s="13"/>
      <c r="E337" s="14">
        <f t="shared" si="34"/>
        <v>4727424.6399999037</v>
      </c>
      <c r="F337" s="13">
        <f t="shared" si="35"/>
        <v>1.2083457951970343E-2</v>
      </c>
      <c r="G337" s="15"/>
    </row>
    <row r="338" spans="1:7" x14ac:dyDescent="0.3">
      <c r="A338" s="2" t="s">
        <v>41</v>
      </c>
      <c r="B338" s="11">
        <v>20181</v>
      </c>
      <c r="C338" s="12"/>
      <c r="D338" s="13"/>
      <c r="E338" s="14">
        <f t="shared" si="34"/>
        <v>4068286.0500000007</v>
      </c>
      <c r="F338" s="13">
        <f t="shared" si="35"/>
        <v>1.2176855990648577E-2</v>
      </c>
      <c r="G338" s="15"/>
    </row>
    <row r="339" spans="1:7" x14ac:dyDescent="0.3">
      <c r="A339" s="2" t="s">
        <v>41</v>
      </c>
      <c r="B339" s="11">
        <v>20182</v>
      </c>
      <c r="C339" s="12"/>
      <c r="D339" s="13"/>
      <c r="E339" s="14">
        <f t="shared" si="34"/>
        <v>3809561.0700000077</v>
      </c>
      <c r="F339" s="13">
        <f t="shared" si="35"/>
        <v>9.9712863332877613E-3</v>
      </c>
      <c r="G339" s="15"/>
    </row>
    <row r="340" spans="1:7" x14ac:dyDescent="0.3">
      <c r="A340" s="2" t="s">
        <v>41</v>
      </c>
      <c r="B340" s="11">
        <v>20191</v>
      </c>
      <c r="C340" s="12"/>
      <c r="D340" s="13"/>
      <c r="E340" s="14">
        <f t="shared" si="34"/>
        <v>3393129.4100000076</v>
      </c>
      <c r="F340" s="13">
        <f t="shared" si="35"/>
        <v>1.0071158102534741E-2</v>
      </c>
      <c r="G340" s="15"/>
    </row>
    <row r="341" spans="1:7" x14ac:dyDescent="0.3">
      <c r="A341" s="2" t="s">
        <v>41</v>
      </c>
      <c r="B341" s="11">
        <v>20192</v>
      </c>
      <c r="C341" s="12"/>
      <c r="D341" s="13"/>
      <c r="E341" s="14">
        <f t="shared" si="34"/>
        <v>2739002.7600000724</v>
      </c>
      <c r="F341" s="13">
        <f t="shared" si="35"/>
        <v>7.2915381583445885E-3</v>
      </c>
      <c r="G341" s="15"/>
    </row>
    <row r="342" spans="1:7" x14ac:dyDescent="0.3">
      <c r="A342" s="2" t="s">
        <v>41</v>
      </c>
      <c r="B342" s="11">
        <v>20201</v>
      </c>
      <c r="C342" s="12"/>
      <c r="D342" s="13"/>
      <c r="E342" s="14">
        <f t="shared" si="34"/>
        <v>3082949.2599999532</v>
      </c>
      <c r="F342" s="13">
        <f t="shared" si="35"/>
        <v>1.4423555612729368E-2</v>
      </c>
      <c r="G342" s="15"/>
    </row>
    <row r="343" spans="1:7" x14ac:dyDescent="0.3">
      <c r="A343" s="2" t="s">
        <v>41</v>
      </c>
      <c r="B343" s="11">
        <v>20202</v>
      </c>
      <c r="C343" s="12"/>
      <c r="D343" s="13"/>
      <c r="E343" s="14">
        <f t="shared" si="34"/>
        <v>2666870.6199999638</v>
      </c>
      <c r="F343" s="13">
        <f t="shared" si="35"/>
        <v>1.0252442174709091E-2</v>
      </c>
      <c r="G343" s="15"/>
    </row>
    <row r="344" spans="1:7" x14ac:dyDescent="0.3">
      <c r="A344" s="2" t="s">
        <v>41</v>
      </c>
      <c r="B344" s="11">
        <v>20211</v>
      </c>
      <c r="C344" s="12"/>
      <c r="D344" s="13"/>
      <c r="E344" s="14">
        <f t="shared" si="34"/>
        <v>2080810.9400000218</v>
      </c>
      <c r="F344" s="13">
        <f t="shared" si="35"/>
        <v>1.1829194860181493E-2</v>
      </c>
      <c r="G344" s="15"/>
    </row>
    <row r="345" spans="1:7" x14ac:dyDescent="0.3">
      <c r="A345" s="2" t="s">
        <v>41</v>
      </c>
      <c r="B345" s="11">
        <v>20212</v>
      </c>
      <c r="C345" s="12"/>
      <c r="D345" s="13"/>
      <c r="E345" s="14">
        <f t="shared" si="34"/>
        <v>1538764.2199999876</v>
      </c>
      <c r="F345" s="13">
        <f t="shared" si="35"/>
        <v>6.0130221398760854E-3</v>
      </c>
      <c r="G345" s="15"/>
    </row>
    <row r="346" spans="1:7" x14ac:dyDescent="0.3">
      <c r="A346" s="2" t="s">
        <v>41</v>
      </c>
      <c r="B346" s="11">
        <v>20221</v>
      </c>
      <c r="C346" s="12"/>
      <c r="D346" s="13"/>
      <c r="E346" s="14">
        <f t="shared" si="34"/>
        <v>750086.70999998227</v>
      </c>
      <c r="F346" s="13">
        <f t="shared" si="35"/>
        <v>3.8094200418895227E-3</v>
      </c>
      <c r="G346" s="15"/>
    </row>
    <row r="347" spans="1:7" x14ac:dyDescent="0.3">
      <c r="A347" s="2" t="s">
        <v>41</v>
      </c>
      <c r="B347" s="11">
        <v>20222</v>
      </c>
      <c r="C347" s="12"/>
      <c r="D347" s="13"/>
      <c r="E347" s="14">
        <f t="shared" si="34"/>
        <v>-894654.01000006124</v>
      </c>
      <c r="F347" s="13">
        <f t="shared" si="35"/>
        <v>-4.002274447323784E-3</v>
      </c>
      <c r="G347" s="15"/>
    </row>
    <row r="348" spans="1:7" x14ac:dyDescent="0.3">
      <c r="A348" s="2" t="s">
        <v>41</v>
      </c>
      <c r="B348" s="11">
        <v>20231</v>
      </c>
      <c r="C348" s="12"/>
      <c r="D348" s="13"/>
      <c r="E348" s="14">
        <f t="shared" si="34"/>
        <v>-1896570.6899999771</v>
      </c>
      <c r="F348" s="13">
        <f t="shared" si="35"/>
        <v>-1.1632639218087885E-2</v>
      </c>
      <c r="G348" s="15"/>
    </row>
    <row r="349" spans="1:7" x14ac:dyDescent="0.3">
      <c r="A349" s="2" t="s">
        <v>41</v>
      </c>
      <c r="B349" s="11">
        <v>20232</v>
      </c>
      <c r="C349" s="12"/>
      <c r="D349" s="13"/>
      <c r="E349" s="14">
        <f t="shared" si="34"/>
        <v>-4360099.9400000079</v>
      </c>
      <c r="F349" s="13">
        <f t="shared" si="35"/>
        <v>-3.5902136691819485E-2</v>
      </c>
      <c r="G349" s="15"/>
    </row>
    <row r="350" spans="1:7" x14ac:dyDescent="0.3">
      <c r="A350" s="2" t="s">
        <v>41</v>
      </c>
      <c r="B350" s="11">
        <v>20241</v>
      </c>
      <c r="C350" s="12"/>
      <c r="D350" s="13"/>
      <c r="E350" s="14">
        <f t="shared" si="34"/>
        <v>-1951279.8100000015</v>
      </c>
      <c r="F350" s="13">
        <f t="shared" si="35"/>
        <v>-7.5876239776312207E-2</v>
      </c>
      <c r="G350" s="15"/>
    </row>
    <row r="351" spans="1:7" x14ac:dyDescent="0.3">
      <c r="A351" s="2" t="s">
        <v>42</v>
      </c>
      <c r="B351" s="11">
        <v>20131</v>
      </c>
      <c r="C351" s="12">
        <v>27181</v>
      </c>
      <c r="D351" s="13"/>
      <c r="E351" s="14">
        <v>283282890.51999998</v>
      </c>
      <c r="F351" s="13">
        <f t="shared" ref="F351:F373" si="36">F6+F29+F52+F75+F98+F121+F144+F167+F190+F213+F236+F259+F282+F305+F328</f>
        <v>0.99999999999999989</v>
      </c>
      <c r="G351" s="15">
        <f t="shared" ref="G351:G373" si="37">E351/C351</f>
        <v>10422.092289466906</v>
      </c>
    </row>
    <row r="352" spans="1:7" x14ac:dyDescent="0.3">
      <c r="A352" s="2" t="s">
        <v>42</v>
      </c>
      <c r="B352" s="11">
        <v>20132</v>
      </c>
      <c r="C352" s="12">
        <v>32908</v>
      </c>
      <c r="D352" s="13"/>
      <c r="E352" s="14">
        <v>349613332.38999999</v>
      </c>
      <c r="F352" s="13">
        <f t="shared" si="36"/>
        <v>1</v>
      </c>
      <c r="G352" s="15">
        <f t="shared" si="37"/>
        <v>10623.961723289169</v>
      </c>
    </row>
    <row r="353" spans="1:7" x14ac:dyDescent="0.3">
      <c r="A353" s="2" t="s">
        <v>42</v>
      </c>
      <c r="B353" s="11">
        <v>20141</v>
      </c>
      <c r="C353" s="12">
        <v>29288</v>
      </c>
      <c r="D353" s="13"/>
      <c r="E353" s="14">
        <v>307352311.66000003</v>
      </c>
      <c r="F353" s="13">
        <f t="shared" si="36"/>
        <v>1</v>
      </c>
      <c r="G353" s="15">
        <f t="shared" si="37"/>
        <v>10494.137928844579</v>
      </c>
    </row>
    <row r="354" spans="1:7" x14ac:dyDescent="0.3">
      <c r="A354" s="2" t="s">
        <v>42</v>
      </c>
      <c r="B354" s="11">
        <v>20142</v>
      </c>
      <c r="C354" s="12">
        <v>31659</v>
      </c>
      <c r="D354" s="13"/>
      <c r="E354" s="14">
        <v>362162252.10000002</v>
      </c>
      <c r="F354" s="13">
        <f t="shared" si="36"/>
        <v>1</v>
      </c>
      <c r="G354" s="15">
        <f t="shared" si="37"/>
        <v>11439.47225433526</v>
      </c>
    </row>
    <row r="355" spans="1:7" x14ac:dyDescent="0.3">
      <c r="A355" s="2" t="s">
        <v>42</v>
      </c>
      <c r="B355" s="11">
        <v>20151</v>
      </c>
      <c r="C355" s="12">
        <v>31452</v>
      </c>
      <c r="D355" s="13"/>
      <c r="E355" s="14">
        <v>336322945.89999998</v>
      </c>
      <c r="F355" s="13">
        <f t="shared" si="36"/>
        <v>1</v>
      </c>
      <c r="G355" s="15">
        <f t="shared" si="37"/>
        <v>10693.21333778456</v>
      </c>
    </row>
    <row r="356" spans="1:7" x14ac:dyDescent="0.3">
      <c r="A356" s="2" t="s">
        <v>42</v>
      </c>
      <c r="B356" s="11">
        <v>20152</v>
      </c>
      <c r="C356" s="12">
        <v>35051</v>
      </c>
      <c r="D356" s="13"/>
      <c r="E356" s="14">
        <v>416082654.46999997</v>
      </c>
      <c r="F356" s="13">
        <f t="shared" si="36"/>
        <v>0.99999999999999989</v>
      </c>
      <c r="G356" s="15">
        <f t="shared" si="37"/>
        <v>11870.778422013636</v>
      </c>
    </row>
    <row r="357" spans="1:7" x14ac:dyDescent="0.3">
      <c r="A357" s="2" t="s">
        <v>42</v>
      </c>
      <c r="B357" s="11">
        <v>20161</v>
      </c>
      <c r="C357" s="12">
        <v>32521</v>
      </c>
      <c r="D357" s="13"/>
      <c r="E357" s="14">
        <v>372133248.88999999</v>
      </c>
      <c r="F357" s="13">
        <f t="shared" si="36"/>
        <v>1</v>
      </c>
      <c r="G357" s="15">
        <f t="shared" si="37"/>
        <v>11442.859964023246</v>
      </c>
    </row>
    <row r="358" spans="1:7" x14ac:dyDescent="0.3">
      <c r="A358" s="2" t="s">
        <v>42</v>
      </c>
      <c r="B358" s="11">
        <v>20162</v>
      </c>
      <c r="C358" s="12">
        <v>38191</v>
      </c>
      <c r="D358" s="13"/>
      <c r="E358" s="14">
        <v>407737503.88</v>
      </c>
      <c r="F358" s="13">
        <f t="shared" si="36"/>
        <v>0.99999999999999989</v>
      </c>
      <c r="G358" s="15">
        <f t="shared" si="37"/>
        <v>10676.271998114738</v>
      </c>
    </row>
    <row r="359" spans="1:7" x14ac:dyDescent="0.3">
      <c r="A359" s="2" t="s">
        <v>42</v>
      </c>
      <c r="B359" s="11">
        <v>20171</v>
      </c>
      <c r="C359" s="12">
        <v>33608</v>
      </c>
      <c r="D359" s="13"/>
      <c r="E359" s="14">
        <v>335422801.56000006</v>
      </c>
      <c r="F359" s="13">
        <f t="shared" si="36"/>
        <v>0.99999999999999978</v>
      </c>
      <c r="G359" s="15">
        <f t="shared" si="37"/>
        <v>9980.4451785289239</v>
      </c>
    </row>
    <row r="360" spans="1:7" x14ac:dyDescent="0.3">
      <c r="A360" s="2" t="s">
        <v>42</v>
      </c>
      <c r="B360" s="11">
        <v>20172</v>
      </c>
      <c r="C360" s="12">
        <v>38952</v>
      </c>
      <c r="D360" s="13"/>
      <c r="E360" s="14">
        <v>391231107.75</v>
      </c>
      <c r="F360" s="13">
        <f t="shared" si="36"/>
        <v>0.99999999999999967</v>
      </c>
      <c r="G360" s="15">
        <f t="shared" si="37"/>
        <v>10043.928623690696</v>
      </c>
    </row>
    <row r="361" spans="1:7" x14ac:dyDescent="0.3">
      <c r="A361" s="2" t="s">
        <v>42</v>
      </c>
      <c r="B361" s="11">
        <v>20181</v>
      </c>
      <c r="C361" s="12">
        <v>33872</v>
      </c>
      <c r="D361" s="13"/>
      <c r="E361" s="14">
        <v>334099873.81999999</v>
      </c>
      <c r="F361" s="13">
        <f t="shared" si="36"/>
        <v>1.0000000000000002</v>
      </c>
      <c r="G361" s="15">
        <f t="shared" si="37"/>
        <v>9863.60043162494</v>
      </c>
    </row>
    <row r="362" spans="1:7" x14ac:dyDescent="0.3">
      <c r="A362" s="2" t="s">
        <v>42</v>
      </c>
      <c r="B362" s="11">
        <v>20182</v>
      </c>
      <c r="C362" s="12">
        <v>38415</v>
      </c>
      <c r="D362" s="13"/>
      <c r="E362" s="14">
        <v>382053121.60000002</v>
      </c>
      <c r="F362" s="13">
        <f t="shared" si="36"/>
        <v>1</v>
      </c>
      <c r="G362" s="15">
        <f t="shared" si="37"/>
        <v>9945.4151138878042</v>
      </c>
    </row>
    <row r="363" spans="1:7" x14ac:dyDescent="0.3">
      <c r="A363" s="2" t="s">
        <v>42</v>
      </c>
      <c r="B363" s="11">
        <v>20191</v>
      </c>
      <c r="C363" s="12">
        <v>34135</v>
      </c>
      <c r="D363" s="13"/>
      <c r="E363" s="14">
        <v>336915514.13</v>
      </c>
      <c r="F363" s="13">
        <f t="shared" si="36"/>
        <v>1.0000000000000002</v>
      </c>
      <c r="G363" s="15">
        <f t="shared" si="37"/>
        <v>9870.089765050534</v>
      </c>
    </row>
    <row r="364" spans="1:7" x14ac:dyDescent="0.3">
      <c r="A364" s="2" t="s">
        <v>42</v>
      </c>
      <c r="B364" s="11">
        <v>20192</v>
      </c>
      <c r="C364" s="12">
        <v>39047</v>
      </c>
      <c r="D364" s="13"/>
      <c r="E364" s="14">
        <v>375641284.53000009</v>
      </c>
      <c r="F364" s="13">
        <f t="shared" si="36"/>
        <v>0.99999999999999989</v>
      </c>
      <c r="G364" s="15">
        <f t="shared" si="37"/>
        <v>9620.234192895743</v>
      </c>
    </row>
    <row r="365" spans="1:7" x14ac:dyDescent="0.3">
      <c r="A365" s="2" t="s">
        <v>42</v>
      </c>
      <c r="B365" s="11">
        <v>20201</v>
      </c>
      <c r="C365" s="12">
        <v>19633</v>
      </c>
      <c r="D365" s="13"/>
      <c r="E365" s="14">
        <v>213744054.70999998</v>
      </c>
      <c r="F365" s="13">
        <f t="shared" si="36"/>
        <v>0.99999999999999989</v>
      </c>
      <c r="G365" s="15">
        <f t="shared" si="37"/>
        <v>10886.9787964142</v>
      </c>
    </row>
    <row r="366" spans="1:7" x14ac:dyDescent="0.3">
      <c r="A366" s="2" t="s">
        <v>42</v>
      </c>
      <c r="B366" s="11">
        <v>20202</v>
      </c>
      <c r="C366" s="12">
        <v>24770</v>
      </c>
      <c r="D366" s="13"/>
      <c r="E366" s="14">
        <v>260120522.94999999</v>
      </c>
      <c r="F366" s="13">
        <f t="shared" si="36"/>
        <v>0.99999999999999978</v>
      </c>
      <c r="G366" s="15">
        <f t="shared" si="37"/>
        <v>10501.434111828825</v>
      </c>
    </row>
    <row r="367" spans="1:7" x14ac:dyDescent="0.3">
      <c r="A367" s="2" t="s">
        <v>42</v>
      </c>
      <c r="B367" s="11">
        <v>20211</v>
      </c>
      <c r="C367" s="12">
        <v>18470</v>
      </c>
      <c r="D367" s="13"/>
      <c r="E367" s="14">
        <v>175904697.19999999</v>
      </c>
      <c r="F367" s="13">
        <f t="shared" si="36"/>
        <v>1.0000000000000002</v>
      </c>
      <c r="G367" s="15">
        <f t="shared" si="37"/>
        <v>9523.8060205739039</v>
      </c>
    </row>
    <row r="368" spans="1:7" x14ac:dyDescent="0.3">
      <c r="A368" s="2" t="s">
        <v>42</v>
      </c>
      <c r="B368" s="11">
        <v>20212</v>
      </c>
      <c r="C368" s="12">
        <v>28636</v>
      </c>
      <c r="D368" s="13"/>
      <c r="E368" s="14">
        <v>255905297.56999999</v>
      </c>
      <c r="F368" s="13">
        <f t="shared" si="36"/>
        <v>1</v>
      </c>
      <c r="G368" s="15">
        <f t="shared" si="37"/>
        <v>8936.488949923174</v>
      </c>
    </row>
    <row r="369" spans="1:7" x14ac:dyDescent="0.3">
      <c r="A369" s="2" t="s">
        <v>42</v>
      </c>
      <c r="B369" s="11">
        <v>20221</v>
      </c>
      <c r="C369" s="12">
        <v>25660</v>
      </c>
      <c r="D369" s="13"/>
      <c r="E369" s="14">
        <v>196903124.81999999</v>
      </c>
      <c r="F369" s="13">
        <f t="shared" si="36"/>
        <v>1</v>
      </c>
      <c r="G369" s="15">
        <f t="shared" si="37"/>
        <v>7673.5434458300851</v>
      </c>
    </row>
    <row r="370" spans="1:7" x14ac:dyDescent="0.3">
      <c r="A370" s="2" t="s">
        <v>42</v>
      </c>
      <c r="B370" s="11">
        <v>20222</v>
      </c>
      <c r="C370" s="12">
        <v>30603</v>
      </c>
      <c r="D370" s="13"/>
      <c r="E370" s="14">
        <v>223536397.05999997</v>
      </c>
      <c r="F370" s="13">
        <f t="shared" si="36"/>
        <v>0.99999999999999978</v>
      </c>
      <c r="G370" s="15">
        <f t="shared" si="37"/>
        <v>7304.394897885827</v>
      </c>
    </row>
    <row r="371" spans="1:7" x14ac:dyDescent="0.3">
      <c r="A371" s="2" t="s">
        <v>42</v>
      </c>
      <c r="B371" s="11">
        <v>20231</v>
      </c>
      <c r="C371" s="12">
        <v>28926</v>
      </c>
      <c r="D371" s="13"/>
      <c r="E371" s="14">
        <v>163038727.02000001</v>
      </c>
      <c r="F371" s="13">
        <f t="shared" si="36"/>
        <v>1.0000000000000002</v>
      </c>
      <c r="G371" s="15">
        <f t="shared" si="37"/>
        <v>5636.4076270483301</v>
      </c>
    </row>
    <row r="372" spans="1:7" x14ac:dyDescent="0.3">
      <c r="A372" s="2" t="s">
        <v>42</v>
      </c>
      <c r="B372" s="11">
        <v>20232</v>
      </c>
      <c r="C372" s="12">
        <v>32585</v>
      </c>
      <c r="D372" s="13"/>
      <c r="E372" s="14">
        <v>121444023.72</v>
      </c>
      <c r="F372" s="13">
        <f t="shared" si="36"/>
        <v>1</v>
      </c>
      <c r="G372" s="15">
        <f t="shared" si="37"/>
        <v>3726.9916746969466</v>
      </c>
    </row>
    <row r="373" spans="1:7" x14ac:dyDescent="0.3">
      <c r="A373" s="2" t="s">
        <v>42</v>
      </c>
      <c r="B373" s="11">
        <v>20241</v>
      </c>
      <c r="C373" s="12">
        <v>15919</v>
      </c>
      <c r="D373" s="13"/>
      <c r="E373" s="14">
        <v>25716611.890000001</v>
      </c>
      <c r="F373" s="13">
        <f t="shared" si="36"/>
        <v>1</v>
      </c>
      <c r="G373" s="15">
        <f t="shared" si="37"/>
        <v>1615.466542496388</v>
      </c>
    </row>
    <row r="374" spans="1:7" x14ac:dyDescent="0.3">
      <c r="C374" s="16"/>
      <c r="D374" s="16"/>
      <c r="E374" s="16"/>
    </row>
    <row r="375" spans="1:7" x14ac:dyDescent="0.3">
      <c r="C375" s="16"/>
      <c r="D375" s="16"/>
      <c r="E375" s="16"/>
    </row>
    <row r="376" spans="1:7" x14ac:dyDescent="0.3">
      <c r="C376" s="16"/>
      <c r="D376" s="16"/>
      <c r="E376" s="16"/>
    </row>
    <row r="377" spans="1:7" x14ac:dyDescent="0.3">
      <c r="C377" s="16"/>
      <c r="D377" s="16"/>
      <c r="E377" s="16"/>
    </row>
    <row r="378" spans="1:7" x14ac:dyDescent="0.3">
      <c r="C378" s="16"/>
      <c r="D378" s="16"/>
      <c r="E378" s="16"/>
    </row>
    <row r="379" spans="1:7" x14ac:dyDescent="0.3">
      <c r="C379" s="16"/>
      <c r="D379" s="16"/>
      <c r="E379" s="16"/>
    </row>
    <row r="380" spans="1:7" x14ac:dyDescent="0.3">
      <c r="C380" s="16"/>
      <c r="D380" s="16"/>
      <c r="E380" s="16"/>
    </row>
  </sheetData>
  <mergeCells count="1">
    <mergeCell ref="A1:G2"/>
  </mergeCells>
  <conditionalFormatting sqref="A6:B370">
    <cfRule type="expression" dxfId="21" priority="19">
      <formula>MOD(ROW(),2)=1</formula>
    </cfRule>
  </conditionalFormatting>
  <conditionalFormatting sqref="F371:F373 D6:F370">
    <cfRule type="expression" dxfId="20" priority="18">
      <formula>MOD(ROW(),2)=1</formula>
    </cfRule>
  </conditionalFormatting>
  <conditionalFormatting sqref="G6:G373">
    <cfRule type="expression" dxfId="19" priority="17">
      <formula>MOD(ROW(),2)=1</formula>
    </cfRule>
  </conditionalFormatting>
  <conditionalFormatting sqref="C6:C370">
    <cfRule type="expression" dxfId="18" priority="16">
      <formula>MOD(ROW(),2)=1</formula>
    </cfRule>
  </conditionalFormatting>
  <conditionalFormatting sqref="A371:B371">
    <cfRule type="expression" dxfId="17" priority="15">
      <formula>MOD(ROW(),2)=1</formula>
    </cfRule>
  </conditionalFormatting>
  <conditionalFormatting sqref="D371:E371">
    <cfRule type="expression" dxfId="16" priority="14">
      <formula>MOD(ROW(),2)=1</formula>
    </cfRule>
  </conditionalFormatting>
  <conditionalFormatting sqref="C371">
    <cfRule type="expression" dxfId="15" priority="12">
      <formula>MOD(ROW(),2)=1</formula>
    </cfRule>
  </conditionalFormatting>
  <conditionalFormatting sqref="A372:B372">
    <cfRule type="expression" dxfId="14" priority="10">
      <formula>MOD(ROW(),2)=1</formula>
    </cfRule>
  </conditionalFormatting>
  <conditionalFormatting sqref="D372:E372">
    <cfRule type="expression" dxfId="13" priority="9">
      <formula>MOD(ROW(),2)=1</formula>
    </cfRule>
  </conditionalFormatting>
  <conditionalFormatting sqref="C372">
    <cfRule type="expression" dxfId="12" priority="7">
      <formula>MOD(ROW(),2)=1</formula>
    </cfRule>
  </conditionalFormatting>
  <conditionalFormatting sqref="A373:B373">
    <cfRule type="expression" dxfId="11" priority="3">
      <formula>MOD(ROW(),2)=1</formula>
    </cfRule>
  </conditionalFormatting>
  <conditionalFormatting sqref="D373:E373">
    <cfRule type="expression" dxfId="10" priority="2">
      <formula>MOD(ROW(),2)=1</formula>
    </cfRule>
  </conditionalFormatting>
  <conditionalFormatting sqref="C373">
    <cfRule type="expression" dxfId="9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firstPageNumber="50" fitToHeight="0" orientation="portrait" useFirstPageNumber="1" r:id="rId1"/>
  <headerFooter>
    <oddHeader>&amp;R&amp;G</oddHeader>
    <oddFooter>&amp;R&amp;10&amp;K01+034Page &amp;P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showGridLines="0" zoomScale="70" zoomScaleNormal="70" workbookViewId="0">
      <selection sqref="A1:O2"/>
    </sheetView>
  </sheetViews>
  <sheetFormatPr defaultColWidth="9.08984375" defaultRowHeight="13" x14ac:dyDescent="0.3"/>
  <cols>
    <col min="1" max="1" width="22.453125" style="2" customWidth="1"/>
    <col min="2" max="2" width="10.6328125" style="2" customWidth="1"/>
    <col min="3" max="4" width="10.6328125" style="3" customWidth="1"/>
    <col min="5" max="5" width="11.453125" style="3" customWidth="1"/>
    <col min="6" max="6" width="12.90625" style="3" customWidth="1"/>
    <col min="7" max="8" width="12.6328125" style="3" customWidth="1"/>
    <col min="9" max="9" width="15.6328125" style="3" customWidth="1"/>
    <col min="10" max="10" width="13.90625" style="3" customWidth="1"/>
    <col min="11" max="11" width="10.81640625" style="3" customWidth="1"/>
    <col min="12" max="12" width="11.453125" style="3" customWidth="1"/>
    <col min="13" max="13" width="11.36328125" style="3" customWidth="1"/>
    <col min="14" max="14" width="11.36328125" style="2" customWidth="1"/>
    <col min="15" max="15" width="12.36328125" style="2" customWidth="1"/>
    <col min="16" max="16384" width="9.08984375" style="2"/>
  </cols>
  <sheetData>
    <row r="1" spans="1:21" ht="18.5" customHeight="1" x14ac:dyDescent="0.3">
      <c r="A1" s="48" t="s">
        <v>70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1" ht="15.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4" spans="1:21" x14ac:dyDescent="0.3">
      <c r="A4" s="2" t="s">
        <v>80</v>
      </c>
      <c r="O4" s="42"/>
    </row>
    <row r="5" spans="1:21" s="43" customFormat="1" ht="39" x14ac:dyDescent="0.3">
      <c r="A5" s="4" t="s">
        <v>71</v>
      </c>
      <c r="B5" s="5" t="s">
        <v>72</v>
      </c>
      <c r="C5" s="5" t="s">
        <v>3</v>
      </c>
      <c r="D5" s="5" t="s">
        <v>4</v>
      </c>
      <c r="E5" s="7" t="s">
        <v>73</v>
      </c>
      <c r="F5" s="7" t="s">
        <v>31</v>
      </c>
      <c r="G5" s="7" t="s">
        <v>32</v>
      </c>
      <c r="H5" s="7" t="s">
        <v>33</v>
      </c>
      <c r="I5" s="7" t="s">
        <v>74</v>
      </c>
      <c r="J5" s="7" t="s">
        <v>37</v>
      </c>
      <c r="K5" s="7" t="s">
        <v>40</v>
      </c>
      <c r="L5" s="5" t="s">
        <v>41</v>
      </c>
      <c r="M5" s="7" t="s">
        <v>5</v>
      </c>
      <c r="N5" s="5" t="s">
        <v>6</v>
      </c>
      <c r="O5" s="8" t="s">
        <v>7</v>
      </c>
    </row>
    <row r="6" spans="1:21" x14ac:dyDescent="0.3">
      <c r="A6" s="44">
        <v>0</v>
      </c>
      <c r="B6" s="45">
        <v>2013</v>
      </c>
      <c r="C6" s="12">
        <v>627</v>
      </c>
      <c r="D6" s="18">
        <f>C6/C$12</f>
        <v>1.0434522125513821E-2</v>
      </c>
      <c r="E6" s="14">
        <v>0</v>
      </c>
      <c r="F6" s="14">
        <v>1928370.43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247759.48</v>
      </c>
      <c r="M6" s="14">
        <v>2176129.91</v>
      </c>
      <c r="N6" s="18">
        <f>M6/M$12</f>
        <v>3.4383676679161559E-3</v>
      </c>
      <c r="O6" s="14">
        <f t="shared" ref="O6:O12" si="0">M6/C6</f>
        <v>3470.7016108452954</v>
      </c>
      <c r="P6" s="3"/>
      <c r="Q6" s="3"/>
      <c r="R6" s="3"/>
      <c r="S6" s="3"/>
      <c r="T6" s="3"/>
      <c r="U6" s="3"/>
    </row>
    <row r="7" spans="1:21" x14ac:dyDescent="0.3">
      <c r="A7" s="46" t="s">
        <v>75</v>
      </c>
      <c r="B7" s="2">
        <v>2013</v>
      </c>
      <c r="C7" s="12">
        <v>19830</v>
      </c>
      <c r="D7" s="18">
        <f t="shared" ref="D7:D11" si="1">C7/C$12</f>
        <v>0.33001048444806869</v>
      </c>
      <c r="E7" s="14">
        <v>25738840.359999999</v>
      </c>
      <c r="F7" s="14">
        <v>9539547.8200000003</v>
      </c>
      <c r="G7" s="14">
        <v>518676.47</v>
      </c>
      <c r="H7" s="14">
        <v>64077.49</v>
      </c>
      <c r="I7" s="14">
        <v>894085.21</v>
      </c>
      <c r="J7" s="14">
        <v>159302.39999999999</v>
      </c>
      <c r="K7" s="14">
        <v>46890.95</v>
      </c>
      <c r="L7" s="14">
        <v>-1782805.92</v>
      </c>
      <c r="M7" s="14">
        <v>35178614.780000001</v>
      </c>
      <c r="N7" s="18">
        <f t="shared" ref="N7:N11" si="2">M7/M$12</f>
        <v>5.558354356777781E-2</v>
      </c>
      <c r="O7" s="14">
        <f t="shared" si="0"/>
        <v>1774.0098224911751</v>
      </c>
      <c r="P7" s="3"/>
      <c r="Q7" s="3"/>
      <c r="R7" s="3"/>
      <c r="S7" s="3"/>
      <c r="T7" s="3"/>
      <c r="U7" s="3"/>
    </row>
    <row r="8" spans="1:21" x14ac:dyDescent="0.3">
      <c r="A8" s="46" t="s">
        <v>76</v>
      </c>
      <c r="B8" s="2">
        <v>2013</v>
      </c>
      <c r="C8" s="12">
        <v>16166</v>
      </c>
      <c r="D8" s="18">
        <f t="shared" si="1"/>
        <v>0.26903426583900547</v>
      </c>
      <c r="E8" s="14">
        <v>45784994.670000002</v>
      </c>
      <c r="F8" s="14">
        <v>17538694.379999999</v>
      </c>
      <c r="G8" s="14">
        <v>1235248.05</v>
      </c>
      <c r="H8" s="14">
        <v>282112.45</v>
      </c>
      <c r="I8" s="14">
        <v>1170777.7</v>
      </c>
      <c r="J8" s="14">
        <v>180643.73</v>
      </c>
      <c r="K8" s="14">
        <v>72112.47</v>
      </c>
      <c r="L8" s="14">
        <v>-912583.2</v>
      </c>
      <c r="M8" s="14">
        <v>65352000.25</v>
      </c>
      <c r="N8" s="18">
        <f t="shared" si="2"/>
        <v>0.10325863527754578</v>
      </c>
      <c r="O8" s="14">
        <f t="shared" si="0"/>
        <v>4042.5584714833603</v>
      </c>
      <c r="P8" s="3"/>
      <c r="Q8" s="3"/>
      <c r="R8" s="3"/>
      <c r="S8" s="3"/>
      <c r="T8" s="3"/>
      <c r="U8" s="3"/>
    </row>
    <row r="9" spans="1:21" x14ac:dyDescent="0.3">
      <c r="A9" s="46" t="s">
        <v>77</v>
      </c>
      <c r="B9" s="2">
        <v>2013</v>
      </c>
      <c r="C9" s="12">
        <v>22559</v>
      </c>
      <c r="D9" s="18">
        <f t="shared" si="1"/>
        <v>0.37542645076469905</v>
      </c>
      <c r="E9" s="14">
        <v>179385387.97999999</v>
      </c>
      <c r="F9" s="14">
        <v>118343719.98</v>
      </c>
      <c r="G9" s="14">
        <v>28670851.25</v>
      </c>
      <c r="H9" s="14">
        <v>5823160.4500000002</v>
      </c>
      <c r="I9" s="14">
        <v>13709767.32</v>
      </c>
      <c r="J9" s="14">
        <v>9682275.3800000008</v>
      </c>
      <c r="K9" s="14">
        <v>1860064.78</v>
      </c>
      <c r="L9" s="14">
        <v>11014542.029999999</v>
      </c>
      <c r="M9" s="14">
        <v>368489769.17000002</v>
      </c>
      <c r="N9" s="18">
        <f t="shared" si="2"/>
        <v>0.58222779000910629</v>
      </c>
      <c r="O9" s="14">
        <f t="shared" si="0"/>
        <v>16334.490410479189</v>
      </c>
      <c r="P9" s="3"/>
      <c r="Q9" s="3"/>
      <c r="R9" s="3"/>
      <c r="S9" s="3"/>
      <c r="T9" s="3"/>
      <c r="U9" s="3"/>
    </row>
    <row r="10" spans="1:21" x14ac:dyDescent="0.3">
      <c r="A10" s="46" t="s">
        <v>78</v>
      </c>
      <c r="B10" s="2">
        <v>2013</v>
      </c>
      <c r="C10" s="12">
        <v>256</v>
      </c>
      <c r="D10" s="18">
        <f>C10/C$12</f>
        <v>4.260347151724941E-3</v>
      </c>
      <c r="E10" s="14">
        <v>9607708.8699999992</v>
      </c>
      <c r="F10" s="14">
        <v>5865382.3600000003</v>
      </c>
      <c r="G10" s="14">
        <v>2189410.16</v>
      </c>
      <c r="H10" s="14">
        <v>523817.1</v>
      </c>
      <c r="I10" s="14">
        <v>346443.83</v>
      </c>
      <c r="J10" s="14">
        <v>1422645.67</v>
      </c>
      <c r="K10" s="14">
        <v>137903.45000000001</v>
      </c>
      <c r="L10" s="14">
        <v>737910.44</v>
      </c>
      <c r="M10" s="14">
        <v>20831221.879999999</v>
      </c>
      <c r="N10" s="18">
        <f t="shared" si="2"/>
        <v>3.291411944950455E-2</v>
      </c>
      <c r="O10" s="14">
        <f t="shared" si="0"/>
        <v>81371.960468749996</v>
      </c>
      <c r="P10" s="3"/>
      <c r="Q10" s="3"/>
      <c r="R10" s="3"/>
      <c r="S10" s="3"/>
      <c r="T10" s="3"/>
      <c r="U10" s="3"/>
    </row>
    <row r="11" spans="1:21" x14ac:dyDescent="0.3">
      <c r="A11" s="46" t="s">
        <v>79</v>
      </c>
      <c r="B11" s="2">
        <v>2013</v>
      </c>
      <c r="C11" s="12">
        <v>651</v>
      </c>
      <c r="D11" s="18">
        <f t="shared" si="1"/>
        <v>1.0833929670988035E-2</v>
      </c>
      <c r="E11" s="14">
        <v>88000613.739999995</v>
      </c>
      <c r="F11" s="14">
        <v>11649196.5</v>
      </c>
      <c r="G11" s="14">
        <v>5771266.0599999996</v>
      </c>
      <c r="H11" s="14">
        <v>6990581.6799999997</v>
      </c>
      <c r="I11" s="14">
        <v>653822.26</v>
      </c>
      <c r="J11" s="14">
        <v>20860094.710000001</v>
      </c>
      <c r="K11" s="14">
        <v>1524591.1</v>
      </c>
      <c r="L11" s="14">
        <v>5418320.8700000001</v>
      </c>
      <c r="M11" s="14">
        <v>140868486.91999999</v>
      </c>
      <c r="N11" s="18">
        <f t="shared" si="2"/>
        <v>0.22257754402814942</v>
      </c>
      <c r="O11" s="14">
        <f t="shared" si="0"/>
        <v>216387.84473118276</v>
      </c>
      <c r="P11" s="3"/>
    </row>
    <row r="12" spans="1:21" x14ac:dyDescent="0.3">
      <c r="A12" s="46" t="s">
        <v>18</v>
      </c>
      <c r="B12" s="2">
        <v>2013</v>
      </c>
      <c r="C12" s="12">
        <f>SUM(C6:C11)</f>
        <v>60089</v>
      </c>
      <c r="D12" s="18">
        <f>SUM(D6:D11)</f>
        <v>1</v>
      </c>
      <c r="E12" s="14">
        <f>SUM(E6:E11)</f>
        <v>348517545.62</v>
      </c>
      <c r="F12" s="14">
        <f t="shared" ref="F12:M12" si="3">SUM(F6:F11)</f>
        <v>164864911.47000003</v>
      </c>
      <c r="G12" s="14">
        <f t="shared" si="3"/>
        <v>38385451.990000002</v>
      </c>
      <c r="H12" s="14">
        <f t="shared" si="3"/>
        <v>13683749.17</v>
      </c>
      <c r="I12" s="14">
        <f t="shared" si="3"/>
        <v>16774896.32</v>
      </c>
      <c r="J12" s="14">
        <f t="shared" si="3"/>
        <v>32304961.890000001</v>
      </c>
      <c r="K12" s="14">
        <f t="shared" si="3"/>
        <v>3641562.75</v>
      </c>
      <c r="L12" s="14">
        <f t="shared" si="3"/>
        <v>14723143.699999999</v>
      </c>
      <c r="M12" s="14">
        <f t="shared" si="3"/>
        <v>632896222.90999997</v>
      </c>
      <c r="N12" s="18">
        <f>SUM(N6:N11)</f>
        <v>1</v>
      </c>
      <c r="O12" s="14">
        <f t="shared" si="0"/>
        <v>10532.646955515984</v>
      </c>
      <c r="P12" s="3"/>
    </row>
    <row r="13" spans="1:21" x14ac:dyDescent="0.3">
      <c r="A13" s="46"/>
      <c r="C13" s="2"/>
      <c r="D13" s="18"/>
      <c r="E13" s="14"/>
      <c r="F13" s="14"/>
      <c r="G13" s="14"/>
      <c r="H13" s="14"/>
      <c r="I13" s="14"/>
      <c r="J13" s="14"/>
      <c r="K13" s="14"/>
      <c r="L13" s="14"/>
      <c r="M13" s="14"/>
      <c r="N13" s="18"/>
      <c r="O13" s="14"/>
      <c r="P13" s="3"/>
    </row>
    <row r="14" spans="1:21" x14ac:dyDescent="0.3">
      <c r="A14" s="44">
        <v>0</v>
      </c>
      <c r="B14" s="2">
        <v>2017</v>
      </c>
      <c r="C14" s="12">
        <v>472</v>
      </c>
      <c r="D14" s="18">
        <f>C14/C$20</f>
        <v>6.5049614112458656E-3</v>
      </c>
      <c r="E14" s="14">
        <v>0</v>
      </c>
      <c r="F14" s="14">
        <v>1491508.57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185762.42</v>
      </c>
      <c r="M14" s="14">
        <v>1677270.99</v>
      </c>
      <c r="N14" s="18">
        <f>M14/M$20</f>
        <v>2.3082116101084019E-3</v>
      </c>
      <c r="O14" s="14">
        <f t="shared" ref="O14:O20" si="4">M14/C14</f>
        <v>3553.5402330508473</v>
      </c>
    </row>
    <row r="15" spans="1:21" x14ac:dyDescent="0.3">
      <c r="A15" s="46" t="s">
        <v>75</v>
      </c>
      <c r="B15" s="2">
        <v>2017</v>
      </c>
      <c r="C15" s="12">
        <v>23165</v>
      </c>
      <c r="D15" s="18">
        <f t="shared" ref="D15:D19" si="5">C15/C$20</f>
        <v>0.31925303197353916</v>
      </c>
      <c r="E15" s="14">
        <v>29759174.73</v>
      </c>
      <c r="F15" s="14">
        <v>6420238.0800000001</v>
      </c>
      <c r="G15" s="14">
        <v>470080.47</v>
      </c>
      <c r="H15" s="14">
        <v>81884.31</v>
      </c>
      <c r="I15" s="14">
        <v>691316.1</v>
      </c>
      <c r="J15" s="14">
        <v>126893.63</v>
      </c>
      <c r="K15" s="14">
        <v>34572.79</v>
      </c>
      <c r="L15" s="14">
        <v>-2868610.87</v>
      </c>
      <c r="M15" s="14">
        <v>34715549.240000002</v>
      </c>
      <c r="N15" s="18">
        <f t="shared" ref="N15:N19" si="6">M15/M$20</f>
        <v>4.7774530344114469E-2</v>
      </c>
      <c r="O15" s="14">
        <f t="shared" si="4"/>
        <v>1498.6207312756314</v>
      </c>
    </row>
    <row r="16" spans="1:21" x14ac:dyDescent="0.3">
      <c r="A16" s="46" t="s">
        <v>76</v>
      </c>
      <c r="B16" s="2">
        <v>2017</v>
      </c>
      <c r="C16" s="12">
        <v>20039</v>
      </c>
      <c r="D16" s="18">
        <f t="shared" si="5"/>
        <v>0.27617144432194046</v>
      </c>
      <c r="E16" s="14">
        <v>57667810.030000001</v>
      </c>
      <c r="F16" s="14">
        <v>16056537.01</v>
      </c>
      <c r="G16" s="14">
        <v>1319482.53</v>
      </c>
      <c r="H16" s="14">
        <v>478840.52</v>
      </c>
      <c r="I16" s="14">
        <v>972890.72</v>
      </c>
      <c r="J16" s="14">
        <v>220635</v>
      </c>
      <c r="K16" s="14">
        <v>59367.78</v>
      </c>
      <c r="L16" s="14">
        <v>-1924713.33</v>
      </c>
      <c r="M16" s="14">
        <v>74850850.260000005</v>
      </c>
      <c r="N16" s="18">
        <f t="shared" si="6"/>
        <v>0.10300756563888196</v>
      </c>
      <c r="O16" s="14">
        <f t="shared" si="4"/>
        <v>3735.2587584210792</v>
      </c>
    </row>
    <row r="17" spans="1:15" x14ac:dyDescent="0.3">
      <c r="A17" s="46" t="s">
        <v>77</v>
      </c>
      <c r="B17" s="2">
        <v>2017</v>
      </c>
      <c r="C17" s="12">
        <v>27463</v>
      </c>
      <c r="D17" s="18">
        <f t="shared" si="5"/>
        <v>0.37848676957001104</v>
      </c>
      <c r="E17" s="14">
        <v>248781566.38999999</v>
      </c>
      <c r="F17" s="14">
        <v>122846273.93000001</v>
      </c>
      <c r="G17" s="14">
        <v>26635064.25</v>
      </c>
      <c r="H17" s="14">
        <v>10879009.52</v>
      </c>
      <c r="I17" s="14">
        <v>13480607.74</v>
      </c>
      <c r="J17" s="14">
        <v>9937488.4499999993</v>
      </c>
      <c r="K17" s="14">
        <v>2641368.4300000002</v>
      </c>
      <c r="L17" s="14">
        <v>7985778.9100000001</v>
      </c>
      <c r="M17" s="14">
        <v>443187157.62</v>
      </c>
      <c r="N17" s="18">
        <f t="shared" si="6"/>
        <v>0.60990129130500637</v>
      </c>
      <c r="O17" s="14">
        <f t="shared" si="4"/>
        <v>16137.609060190074</v>
      </c>
    </row>
    <row r="18" spans="1:15" x14ac:dyDescent="0.3">
      <c r="A18" s="46" t="s">
        <v>78</v>
      </c>
      <c r="B18" s="2">
        <v>2017</v>
      </c>
      <c r="C18" s="12">
        <v>652</v>
      </c>
      <c r="D18" s="18">
        <f t="shared" si="5"/>
        <v>8.9856670341786106E-3</v>
      </c>
      <c r="E18" s="14">
        <v>25312835.43</v>
      </c>
      <c r="F18" s="14">
        <v>11699426.67</v>
      </c>
      <c r="G18" s="14">
        <v>5703051.6699999999</v>
      </c>
      <c r="H18" s="14">
        <v>1981096.49</v>
      </c>
      <c r="I18" s="14">
        <v>781786.41</v>
      </c>
      <c r="J18" s="14">
        <v>2935568.76</v>
      </c>
      <c r="K18" s="14">
        <v>343143.53</v>
      </c>
      <c r="L18" s="14">
        <v>1782920.99</v>
      </c>
      <c r="M18" s="14">
        <v>50539829.950000003</v>
      </c>
      <c r="N18" s="18">
        <f t="shared" si="6"/>
        <v>6.9551445746697346E-2</v>
      </c>
      <c r="O18" s="14">
        <f t="shared" si="4"/>
        <v>77515.076610429445</v>
      </c>
    </row>
    <row r="19" spans="1:15" x14ac:dyDescent="0.3">
      <c r="A19" s="46" t="s">
        <v>79</v>
      </c>
      <c r="B19" s="2">
        <v>2017</v>
      </c>
      <c r="C19" s="12">
        <v>769</v>
      </c>
      <c r="D19" s="18">
        <f t="shared" si="5"/>
        <v>1.0598125689084895E-2</v>
      </c>
      <c r="E19" s="14">
        <v>72411199.650000006</v>
      </c>
      <c r="F19" s="14">
        <v>14514893.48</v>
      </c>
      <c r="G19" s="14">
        <v>7666465.8300000001</v>
      </c>
      <c r="H19" s="14">
        <v>7303764.1600000001</v>
      </c>
      <c r="I19" s="14">
        <v>935726.35</v>
      </c>
      <c r="J19" s="14">
        <v>12488142.67</v>
      </c>
      <c r="K19" s="14">
        <v>1540879.09</v>
      </c>
      <c r="L19" s="14">
        <v>4822180.0199999996</v>
      </c>
      <c r="M19" s="14">
        <v>121683251.25</v>
      </c>
      <c r="N19" s="18">
        <f t="shared" si="6"/>
        <v>0.16745695535519142</v>
      </c>
      <c r="O19" s="14">
        <f t="shared" si="4"/>
        <v>158235.69733420026</v>
      </c>
    </row>
    <row r="20" spans="1:15" x14ac:dyDescent="0.3">
      <c r="A20" s="46" t="s">
        <v>18</v>
      </c>
      <c r="B20" s="2">
        <v>2017</v>
      </c>
      <c r="C20" s="12">
        <f>SUM(C14:C19)</f>
        <v>72560</v>
      </c>
      <c r="D20" s="18">
        <f>SUM(D14:D19)</f>
        <v>1</v>
      </c>
      <c r="E20" s="14">
        <f>SUM(E14:E19)</f>
        <v>433932586.23000002</v>
      </c>
      <c r="F20" s="14">
        <f t="shared" ref="F20:M20" si="7">SUM(F14:F19)</f>
        <v>173028877.73999998</v>
      </c>
      <c r="G20" s="14">
        <f t="shared" si="7"/>
        <v>41794144.75</v>
      </c>
      <c r="H20" s="14">
        <f t="shared" si="7"/>
        <v>20724595</v>
      </c>
      <c r="I20" s="14">
        <f t="shared" si="7"/>
        <v>16862327.32</v>
      </c>
      <c r="J20" s="14">
        <f t="shared" si="7"/>
        <v>25708728.509999998</v>
      </c>
      <c r="K20" s="14">
        <f t="shared" si="7"/>
        <v>4619331.62</v>
      </c>
      <c r="L20" s="14">
        <f t="shared" si="7"/>
        <v>9983318.1400000006</v>
      </c>
      <c r="M20" s="14">
        <f t="shared" si="7"/>
        <v>726653909.31000006</v>
      </c>
      <c r="N20" s="18">
        <f>SUM(N14:N19)</f>
        <v>1</v>
      </c>
      <c r="O20" s="14">
        <f t="shared" si="4"/>
        <v>10014.524659729879</v>
      </c>
    </row>
    <row r="26" spans="1:15" x14ac:dyDescent="0.3"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5" x14ac:dyDescent="0.3"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1:15" x14ac:dyDescent="0.3"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1:15" x14ac:dyDescent="0.3"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</row>
    <row r="30" spans="1:15" x14ac:dyDescent="0.3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</row>
    <row r="31" spans="1:15" x14ac:dyDescent="0.3">
      <c r="E31" s="33"/>
      <c r="F31" s="33"/>
      <c r="G31" s="33"/>
      <c r="H31" s="33"/>
      <c r="I31" s="33"/>
      <c r="J31" s="33"/>
      <c r="K31" s="33"/>
      <c r="L31" s="33"/>
      <c r="M31" s="33"/>
    </row>
    <row r="32" spans="1:15" x14ac:dyDescent="0.3">
      <c r="E32" s="33"/>
      <c r="F32" s="33"/>
      <c r="G32" s="33"/>
      <c r="H32" s="33"/>
      <c r="I32" s="33"/>
      <c r="J32" s="33"/>
      <c r="K32" s="33"/>
      <c r="L32" s="33"/>
      <c r="M32" s="33"/>
    </row>
    <row r="33" spans="5:13" x14ac:dyDescent="0.3">
      <c r="E33" s="33"/>
      <c r="F33" s="33"/>
      <c r="G33" s="33"/>
      <c r="H33" s="33"/>
      <c r="I33" s="33"/>
      <c r="J33" s="33"/>
      <c r="K33" s="33"/>
      <c r="L33" s="33"/>
      <c r="M33" s="33"/>
    </row>
    <row r="34" spans="5:13" x14ac:dyDescent="0.3">
      <c r="E34" s="33"/>
      <c r="F34" s="33"/>
      <c r="G34" s="33"/>
      <c r="H34" s="33"/>
      <c r="I34" s="33"/>
      <c r="J34" s="33"/>
      <c r="K34" s="33"/>
      <c r="L34" s="33"/>
      <c r="M34" s="33"/>
    </row>
    <row r="35" spans="5:13" x14ac:dyDescent="0.3">
      <c r="E35" s="33"/>
      <c r="F35" s="33"/>
      <c r="G35" s="33"/>
      <c r="H35" s="33"/>
      <c r="I35" s="33"/>
      <c r="J35" s="33"/>
      <c r="K35" s="33"/>
      <c r="L35" s="33"/>
      <c r="M35" s="33"/>
    </row>
    <row r="36" spans="5:13" x14ac:dyDescent="0.3">
      <c r="E36" s="33"/>
      <c r="F36" s="33"/>
      <c r="G36" s="33"/>
      <c r="H36" s="33"/>
      <c r="I36" s="33"/>
      <c r="J36" s="33"/>
      <c r="K36" s="33"/>
      <c r="L36" s="33"/>
      <c r="M36" s="33"/>
    </row>
    <row r="37" spans="5:13" x14ac:dyDescent="0.3">
      <c r="E37" s="33"/>
      <c r="F37" s="33"/>
      <c r="G37" s="33"/>
      <c r="H37" s="33"/>
      <c r="I37" s="33"/>
      <c r="J37" s="33"/>
      <c r="K37" s="33"/>
      <c r="L37" s="33"/>
      <c r="M37" s="33"/>
    </row>
    <row r="38" spans="5:13" x14ac:dyDescent="0.3">
      <c r="E38" s="33"/>
      <c r="F38" s="33"/>
      <c r="G38" s="33"/>
      <c r="H38" s="33"/>
      <c r="I38" s="33"/>
      <c r="J38" s="33"/>
      <c r="K38" s="33"/>
      <c r="L38" s="33"/>
      <c r="M38" s="33"/>
    </row>
    <row r="39" spans="5:13" x14ac:dyDescent="0.3">
      <c r="E39" s="33"/>
      <c r="F39" s="33"/>
      <c r="G39" s="33"/>
      <c r="H39" s="33"/>
      <c r="I39" s="33"/>
      <c r="J39" s="33"/>
      <c r="K39" s="33"/>
      <c r="L39" s="33"/>
      <c r="M39" s="33"/>
    </row>
    <row r="40" spans="5:13" x14ac:dyDescent="0.3">
      <c r="E40" s="33"/>
      <c r="F40" s="33"/>
      <c r="G40" s="33"/>
      <c r="H40" s="33"/>
      <c r="I40" s="33"/>
      <c r="J40" s="33"/>
      <c r="K40" s="33"/>
      <c r="L40" s="33"/>
      <c r="M40" s="33"/>
    </row>
    <row r="41" spans="5:13" x14ac:dyDescent="0.3">
      <c r="E41" s="33"/>
      <c r="F41" s="33"/>
      <c r="G41" s="33"/>
      <c r="H41" s="33"/>
      <c r="I41" s="33"/>
      <c r="J41" s="33"/>
      <c r="K41" s="33"/>
      <c r="L41" s="33"/>
      <c r="M41" s="33"/>
    </row>
    <row r="42" spans="5:13" x14ac:dyDescent="0.3">
      <c r="E42" s="33"/>
      <c r="F42" s="33"/>
      <c r="G42" s="33"/>
      <c r="H42" s="33"/>
      <c r="I42" s="33"/>
      <c r="J42" s="33"/>
      <c r="K42" s="33"/>
      <c r="L42" s="33"/>
      <c r="M42" s="33"/>
    </row>
    <row r="43" spans="5:13" x14ac:dyDescent="0.3">
      <c r="E43" s="33"/>
      <c r="F43" s="33"/>
      <c r="G43" s="33"/>
      <c r="H43" s="33"/>
      <c r="I43" s="33"/>
      <c r="J43" s="33"/>
      <c r="K43" s="33"/>
      <c r="L43" s="33"/>
      <c r="M43" s="33"/>
    </row>
    <row r="44" spans="5:13" x14ac:dyDescent="0.3">
      <c r="E44" s="33"/>
      <c r="F44" s="33"/>
      <c r="G44" s="33"/>
      <c r="H44" s="33"/>
      <c r="I44" s="33"/>
      <c r="J44" s="33"/>
      <c r="K44" s="33"/>
      <c r="L44" s="33"/>
      <c r="M44" s="33"/>
    </row>
    <row r="45" spans="5:13" x14ac:dyDescent="0.3">
      <c r="E45" s="33"/>
      <c r="F45" s="33"/>
      <c r="G45" s="33"/>
      <c r="H45" s="33"/>
      <c r="I45" s="33"/>
      <c r="J45" s="33"/>
      <c r="K45" s="33"/>
      <c r="L45" s="33"/>
      <c r="M45" s="33"/>
    </row>
    <row r="46" spans="5:13" x14ac:dyDescent="0.3">
      <c r="E46" s="33"/>
      <c r="F46" s="33"/>
      <c r="G46" s="33"/>
      <c r="H46" s="33"/>
      <c r="I46" s="33"/>
      <c r="J46" s="33"/>
      <c r="K46" s="33"/>
      <c r="L46" s="33"/>
      <c r="M46" s="33"/>
    </row>
    <row r="47" spans="5:13" x14ac:dyDescent="0.3">
      <c r="E47" s="33"/>
      <c r="F47" s="33"/>
      <c r="G47" s="33"/>
      <c r="H47" s="33"/>
      <c r="I47" s="33"/>
      <c r="J47" s="33"/>
      <c r="K47" s="33"/>
      <c r="L47" s="33"/>
      <c r="M47" s="33"/>
    </row>
    <row r="48" spans="5:13" x14ac:dyDescent="0.3">
      <c r="E48" s="33"/>
      <c r="F48" s="33"/>
      <c r="G48" s="33"/>
      <c r="H48" s="33"/>
      <c r="I48" s="33"/>
      <c r="J48" s="33"/>
      <c r="K48" s="33"/>
      <c r="L48" s="33"/>
      <c r="M48" s="33"/>
    </row>
    <row r="49" spans="5:13" x14ac:dyDescent="0.3">
      <c r="E49" s="33"/>
      <c r="F49" s="33"/>
      <c r="G49" s="33"/>
      <c r="H49" s="33"/>
      <c r="I49" s="33"/>
      <c r="J49" s="33"/>
      <c r="K49" s="33"/>
      <c r="L49" s="33"/>
      <c r="M49" s="33"/>
    </row>
    <row r="50" spans="5:13" x14ac:dyDescent="0.3">
      <c r="E50" s="33"/>
      <c r="F50" s="33"/>
      <c r="G50" s="33"/>
      <c r="H50" s="33"/>
      <c r="I50" s="33"/>
      <c r="J50" s="33"/>
      <c r="K50" s="33"/>
      <c r="L50" s="33"/>
      <c r="M50" s="33"/>
    </row>
    <row r="51" spans="5:13" x14ac:dyDescent="0.3">
      <c r="E51" s="33"/>
      <c r="F51" s="33"/>
      <c r="G51" s="33"/>
      <c r="H51" s="33"/>
      <c r="I51" s="33"/>
      <c r="J51" s="33"/>
      <c r="K51" s="33"/>
      <c r="L51" s="33"/>
      <c r="M51" s="33"/>
    </row>
    <row r="52" spans="5:13" x14ac:dyDescent="0.3">
      <c r="E52" s="33"/>
      <c r="F52" s="33"/>
      <c r="G52" s="33"/>
      <c r="H52" s="33"/>
      <c r="I52" s="33"/>
      <c r="J52" s="33"/>
      <c r="K52" s="33"/>
      <c r="L52" s="33"/>
      <c r="M52" s="33"/>
    </row>
    <row r="53" spans="5:13" x14ac:dyDescent="0.3">
      <c r="E53" s="33"/>
      <c r="F53" s="33"/>
      <c r="G53" s="33"/>
      <c r="H53" s="33"/>
      <c r="I53" s="33"/>
      <c r="J53" s="33"/>
      <c r="K53" s="33"/>
      <c r="L53" s="33"/>
      <c r="M53" s="33"/>
    </row>
    <row r="54" spans="5:13" x14ac:dyDescent="0.3">
      <c r="E54" s="33"/>
      <c r="F54" s="33"/>
      <c r="G54" s="33"/>
      <c r="H54" s="33"/>
      <c r="I54" s="33"/>
      <c r="J54" s="33"/>
      <c r="K54" s="33"/>
      <c r="L54" s="33"/>
      <c r="M54" s="33"/>
    </row>
    <row r="55" spans="5:13" x14ac:dyDescent="0.3">
      <c r="E55" s="33"/>
      <c r="F55" s="33"/>
      <c r="G55" s="33"/>
      <c r="H55" s="33"/>
      <c r="I55" s="33"/>
      <c r="J55" s="33"/>
      <c r="K55" s="33"/>
      <c r="L55" s="33"/>
      <c r="M55" s="33"/>
    </row>
    <row r="56" spans="5:13" x14ac:dyDescent="0.3">
      <c r="E56" s="33"/>
      <c r="F56" s="33"/>
      <c r="G56" s="33"/>
      <c r="H56" s="33"/>
      <c r="I56" s="33"/>
      <c r="J56" s="33"/>
      <c r="K56" s="33"/>
      <c r="L56" s="33"/>
      <c r="M56" s="33"/>
    </row>
    <row r="57" spans="5:13" x14ac:dyDescent="0.3">
      <c r="E57" s="33"/>
      <c r="F57" s="33"/>
      <c r="G57" s="33"/>
      <c r="H57" s="33"/>
      <c r="I57" s="33"/>
      <c r="J57" s="33"/>
      <c r="K57" s="33"/>
      <c r="L57" s="33"/>
      <c r="M57" s="33"/>
    </row>
    <row r="58" spans="5:13" x14ac:dyDescent="0.3">
      <c r="E58" s="33"/>
      <c r="F58" s="33"/>
      <c r="G58" s="33"/>
      <c r="H58" s="33"/>
      <c r="I58" s="33"/>
      <c r="J58" s="33"/>
      <c r="K58" s="33"/>
      <c r="L58" s="33"/>
      <c r="M58" s="33"/>
    </row>
    <row r="59" spans="5:13" x14ac:dyDescent="0.3">
      <c r="E59" s="33"/>
      <c r="F59" s="33"/>
      <c r="G59" s="33"/>
      <c r="H59" s="33"/>
      <c r="I59" s="33"/>
      <c r="J59" s="33"/>
      <c r="K59" s="33"/>
      <c r="L59" s="33"/>
      <c r="M59" s="33"/>
    </row>
    <row r="60" spans="5:13" x14ac:dyDescent="0.3">
      <c r="E60" s="33"/>
      <c r="F60" s="33"/>
      <c r="G60" s="33"/>
      <c r="H60" s="33"/>
      <c r="I60" s="33"/>
      <c r="J60" s="33"/>
      <c r="K60" s="33"/>
      <c r="L60" s="33"/>
      <c r="M60" s="33"/>
    </row>
    <row r="61" spans="5:13" x14ac:dyDescent="0.3">
      <c r="E61" s="33"/>
      <c r="F61" s="33"/>
      <c r="G61" s="33"/>
      <c r="H61" s="33"/>
      <c r="I61" s="33"/>
      <c r="J61" s="33"/>
      <c r="K61" s="33"/>
      <c r="L61" s="33"/>
      <c r="M61" s="33"/>
    </row>
    <row r="62" spans="5:13" x14ac:dyDescent="0.3">
      <c r="E62" s="33"/>
      <c r="F62" s="33"/>
      <c r="G62" s="33"/>
      <c r="H62" s="33"/>
      <c r="I62" s="33"/>
      <c r="J62" s="33"/>
      <c r="K62" s="33"/>
      <c r="L62" s="33"/>
      <c r="M62" s="33"/>
    </row>
    <row r="63" spans="5:13" x14ac:dyDescent="0.3">
      <c r="E63" s="33"/>
      <c r="F63" s="33"/>
      <c r="G63" s="33"/>
      <c r="H63" s="33"/>
      <c r="I63" s="33"/>
      <c r="J63" s="33"/>
      <c r="K63" s="33"/>
      <c r="L63" s="33"/>
      <c r="M63" s="33"/>
    </row>
    <row r="64" spans="5:13" x14ac:dyDescent="0.3">
      <c r="E64" s="33"/>
      <c r="F64" s="33"/>
      <c r="G64" s="33"/>
      <c r="H64" s="33"/>
      <c r="I64" s="33"/>
      <c r="J64" s="33"/>
      <c r="K64" s="33"/>
      <c r="L64" s="33"/>
      <c r="M64" s="33"/>
    </row>
    <row r="65" spans="5:13" x14ac:dyDescent="0.3">
      <c r="E65" s="33"/>
      <c r="F65" s="33"/>
      <c r="G65" s="33"/>
      <c r="H65" s="33"/>
      <c r="I65" s="33"/>
      <c r="J65" s="33"/>
      <c r="K65" s="33"/>
      <c r="L65" s="33"/>
      <c r="M65" s="33"/>
    </row>
    <row r="66" spans="5:13" x14ac:dyDescent="0.3">
      <c r="E66" s="33"/>
      <c r="F66" s="33"/>
      <c r="G66" s="33"/>
      <c r="H66" s="33"/>
      <c r="I66" s="33"/>
      <c r="J66" s="33"/>
      <c r="K66" s="33"/>
      <c r="L66" s="33"/>
      <c r="M66" s="33"/>
    </row>
    <row r="67" spans="5:13" x14ac:dyDescent="0.3">
      <c r="E67" s="33"/>
      <c r="F67" s="33"/>
      <c r="G67" s="33"/>
      <c r="H67" s="33"/>
      <c r="I67" s="33"/>
      <c r="J67" s="33"/>
      <c r="K67" s="33"/>
      <c r="L67" s="33"/>
      <c r="M67" s="33"/>
    </row>
    <row r="68" spans="5:13" x14ac:dyDescent="0.3">
      <c r="E68" s="33"/>
      <c r="F68" s="33"/>
      <c r="G68" s="33"/>
      <c r="H68" s="33"/>
      <c r="I68" s="33"/>
      <c r="J68" s="33"/>
      <c r="K68" s="33"/>
      <c r="L68" s="33"/>
      <c r="M68" s="33"/>
    </row>
    <row r="69" spans="5:13" x14ac:dyDescent="0.3">
      <c r="E69" s="33"/>
      <c r="F69" s="33"/>
      <c r="G69" s="33"/>
      <c r="H69" s="33"/>
      <c r="I69" s="33"/>
      <c r="J69" s="33"/>
      <c r="K69" s="33"/>
      <c r="L69" s="33"/>
      <c r="M69" s="33"/>
    </row>
    <row r="70" spans="5:13" x14ac:dyDescent="0.3">
      <c r="E70" s="33"/>
      <c r="F70" s="33"/>
      <c r="G70" s="33"/>
      <c r="H70" s="33"/>
      <c r="I70" s="33"/>
      <c r="J70" s="33"/>
      <c r="K70" s="33"/>
      <c r="L70" s="33"/>
      <c r="M70" s="33"/>
    </row>
    <row r="71" spans="5:13" x14ac:dyDescent="0.3">
      <c r="E71" s="33"/>
      <c r="F71" s="33"/>
      <c r="G71" s="33"/>
      <c r="H71" s="33"/>
      <c r="I71" s="33"/>
      <c r="J71" s="33"/>
      <c r="K71" s="33"/>
      <c r="L71" s="33"/>
      <c r="M71" s="33"/>
    </row>
    <row r="72" spans="5:13" x14ac:dyDescent="0.3">
      <c r="E72" s="33"/>
      <c r="F72" s="33"/>
      <c r="G72" s="33"/>
      <c r="H72" s="33"/>
      <c r="I72" s="33"/>
      <c r="J72" s="33"/>
      <c r="K72" s="33"/>
      <c r="L72" s="33"/>
      <c r="M72" s="33"/>
    </row>
    <row r="73" spans="5:13" x14ac:dyDescent="0.3">
      <c r="E73" s="33"/>
      <c r="F73" s="33"/>
      <c r="G73" s="33"/>
      <c r="H73" s="33"/>
      <c r="I73" s="33"/>
      <c r="J73" s="33"/>
      <c r="K73" s="33"/>
      <c r="L73" s="33"/>
      <c r="M73" s="33"/>
    </row>
  </sheetData>
  <autoFilter ref="A5:O5"/>
  <mergeCells count="1">
    <mergeCell ref="A1:O2"/>
  </mergeCells>
  <conditionalFormatting sqref="A6:B12">
    <cfRule type="expression" dxfId="8" priority="9">
      <formula>MOD(ROW(),2)=1</formula>
    </cfRule>
  </conditionalFormatting>
  <conditionalFormatting sqref="A14:B20">
    <cfRule type="expression" dxfId="7" priority="8">
      <formula>MOD(ROW(),2)=1</formula>
    </cfRule>
  </conditionalFormatting>
  <conditionalFormatting sqref="D6:M12">
    <cfRule type="expression" dxfId="6" priority="7">
      <formula>MOD(ROW(),2)=1</formula>
    </cfRule>
  </conditionalFormatting>
  <conditionalFormatting sqref="D14:M20">
    <cfRule type="expression" dxfId="5" priority="6">
      <formula>MOD(ROW(),2)=1</formula>
    </cfRule>
  </conditionalFormatting>
  <conditionalFormatting sqref="C6:C12 C14:C20">
    <cfRule type="expression" dxfId="4" priority="5">
      <formula>MOD(ROW(),2)=1</formula>
    </cfRule>
  </conditionalFormatting>
  <conditionalFormatting sqref="O6:O12">
    <cfRule type="expression" dxfId="3" priority="4">
      <formula>MOD(ROW(),2)=1</formula>
    </cfRule>
  </conditionalFormatting>
  <conditionalFormatting sqref="O14:O20">
    <cfRule type="expression" dxfId="2" priority="3">
      <formula>MOD(ROW(),2)=1</formula>
    </cfRule>
  </conditionalFormatting>
  <conditionalFormatting sqref="N6:N12">
    <cfRule type="expression" dxfId="1" priority="2">
      <formula>MOD(ROW(),2)=1</formula>
    </cfRule>
  </conditionalFormatting>
  <conditionalFormatting sqref="N14:N20">
    <cfRule type="expression" dxfId="0" priority="1">
      <formula>MOD(ROW(),2)=1</formula>
    </cfRule>
  </conditionalFormatting>
  <pageMargins left="0.70866141732283472" right="0.70866141732283472" top="1.0236220472440944" bottom="0.74803149606299213" header="0.23622047244094491" footer="0.31496062992125984"/>
  <pageSetup scale="64" firstPageNumber="59" fitToHeight="0" orientation="landscape" useFirstPageNumber="1" r:id="rId1"/>
  <headerFooter>
    <oddHeader>&amp;R&amp;G</oddHeader>
    <oddFooter>&amp;R&amp;10&amp;K01+034Page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notes</vt:lpstr>
      <vt:lpstr>female</vt:lpstr>
      <vt:lpstr>male</vt:lpstr>
      <vt:lpstr>gender total</vt:lpstr>
      <vt:lpstr>territory</vt:lpstr>
      <vt:lpstr>med-rehab</vt:lpstr>
      <vt:lpstr>injury</vt:lpstr>
      <vt:lpstr>occupation</vt:lpstr>
      <vt:lpstr>expense range</vt:lpstr>
      <vt:lpstr>'expense range'!Print_Area</vt:lpstr>
      <vt:lpstr>female!Print_Area</vt:lpstr>
      <vt:lpstr>'gender total'!Print_Area</vt:lpstr>
      <vt:lpstr>injury!Print_Area</vt:lpstr>
      <vt:lpstr>male!Print_Area</vt:lpstr>
      <vt:lpstr>'med-rehab'!Print_Area</vt:lpstr>
      <vt:lpstr>occupation!Print_Area</vt:lpstr>
      <vt:lpstr>territory!Print_Area</vt:lpstr>
      <vt:lpstr>female!Print_Titles</vt:lpstr>
      <vt:lpstr>'gender total'!Print_Titles</vt:lpstr>
      <vt:lpstr>injury!Print_Titles</vt:lpstr>
      <vt:lpstr>male!Print_Titles</vt:lpstr>
      <vt:lpstr>'med-rehab'!Print_Titles</vt:lpstr>
      <vt:lpstr>occupation!Print_Titles</vt:lpstr>
      <vt:lpstr>territory!Print_Titles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2024-07-17T14:21:06Z</dcterms:modified>
</cp:coreProperties>
</file>