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P plots" r:id="rId3" sheetId="1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pl-PL"/>
              <a:t>Tiny Gp</a:t>
            </a:r>
            <a:endParaRPr lang="en-US" sz="1100"/>
          </a:p>
        </c:rich>
      </c:tx>
      <c:layout/>
      <c:overlay val="false"/>
    </c:title>
    <c:plotArea>
      <c:layout/>
      <c:lineChart>
        <c:ser>
          <c:idx val="0"/>
          <c:order val="0"/>
          <c:spPr>
            <a:ln w="2857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'GP plots'!$A$1:$A$201</c:f>
              <c:numCache>
                <c:ptCount val="201"/>
                <c:pt idx="0">
                  <c:v>-10.0</c:v>
                </c:pt>
                <c:pt idx="1">
                  <c:v>-9.9</c:v>
                </c:pt>
                <c:pt idx="2">
                  <c:v>-9.8</c:v>
                </c:pt>
                <c:pt idx="3">
                  <c:v>-9.7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</c:v>
                </c:pt>
                <c:pt idx="8">
                  <c:v>-9.2</c:v>
                </c:pt>
                <c:pt idx="9">
                  <c:v>-9.1</c:v>
                </c:pt>
                <c:pt idx="10">
                  <c:v>-9.0</c:v>
                </c:pt>
                <c:pt idx="11">
                  <c:v>-8.9</c:v>
                </c:pt>
                <c:pt idx="12">
                  <c:v>-8.8</c:v>
                </c:pt>
                <c:pt idx="13">
                  <c:v>-8.7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</c:v>
                </c:pt>
                <c:pt idx="18">
                  <c:v>-8.2</c:v>
                </c:pt>
                <c:pt idx="19">
                  <c:v>-8.1</c:v>
                </c:pt>
                <c:pt idx="20">
                  <c:v>-8.0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-7.0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-6.0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-5.1</c:v>
                </c:pt>
                <c:pt idx="50">
                  <c:v>-5.0</c:v>
                </c:pt>
                <c:pt idx="51">
                  <c:v>-4.9</c:v>
                </c:pt>
                <c:pt idx="52">
                  <c:v>-4.8</c:v>
                </c:pt>
                <c:pt idx="53">
                  <c:v>-4.7</c:v>
                </c:pt>
                <c:pt idx="54">
                  <c:v>-4.6</c:v>
                </c:pt>
                <c:pt idx="55">
                  <c:v>-4.5</c:v>
                </c:pt>
                <c:pt idx="56">
                  <c:v>-4.4</c:v>
                </c:pt>
                <c:pt idx="57">
                  <c:v>-4.3</c:v>
                </c:pt>
                <c:pt idx="58">
                  <c:v>-4.2</c:v>
                </c:pt>
                <c:pt idx="59">
                  <c:v>-4.1</c:v>
                </c:pt>
                <c:pt idx="60">
                  <c:v>-4.0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-3.0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-2.3</c:v>
                </c:pt>
                <c:pt idx="78">
                  <c:v>-2.2</c:v>
                </c:pt>
                <c:pt idx="79">
                  <c:v>-2.1</c:v>
                </c:pt>
                <c:pt idx="80">
                  <c:v>-2.0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</c:v>
                </c:pt>
                <c:pt idx="90">
                  <c:v>-1.0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0.0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1.0</c:v>
                </c:pt>
                <c:pt idx="111">
                  <c:v>1.1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2.0</c:v>
                </c:pt>
                <c:pt idx="121">
                  <c:v>2.1</c:v>
                </c:pt>
                <c:pt idx="122">
                  <c:v>2.2</c:v>
                </c:pt>
                <c:pt idx="123">
                  <c:v>2.3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3.0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4.0</c:v>
                </c:pt>
                <c:pt idx="141">
                  <c:v>4.1</c:v>
                </c:pt>
                <c:pt idx="142">
                  <c:v>4.2</c:v>
                </c:pt>
                <c:pt idx="143">
                  <c:v>4.3</c:v>
                </c:pt>
                <c:pt idx="144">
                  <c:v>4.4</c:v>
                </c:pt>
                <c:pt idx="145">
                  <c:v>4.5</c:v>
                </c:pt>
                <c:pt idx="146">
                  <c:v>4.6</c:v>
                </c:pt>
                <c:pt idx="147">
                  <c:v>4.7</c:v>
                </c:pt>
                <c:pt idx="148">
                  <c:v>4.8</c:v>
                </c:pt>
                <c:pt idx="149">
                  <c:v>4.9</c:v>
                </c:pt>
                <c:pt idx="150">
                  <c:v>5.0</c:v>
                </c:pt>
                <c:pt idx="151">
                  <c:v>5.1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6.0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7.0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8.0</c:v>
                </c:pt>
                <c:pt idx="181">
                  <c:v>8.1</c:v>
                </c:pt>
                <c:pt idx="182">
                  <c:v>8.2</c:v>
                </c:pt>
                <c:pt idx="183">
                  <c:v>8.3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8.7</c:v>
                </c:pt>
                <c:pt idx="188">
                  <c:v>8.8</c:v>
                </c:pt>
                <c:pt idx="189">
                  <c:v>8.9</c:v>
                </c:pt>
                <c:pt idx="190">
                  <c:v>9.0</c:v>
                </c:pt>
                <c:pt idx="191">
                  <c:v>9.1</c:v>
                </c:pt>
                <c:pt idx="192">
                  <c:v>9.2</c:v>
                </c:pt>
                <c:pt idx="193">
                  <c:v>9.3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9.7</c:v>
                </c:pt>
                <c:pt idx="198">
                  <c:v>9.8</c:v>
                </c:pt>
                <c:pt idx="199">
                  <c:v>9.9</c:v>
                </c:pt>
                <c:pt idx="200">
                  <c:v>10.0</c:v>
                </c:pt>
              </c:numCache>
            </c:numRef>
          </c:cat>
          <c:val>
            <c:numRef>
              <c:f>'GP plots'!$B$1:$B$201</c:f>
              <c:numCache>
                <c:ptCount val="201"/>
                <c:pt idx="0">
                  <c:v>-5247.0</c:v>
                </c:pt>
                <c:pt idx="1">
                  <c:v>-5094.215</c:v>
                </c:pt>
                <c:pt idx="2">
                  <c:v>-4944.44</c:v>
                </c:pt>
                <c:pt idx="3">
                  <c:v>-4797.6449999999995</c:v>
                </c:pt>
                <c:pt idx="4">
                  <c:v>-4653.8</c:v>
                </c:pt>
                <c:pt idx="5">
                  <c:v>-4512.875</c:v>
                </c:pt>
                <c:pt idx="6">
                  <c:v>-4374.84</c:v>
                </c:pt>
                <c:pt idx="7">
                  <c:v>-4239.665</c:v>
                </c:pt>
                <c:pt idx="8">
                  <c:v>-4107.320000000001</c:v>
                </c:pt>
                <c:pt idx="9">
                  <c:v>-3977.775</c:v>
                </c:pt>
                <c:pt idx="10">
                  <c:v>-3851.0</c:v>
                </c:pt>
                <c:pt idx="11">
                  <c:v>-3726.9649999999997</c:v>
                </c:pt>
                <c:pt idx="12">
                  <c:v>-3605.6400000000003</c:v>
                </c:pt>
                <c:pt idx="13">
                  <c:v>-3486.995</c:v>
                </c:pt>
                <c:pt idx="14">
                  <c:v>-3371.0</c:v>
                </c:pt>
                <c:pt idx="15">
                  <c:v>-3257.625</c:v>
                </c:pt>
                <c:pt idx="16">
                  <c:v>-3146.84</c:v>
                </c:pt>
                <c:pt idx="17">
                  <c:v>-3038.6150000000002</c:v>
                </c:pt>
                <c:pt idx="18">
                  <c:v>-2932.9199999999996</c:v>
                </c:pt>
                <c:pt idx="19">
                  <c:v>-2829.7249999999995</c:v>
                </c:pt>
                <c:pt idx="20">
                  <c:v>-2729.0</c:v>
                </c:pt>
                <c:pt idx="21">
                  <c:v>-2630.715</c:v>
                </c:pt>
                <c:pt idx="22">
                  <c:v>-2534.84</c:v>
                </c:pt>
                <c:pt idx="23">
                  <c:v>-2441.345</c:v>
                </c:pt>
                <c:pt idx="24">
                  <c:v>-2350.2000000000003</c:v>
                </c:pt>
                <c:pt idx="25">
                  <c:v>-2261.375</c:v>
                </c:pt>
                <c:pt idx="26">
                  <c:v>-2174.84</c:v>
                </c:pt>
                <c:pt idx="27">
                  <c:v>-2090.565</c:v>
                </c:pt>
                <c:pt idx="28">
                  <c:v>-2008.52</c:v>
                </c:pt>
                <c:pt idx="29">
                  <c:v>-1928.6750000000002</c:v>
                </c:pt>
                <c:pt idx="30">
                  <c:v>-1851.0000000000002</c:v>
                </c:pt>
                <c:pt idx="31">
                  <c:v>-1775.4650000000001</c:v>
                </c:pt>
                <c:pt idx="32">
                  <c:v>-1702.0400000000002</c:v>
                </c:pt>
                <c:pt idx="33">
                  <c:v>-1630.695</c:v>
                </c:pt>
                <c:pt idx="34">
                  <c:v>-1561.3999999999999</c:v>
                </c:pt>
                <c:pt idx="35">
                  <c:v>-1494.125</c:v>
                </c:pt>
                <c:pt idx="36">
                  <c:v>-1428.8400000000001</c:v>
                </c:pt>
                <c:pt idx="37">
                  <c:v>-1365.5149999999999</c:v>
                </c:pt>
                <c:pt idx="38">
                  <c:v>-1304.1200000000003</c:v>
                </c:pt>
                <c:pt idx="39">
                  <c:v>-1244.6249999999995</c:v>
                </c:pt>
                <c:pt idx="40">
                  <c:v>-1187.0</c:v>
                </c:pt>
                <c:pt idx="41">
                  <c:v>-1131.215</c:v>
                </c:pt>
                <c:pt idx="42">
                  <c:v>-1077.24</c:v>
                </c:pt>
                <c:pt idx="43">
                  <c:v>-1025.045</c:v>
                </c:pt>
                <c:pt idx="44">
                  <c:v>-974.5999999999999</c:v>
                </c:pt>
                <c:pt idx="45">
                  <c:v>-925.875</c:v>
                </c:pt>
                <c:pt idx="46">
                  <c:v>-878.8399999999999</c:v>
                </c:pt>
                <c:pt idx="47">
                  <c:v>-833.465</c:v>
                </c:pt>
                <c:pt idx="48">
                  <c:v>-789.72</c:v>
                </c:pt>
                <c:pt idx="49">
                  <c:v>-747.575</c:v>
                </c:pt>
                <c:pt idx="50">
                  <c:v>-706.9999999999998</c:v>
                </c:pt>
                <c:pt idx="51">
                  <c:v>-667.965</c:v>
                </c:pt>
                <c:pt idx="52">
                  <c:v>-630.44</c:v>
                </c:pt>
                <c:pt idx="53">
                  <c:v>-594.395</c:v>
                </c:pt>
                <c:pt idx="54">
                  <c:v>-559.8000000000001</c:v>
                </c:pt>
                <c:pt idx="55">
                  <c:v>-526.625</c:v>
                </c:pt>
                <c:pt idx="56">
                  <c:v>-494.84</c:v>
                </c:pt>
                <c:pt idx="57">
                  <c:v>-464.41499999999996</c:v>
                </c:pt>
                <c:pt idx="58">
                  <c:v>-435.32</c:v>
                </c:pt>
                <c:pt idx="59">
                  <c:v>-407.525</c:v>
                </c:pt>
                <c:pt idx="60">
                  <c:v>-381.0</c:v>
                </c:pt>
                <c:pt idx="61">
                  <c:v>-355.71500000000003</c:v>
                </c:pt>
                <c:pt idx="62">
                  <c:v>-331.64</c:v>
                </c:pt>
                <c:pt idx="63">
                  <c:v>-308.745</c:v>
                </c:pt>
                <c:pt idx="64">
                  <c:v>-287.0</c:v>
                </c:pt>
                <c:pt idx="65">
                  <c:v>-266.375</c:v>
                </c:pt>
                <c:pt idx="66">
                  <c:v>-246.84</c:v>
                </c:pt>
                <c:pt idx="67">
                  <c:v>-228.365</c:v>
                </c:pt>
                <c:pt idx="68">
                  <c:v>-210.92</c:v>
                </c:pt>
                <c:pt idx="69">
                  <c:v>-194.475</c:v>
                </c:pt>
                <c:pt idx="70">
                  <c:v>-179.0</c:v>
                </c:pt>
                <c:pt idx="71">
                  <c:v>-164.465</c:v>
                </c:pt>
                <c:pt idx="72">
                  <c:v>-150.83999999999997</c:v>
                </c:pt>
                <c:pt idx="73">
                  <c:v>-138.095</c:v>
                </c:pt>
                <c:pt idx="74">
                  <c:v>-126.19999999999999</c:v>
                </c:pt>
                <c:pt idx="75">
                  <c:v>-115.125</c:v>
                </c:pt>
                <c:pt idx="76">
                  <c:v>-104.84</c:v>
                </c:pt>
                <c:pt idx="77">
                  <c:v>-95.315</c:v>
                </c:pt>
                <c:pt idx="78">
                  <c:v>-86.52000000000001</c:v>
                </c:pt>
                <c:pt idx="79">
                  <c:v>-78.425</c:v>
                </c:pt>
                <c:pt idx="80">
                  <c:v>-71.0</c:v>
                </c:pt>
                <c:pt idx="81">
                  <c:v>-64.215</c:v>
                </c:pt>
                <c:pt idx="82">
                  <c:v>-58.04</c:v>
                </c:pt>
                <c:pt idx="83">
                  <c:v>-52.44499999999999</c:v>
                </c:pt>
                <c:pt idx="84">
                  <c:v>-47.4</c:v>
                </c:pt>
                <c:pt idx="85">
                  <c:v>-42.875</c:v>
                </c:pt>
                <c:pt idx="86">
                  <c:v>-38.83999999999998</c:v>
                </c:pt>
                <c:pt idx="87">
                  <c:v>-35.265</c:v>
                </c:pt>
                <c:pt idx="88">
                  <c:v>-32.119999999999976</c:v>
                </c:pt>
                <c:pt idx="89">
                  <c:v>-29.37499999999998</c:v>
                </c:pt>
                <c:pt idx="90">
                  <c:v>-27.0</c:v>
                </c:pt>
                <c:pt idx="91">
                  <c:v>-24.96499999999998</c:v>
                </c:pt>
                <c:pt idx="92">
                  <c:v>-23.23999999999998</c:v>
                </c:pt>
                <c:pt idx="93">
                  <c:v>-21.795</c:v>
                </c:pt>
                <c:pt idx="94">
                  <c:v>-20.59999999999998</c:v>
                </c:pt>
                <c:pt idx="95">
                  <c:v>-19.625</c:v>
                </c:pt>
                <c:pt idx="96">
                  <c:v>-18.84</c:v>
                </c:pt>
                <c:pt idx="97">
                  <c:v>-18.215</c:v>
                </c:pt>
                <c:pt idx="98">
                  <c:v>-17.72</c:v>
                </c:pt>
                <c:pt idx="99">
                  <c:v>-17.325</c:v>
                </c:pt>
                <c:pt idx="101">
                  <c:v>-16.715</c:v>
                </c:pt>
                <c:pt idx="102">
                  <c:v>-16.44</c:v>
                </c:pt>
                <c:pt idx="103">
                  <c:v>-16.145</c:v>
                </c:pt>
                <c:pt idx="104">
                  <c:v>-15.8</c:v>
                </c:pt>
                <c:pt idx="105">
                  <c:v>-15.375</c:v>
                </c:pt>
                <c:pt idx="106">
                  <c:v>-14.84</c:v>
                </c:pt>
                <c:pt idx="107">
                  <c:v>-14.165</c:v>
                </c:pt>
                <c:pt idx="108">
                  <c:v>-13.319999999999979</c:v>
                </c:pt>
                <c:pt idx="109">
                  <c:v>-12.275</c:v>
                </c:pt>
                <c:pt idx="110">
                  <c:v>-11.0</c:v>
                </c:pt>
                <c:pt idx="111">
                  <c:v>-9.465</c:v>
                </c:pt>
                <c:pt idx="112">
                  <c:v>-7.640000000000001</c:v>
                </c:pt>
                <c:pt idx="113">
                  <c:v>-5.4950000000000205</c:v>
                </c:pt>
                <c:pt idx="114">
                  <c:v>-2.99999999999998</c:v>
                </c:pt>
                <c:pt idx="115">
                  <c:v>-0.12499999999998046</c:v>
                </c:pt>
                <c:pt idx="116">
                  <c:v>3.1599999999999806</c:v>
                </c:pt>
                <c:pt idx="117">
                  <c:v>6.885</c:v>
                </c:pt>
                <c:pt idx="118">
                  <c:v>11.079999999999998</c:v>
                </c:pt>
                <c:pt idx="119">
                  <c:v>15.774999999999999</c:v>
                </c:pt>
                <c:pt idx="120">
                  <c:v>21.0</c:v>
                </c:pt>
                <c:pt idx="121">
                  <c:v>26.785000000000004</c:v>
                </c:pt>
                <c:pt idx="122">
                  <c:v>33.16</c:v>
                </c:pt>
                <c:pt idx="123">
                  <c:v>40.155</c:v>
                </c:pt>
                <c:pt idx="124">
                  <c:v>47.8</c:v>
                </c:pt>
                <c:pt idx="125">
                  <c:v>56.125</c:v>
                </c:pt>
                <c:pt idx="126">
                  <c:v>65.16</c:v>
                </c:pt>
                <c:pt idx="127">
                  <c:v>74.935</c:v>
                </c:pt>
                <c:pt idx="128">
                  <c:v>85.47999999999999</c:v>
                </c:pt>
                <c:pt idx="129">
                  <c:v>96.825</c:v>
                </c:pt>
                <c:pt idx="130">
                  <c:v>109.0000000000002</c:v>
                </c:pt>
                <c:pt idx="131">
                  <c:v>122.03500000000001</c:v>
                </c:pt>
                <c:pt idx="132">
                  <c:v>135.96</c:v>
                </c:pt>
                <c:pt idx="133">
                  <c:v>150.805</c:v>
                </c:pt>
                <c:pt idx="134">
                  <c:v>166.6</c:v>
                </c:pt>
                <c:pt idx="135">
                  <c:v>183.375</c:v>
                </c:pt>
                <c:pt idx="136">
                  <c:v>201.16</c:v>
                </c:pt>
                <c:pt idx="137">
                  <c:v>219.985</c:v>
                </c:pt>
                <c:pt idx="138">
                  <c:v>239.88</c:v>
                </c:pt>
                <c:pt idx="139">
                  <c:v>260.875</c:v>
                </c:pt>
                <c:pt idx="140">
                  <c:v>283.0</c:v>
                </c:pt>
                <c:pt idx="141">
                  <c:v>306.28500000000037</c:v>
                </c:pt>
                <c:pt idx="142">
                  <c:v>330.7599999999998</c:v>
                </c:pt>
                <c:pt idx="143">
                  <c:v>356.455</c:v>
                </c:pt>
                <c:pt idx="144">
                  <c:v>383.4</c:v>
                </c:pt>
                <c:pt idx="145">
                  <c:v>411.625</c:v>
                </c:pt>
                <c:pt idx="146">
                  <c:v>441.15999999999997</c:v>
                </c:pt>
                <c:pt idx="147">
                  <c:v>472.035</c:v>
                </c:pt>
                <c:pt idx="148">
                  <c:v>504.2799999999998</c:v>
                </c:pt>
                <c:pt idx="149">
                  <c:v>537.925</c:v>
                </c:pt>
                <c:pt idx="150">
                  <c:v>572.9999999999998</c:v>
                </c:pt>
                <c:pt idx="151">
                  <c:v>609.5349999999999</c:v>
                </c:pt>
                <c:pt idx="152">
                  <c:v>647.56</c:v>
                </c:pt>
                <c:pt idx="153">
                  <c:v>687.1050000000002</c:v>
                </c:pt>
                <c:pt idx="154">
                  <c:v>728.1999999999999</c:v>
                </c:pt>
                <c:pt idx="155">
                  <c:v>770.875</c:v>
                </c:pt>
                <c:pt idx="156">
                  <c:v>815.16</c:v>
                </c:pt>
                <c:pt idx="157">
                  <c:v>861.0849999999999</c:v>
                </c:pt>
                <c:pt idx="158">
                  <c:v>908.6800000000001</c:v>
                </c:pt>
                <c:pt idx="159">
                  <c:v>957.9749999999996</c:v>
                </c:pt>
                <c:pt idx="160">
                  <c:v>1009.0000000000002</c:v>
                </c:pt>
                <c:pt idx="161">
                  <c:v>1061.7850000000005</c:v>
                </c:pt>
                <c:pt idx="162">
                  <c:v>1116.3600000000006</c:v>
                </c:pt>
                <c:pt idx="163">
                  <c:v>1172.7549999999999</c:v>
                </c:pt>
                <c:pt idx="164">
                  <c:v>1231.0</c:v>
                </c:pt>
                <c:pt idx="165">
                  <c:v>1291.125</c:v>
                </c:pt>
                <c:pt idx="166">
                  <c:v>1353.16</c:v>
                </c:pt>
                <c:pt idx="167">
                  <c:v>1417.135</c:v>
                </c:pt>
                <c:pt idx="168">
                  <c:v>1483.0800000000002</c:v>
                </c:pt>
                <c:pt idx="169">
                  <c:v>1551.0249999999999</c:v>
                </c:pt>
                <c:pt idx="170">
                  <c:v>1621.0</c:v>
                </c:pt>
                <c:pt idx="171">
                  <c:v>1693.035</c:v>
                </c:pt>
                <c:pt idx="172">
                  <c:v>1767.16</c:v>
                </c:pt>
                <c:pt idx="173">
                  <c:v>1843.405</c:v>
                </c:pt>
                <c:pt idx="174">
                  <c:v>1921.8000000000002</c:v>
                </c:pt>
                <c:pt idx="175">
                  <c:v>2002.375</c:v>
                </c:pt>
                <c:pt idx="176">
                  <c:v>2085.16</c:v>
                </c:pt>
                <c:pt idx="177">
                  <c:v>2170.185</c:v>
                </c:pt>
                <c:pt idx="178">
                  <c:v>2257.48</c:v>
                </c:pt>
                <c:pt idx="179">
                  <c:v>2347.0750000000003</c:v>
                </c:pt>
                <c:pt idx="180">
                  <c:v>2439.0</c:v>
                </c:pt>
                <c:pt idx="181">
                  <c:v>2533.285</c:v>
                </c:pt>
                <c:pt idx="182">
                  <c:v>2629.96</c:v>
                </c:pt>
                <c:pt idx="183">
                  <c:v>2729.055</c:v>
                </c:pt>
                <c:pt idx="184">
                  <c:v>2830.6</c:v>
                </c:pt>
                <c:pt idx="185">
                  <c:v>2934.625</c:v>
                </c:pt>
                <c:pt idx="186">
                  <c:v>3041.1600000000003</c:v>
                </c:pt>
                <c:pt idx="187">
                  <c:v>3150.2349999999997</c:v>
                </c:pt>
                <c:pt idx="188">
                  <c:v>3261.88</c:v>
                </c:pt>
                <c:pt idx="189">
                  <c:v>3376.125</c:v>
                </c:pt>
                <c:pt idx="190">
                  <c:v>3493.0</c:v>
                </c:pt>
                <c:pt idx="191">
                  <c:v>3612.535</c:v>
                </c:pt>
                <c:pt idx="192">
                  <c:v>3734.7599999999998</c:v>
                </c:pt>
                <c:pt idx="193">
                  <c:v>3859.705000000002</c:v>
                </c:pt>
                <c:pt idx="194">
                  <c:v>3987.4</c:v>
                </c:pt>
                <c:pt idx="195">
                  <c:v>4117.875</c:v>
                </c:pt>
                <c:pt idx="196">
                  <c:v>4251.159999999998</c:v>
                </c:pt>
                <c:pt idx="197">
                  <c:v>4387.285</c:v>
                </c:pt>
                <c:pt idx="198">
                  <c:v>4526.28</c:v>
                </c:pt>
                <c:pt idx="199">
                  <c:v>4668.175</c:v>
                </c:pt>
                <c:pt idx="200">
                  <c:v>4813.0</c:v>
                </c:pt>
              </c:numCache>
            </c:numRef>
          </c:val>
          <c:smooth val="true"/>
        </c:ser>
        <c:ser>
          <c:idx val="1"/>
          <c:order val="1"/>
          <c:marker>
            <c:symbol val="dot"/>
          </c:marker>
          <c:cat>
            <c:numRef>
              <c:f>'GP plots'!$A$1:$A$201</c:f>
              <c:numCache>
                <c:ptCount val="201"/>
                <c:pt idx="0">
                  <c:v>-10.0</c:v>
                </c:pt>
                <c:pt idx="1">
                  <c:v>-9.9</c:v>
                </c:pt>
                <c:pt idx="2">
                  <c:v>-9.8</c:v>
                </c:pt>
                <c:pt idx="3">
                  <c:v>-9.7</c:v>
                </c:pt>
                <c:pt idx="4">
                  <c:v>-9.6</c:v>
                </c:pt>
                <c:pt idx="5">
                  <c:v>-9.5</c:v>
                </c:pt>
                <c:pt idx="6">
                  <c:v>-9.4</c:v>
                </c:pt>
                <c:pt idx="7">
                  <c:v>-9.3</c:v>
                </c:pt>
                <c:pt idx="8">
                  <c:v>-9.2</c:v>
                </c:pt>
                <c:pt idx="9">
                  <c:v>-9.1</c:v>
                </c:pt>
                <c:pt idx="10">
                  <c:v>-9.0</c:v>
                </c:pt>
                <c:pt idx="11">
                  <c:v>-8.9</c:v>
                </c:pt>
                <c:pt idx="12">
                  <c:v>-8.8</c:v>
                </c:pt>
                <c:pt idx="13">
                  <c:v>-8.7</c:v>
                </c:pt>
                <c:pt idx="14">
                  <c:v>-8.6</c:v>
                </c:pt>
                <c:pt idx="15">
                  <c:v>-8.5</c:v>
                </c:pt>
                <c:pt idx="16">
                  <c:v>-8.4</c:v>
                </c:pt>
                <c:pt idx="17">
                  <c:v>-8.3</c:v>
                </c:pt>
                <c:pt idx="18">
                  <c:v>-8.2</c:v>
                </c:pt>
                <c:pt idx="19">
                  <c:v>-8.1</c:v>
                </c:pt>
                <c:pt idx="20">
                  <c:v>-8.0</c:v>
                </c:pt>
                <c:pt idx="21">
                  <c:v>-7.9</c:v>
                </c:pt>
                <c:pt idx="22">
                  <c:v>-7.8</c:v>
                </c:pt>
                <c:pt idx="23">
                  <c:v>-7.7</c:v>
                </c:pt>
                <c:pt idx="24">
                  <c:v>-7.6</c:v>
                </c:pt>
                <c:pt idx="25">
                  <c:v>-7.5</c:v>
                </c:pt>
                <c:pt idx="26">
                  <c:v>-7.4</c:v>
                </c:pt>
                <c:pt idx="27">
                  <c:v>-7.3</c:v>
                </c:pt>
                <c:pt idx="28">
                  <c:v>-7.2</c:v>
                </c:pt>
                <c:pt idx="29">
                  <c:v>-7.1</c:v>
                </c:pt>
                <c:pt idx="30">
                  <c:v>-7.0</c:v>
                </c:pt>
                <c:pt idx="31">
                  <c:v>-6.9</c:v>
                </c:pt>
                <c:pt idx="32">
                  <c:v>-6.8</c:v>
                </c:pt>
                <c:pt idx="33">
                  <c:v>-6.7</c:v>
                </c:pt>
                <c:pt idx="34">
                  <c:v>-6.6</c:v>
                </c:pt>
                <c:pt idx="35">
                  <c:v>-6.5</c:v>
                </c:pt>
                <c:pt idx="36">
                  <c:v>-6.4</c:v>
                </c:pt>
                <c:pt idx="37">
                  <c:v>-6.3</c:v>
                </c:pt>
                <c:pt idx="38">
                  <c:v>-6.2</c:v>
                </c:pt>
                <c:pt idx="39">
                  <c:v>-6.1</c:v>
                </c:pt>
                <c:pt idx="40">
                  <c:v>-6.0</c:v>
                </c:pt>
                <c:pt idx="41">
                  <c:v>-5.9</c:v>
                </c:pt>
                <c:pt idx="42">
                  <c:v>-5.8</c:v>
                </c:pt>
                <c:pt idx="43">
                  <c:v>-5.7</c:v>
                </c:pt>
                <c:pt idx="44">
                  <c:v>-5.6</c:v>
                </c:pt>
                <c:pt idx="45">
                  <c:v>-5.5</c:v>
                </c:pt>
                <c:pt idx="46">
                  <c:v>-5.4</c:v>
                </c:pt>
                <c:pt idx="47">
                  <c:v>-5.3</c:v>
                </c:pt>
                <c:pt idx="48">
                  <c:v>-5.2</c:v>
                </c:pt>
                <c:pt idx="49">
                  <c:v>-5.1</c:v>
                </c:pt>
                <c:pt idx="50">
                  <c:v>-5.0</c:v>
                </c:pt>
                <c:pt idx="51">
                  <c:v>-4.9</c:v>
                </c:pt>
                <c:pt idx="52">
                  <c:v>-4.8</c:v>
                </c:pt>
                <c:pt idx="53">
                  <c:v>-4.7</c:v>
                </c:pt>
                <c:pt idx="54">
                  <c:v>-4.6</c:v>
                </c:pt>
                <c:pt idx="55">
                  <c:v>-4.5</c:v>
                </c:pt>
                <c:pt idx="56">
                  <c:v>-4.4</c:v>
                </c:pt>
                <c:pt idx="57">
                  <c:v>-4.3</c:v>
                </c:pt>
                <c:pt idx="58">
                  <c:v>-4.2</c:v>
                </c:pt>
                <c:pt idx="59">
                  <c:v>-4.1</c:v>
                </c:pt>
                <c:pt idx="60">
                  <c:v>-4.0</c:v>
                </c:pt>
                <c:pt idx="61">
                  <c:v>-3.9</c:v>
                </c:pt>
                <c:pt idx="62">
                  <c:v>-3.8</c:v>
                </c:pt>
                <c:pt idx="63">
                  <c:v>-3.7</c:v>
                </c:pt>
                <c:pt idx="64">
                  <c:v>-3.6</c:v>
                </c:pt>
                <c:pt idx="65">
                  <c:v>-3.5</c:v>
                </c:pt>
                <c:pt idx="66">
                  <c:v>-3.4</c:v>
                </c:pt>
                <c:pt idx="67">
                  <c:v>-3.3</c:v>
                </c:pt>
                <c:pt idx="68">
                  <c:v>-3.2</c:v>
                </c:pt>
                <c:pt idx="69">
                  <c:v>-3.1</c:v>
                </c:pt>
                <c:pt idx="70">
                  <c:v>-3.0</c:v>
                </c:pt>
                <c:pt idx="71">
                  <c:v>-2.9</c:v>
                </c:pt>
                <c:pt idx="72">
                  <c:v>-2.8</c:v>
                </c:pt>
                <c:pt idx="73">
                  <c:v>-2.7</c:v>
                </c:pt>
                <c:pt idx="74">
                  <c:v>-2.6</c:v>
                </c:pt>
                <c:pt idx="75">
                  <c:v>-2.5</c:v>
                </c:pt>
                <c:pt idx="76">
                  <c:v>-2.4</c:v>
                </c:pt>
                <c:pt idx="77">
                  <c:v>-2.3</c:v>
                </c:pt>
                <c:pt idx="78">
                  <c:v>-2.2</c:v>
                </c:pt>
                <c:pt idx="79">
                  <c:v>-2.1</c:v>
                </c:pt>
                <c:pt idx="80">
                  <c:v>-2.0</c:v>
                </c:pt>
                <c:pt idx="81">
                  <c:v>-1.9</c:v>
                </c:pt>
                <c:pt idx="82">
                  <c:v>-1.8</c:v>
                </c:pt>
                <c:pt idx="83">
                  <c:v>-1.7</c:v>
                </c:pt>
                <c:pt idx="84">
                  <c:v>-1.6</c:v>
                </c:pt>
                <c:pt idx="85">
                  <c:v>-1.5</c:v>
                </c:pt>
                <c:pt idx="86">
                  <c:v>-1.4</c:v>
                </c:pt>
                <c:pt idx="87">
                  <c:v>-1.3</c:v>
                </c:pt>
                <c:pt idx="88">
                  <c:v>-1.2</c:v>
                </c:pt>
                <c:pt idx="89">
                  <c:v>-1.1</c:v>
                </c:pt>
                <c:pt idx="90">
                  <c:v>-1.0</c:v>
                </c:pt>
                <c:pt idx="91">
                  <c:v>-0.9</c:v>
                </c:pt>
                <c:pt idx="92">
                  <c:v>-0.8</c:v>
                </c:pt>
                <c:pt idx="93">
                  <c:v>-0.7</c:v>
                </c:pt>
                <c:pt idx="94">
                  <c:v>-0.6</c:v>
                </c:pt>
                <c:pt idx="95">
                  <c:v>-0.5</c:v>
                </c:pt>
                <c:pt idx="96">
                  <c:v>-0.4</c:v>
                </c:pt>
                <c:pt idx="97">
                  <c:v>-0.3</c:v>
                </c:pt>
                <c:pt idx="98">
                  <c:v>-0.2</c:v>
                </c:pt>
                <c:pt idx="99">
                  <c:v>-0.1</c:v>
                </c:pt>
                <c:pt idx="100">
                  <c:v>0.0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0.8</c:v>
                </c:pt>
                <c:pt idx="109">
                  <c:v>0.9</c:v>
                </c:pt>
                <c:pt idx="110">
                  <c:v>1.0</c:v>
                </c:pt>
                <c:pt idx="111">
                  <c:v>1.1</c:v>
                </c:pt>
                <c:pt idx="112">
                  <c:v>1.2</c:v>
                </c:pt>
                <c:pt idx="113">
                  <c:v>1.3</c:v>
                </c:pt>
                <c:pt idx="114">
                  <c:v>1.4</c:v>
                </c:pt>
                <c:pt idx="115">
                  <c:v>1.5</c:v>
                </c:pt>
                <c:pt idx="116">
                  <c:v>1.6</c:v>
                </c:pt>
                <c:pt idx="117">
                  <c:v>1.7</c:v>
                </c:pt>
                <c:pt idx="118">
                  <c:v>1.8</c:v>
                </c:pt>
                <c:pt idx="119">
                  <c:v>1.9</c:v>
                </c:pt>
                <c:pt idx="120">
                  <c:v>2.0</c:v>
                </c:pt>
                <c:pt idx="121">
                  <c:v>2.1</c:v>
                </c:pt>
                <c:pt idx="122">
                  <c:v>2.2</c:v>
                </c:pt>
                <c:pt idx="123">
                  <c:v>2.3</c:v>
                </c:pt>
                <c:pt idx="124">
                  <c:v>2.4</c:v>
                </c:pt>
                <c:pt idx="125">
                  <c:v>2.5</c:v>
                </c:pt>
                <c:pt idx="126">
                  <c:v>2.6</c:v>
                </c:pt>
                <c:pt idx="127">
                  <c:v>2.7</c:v>
                </c:pt>
                <c:pt idx="128">
                  <c:v>2.8</c:v>
                </c:pt>
                <c:pt idx="129">
                  <c:v>2.9</c:v>
                </c:pt>
                <c:pt idx="130">
                  <c:v>3.0</c:v>
                </c:pt>
                <c:pt idx="131">
                  <c:v>3.1</c:v>
                </c:pt>
                <c:pt idx="132">
                  <c:v>3.2</c:v>
                </c:pt>
                <c:pt idx="133">
                  <c:v>3.3</c:v>
                </c:pt>
                <c:pt idx="134">
                  <c:v>3.4</c:v>
                </c:pt>
                <c:pt idx="135">
                  <c:v>3.5</c:v>
                </c:pt>
                <c:pt idx="136">
                  <c:v>3.6</c:v>
                </c:pt>
                <c:pt idx="137">
                  <c:v>3.7</c:v>
                </c:pt>
                <c:pt idx="138">
                  <c:v>3.8</c:v>
                </c:pt>
                <c:pt idx="139">
                  <c:v>3.9</c:v>
                </c:pt>
                <c:pt idx="140">
                  <c:v>4.0</c:v>
                </c:pt>
                <c:pt idx="141">
                  <c:v>4.1</c:v>
                </c:pt>
                <c:pt idx="142">
                  <c:v>4.2</c:v>
                </c:pt>
                <c:pt idx="143">
                  <c:v>4.3</c:v>
                </c:pt>
                <c:pt idx="144">
                  <c:v>4.4</c:v>
                </c:pt>
                <c:pt idx="145">
                  <c:v>4.5</c:v>
                </c:pt>
                <c:pt idx="146">
                  <c:v>4.6</c:v>
                </c:pt>
                <c:pt idx="147">
                  <c:v>4.7</c:v>
                </c:pt>
                <c:pt idx="148">
                  <c:v>4.8</c:v>
                </c:pt>
                <c:pt idx="149">
                  <c:v>4.9</c:v>
                </c:pt>
                <c:pt idx="150">
                  <c:v>5.0</c:v>
                </c:pt>
                <c:pt idx="151">
                  <c:v>5.1</c:v>
                </c:pt>
                <c:pt idx="152">
                  <c:v>5.2</c:v>
                </c:pt>
                <c:pt idx="153">
                  <c:v>5.3</c:v>
                </c:pt>
                <c:pt idx="154">
                  <c:v>5.4</c:v>
                </c:pt>
                <c:pt idx="155">
                  <c:v>5.5</c:v>
                </c:pt>
                <c:pt idx="156">
                  <c:v>5.6</c:v>
                </c:pt>
                <c:pt idx="157">
                  <c:v>5.7</c:v>
                </c:pt>
                <c:pt idx="158">
                  <c:v>5.8</c:v>
                </c:pt>
                <c:pt idx="159">
                  <c:v>5.9</c:v>
                </c:pt>
                <c:pt idx="160">
                  <c:v>6.0</c:v>
                </c:pt>
                <c:pt idx="161">
                  <c:v>6.1</c:v>
                </c:pt>
                <c:pt idx="162">
                  <c:v>6.2</c:v>
                </c:pt>
                <c:pt idx="163">
                  <c:v>6.3</c:v>
                </c:pt>
                <c:pt idx="164">
                  <c:v>6.4</c:v>
                </c:pt>
                <c:pt idx="165">
                  <c:v>6.5</c:v>
                </c:pt>
                <c:pt idx="166">
                  <c:v>6.6</c:v>
                </c:pt>
                <c:pt idx="167">
                  <c:v>6.7</c:v>
                </c:pt>
                <c:pt idx="168">
                  <c:v>6.8</c:v>
                </c:pt>
                <c:pt idx="169">
                  <c:v>6.9</c:v>
                </c:pt>
                <c:pt idx="170">
                  <c:v>7.0</c:v>
                </c:pt>
                <c:pt idx="171">
                  <c:v>7.1</c:v>
                </c:pt>
                <c:pt idx="172">
                  <c:v>7.2</c:v>
                </c:pt>
                <c:pt idx="173">
                  <c:v>7.3</c:v>
                </c:pt>
                <c:pt idx="174">
                  <c:v>7.4</c:v>
                </c:pt>
                <c:pt idx="175">
                  <c:v>7.5</c:v>
                </c:pt>
                <c:pt idx="176">
                  <c:v>7.6</c:v>
                </c:pt>
                <c:pt idx="177">
                  <c:v>7.7</c:v>
                </c:pt>
                <c:pt idx="178">
                  <c:v>7.8</c:v>
                </c:pt>
                <c:pt idx="179">
                  <c:v>7.9</c:v>
                </c:pt>
                <c:pt idx="180">
                  <c:v>8.0</c:v>
                </c:pt>
                <c:pt idx="181">
                  <c:v>8.1</c:v>
                </c:pt>
                <c:pt idx="182">
                  <c:v>8.2</c:v>
                </c:pt>
                <c:pt idx="183">
                  <c:v>8.3</c:v>
                </c:pt>
                <c:pt idx="184">
                  <c:v>8.4</c:v>
                </c:pt>
                <c:pt idx="185">
                  <c:v>8.5</c:v>
                </c:pt>
                <c:pt idx="186">
                  <c:v>8.6</c:v>
                </c:pt>
                <c:pt idx="187">
                  <c:v>8.7</c:v>
                </c:pt>
                <c:pt idx="188">
                  <c:v>8.8</c:v>
                </c:pt>
                <c:pt idx="189">
                  <c:v>8.9</c:v>
                </c:pt>
                <c:pt idx="190">
                  <c:v>9.0</c:v>
                </c:pt>
                <c:pt idx="191">
                  <c:v>9.1</c:v>
                </c:pt>
                <c:pt idx="192">
                  <c:v>9.2</c:v>
                </c:pt>
                <c:pt idx="193">
                  <c:v>9.3</c:v>
                </c:pt>
                <c:pt idx="194">
                  <c:v>9.4</c:v>
                </c:pt>
                <c:pt idx="195">
                  <c:v>9.5</c:v>
                </c:pt>
                <c:pt idx="196">
                  <c:v>9.6</c:v>
                </c:pt>
                <c:pt idx="197">
                  <c:v>9.7</c:v>
                </c:pt>
                <c:pt idx="198">
                  <c:v>9.8</c:v>
                </c:pt>
                <c:pt idx="199">
                  <c:v>9.9</c:v>
                </c:pt>
                <c:pt idx="200">
                  <c:v>10.0</c:v>
                </c:pt>
              </c:numCache>
            </c:numRef>
          </c:cat>
          <c:val>
            <c:numRef>
              <c:f>'GP plots'!$C$1:$C$201</c:f>
              <c:numCache>
                <c:ptCount val="201"/>
                <c:pt idx="0">
                  <c:v>-5247.0</c:v>
                </c:pt>
                <c:pt idx="1">
                  <c:v>-5094.215000000001</c:v>
                </c:pt>
                <c:pt idx="2">
                  <c:v>-4944.4400000000005</c:v>
                </c:pt>
                <c:pt idx="3">
                  <c:v>-4797.6449999999995</c:v>
                </c:pt>
                <c:pt idx="4">
                  <c:v>-4653.799999999999</c:v>
                </c:pt>
                <c:pt idx="5">
                  <c:v>-4512.875</c:v>
                </c:pt>
                <c:pt idx="6">
                  <c:v>-4374.84</c:v>
                </c:pt>
                <c:pt idx="7">
                  <c:v>-4239.665000000001</c:v>
                </c:pt>
                <c:pt idx="8">
                  <c:v>-4107.32</c:v>
                </c:pt>
                <c:pt idx="9">
                  <c:v>-3977.7749999999996</c:v>
                </c:pt>
                <c:pt idx="10">
                  <c:v>-3851.0</c:v>
                </c:pt>
                <c:pt idx="11">
                  <c:v>-3726.965</c:v>
                </c:pt>
                <c:pt idx="12">
                  <c:v>-3605.6400000000012</c:v>
                </c:pt>
                <c:pt idx="13">
                  <c:v>-3486.994999999999</c:v>
                </c:pt>
                <c:pt idx="14">
                  <c:v>-3371.0</c:v>
                </c:pt>
                <c:pt idx="15">
                  <c:v>-3257.625</c:v>
                </c:pt>
                <c:pt idx="16">
                  <c:v>-3146.84</c:v>
                </c:pt>
                <c:pt idx="17">
                  <c:v>-3038.615000000001</c:v>
                </c:pt>
                <c:pt idx="18">
                  <c:v>-2932.919999999999</c:v>
                </c:pt>
                <c:pt idx="19">
                  <c:v>-2829.7249999999995</c:v>
                </c:pt>
                <c:pt idx="20">
                  <c:v>-2729.0</c:v>
                </c:pt>
                <c:pt idx="21">
                  <c:v>-2630.715</c:v>
                </c:pt>
                <c:pt idx="22">
                  <c:v>-2534.8399999999997</c:v>
                </c:pt>
                <c:pt idx="23">
                  <c:v>-2441.345</c:v>
                </c:pt>
                <c:pt idx="24">
                  <c:v>-2350.2</c:v>
                </c:pt>
                <c:pt idx="25">
                  <c:v>-2261.375</c:v>
                </c:pt>
                <c:pt idx="26">
                  <c:v>-2174.84</c:v>
                </c:pt>
                <c:pt idx="27">
                  <c:v>-2090.565</c:v>
                </c:pt>
                <c:pt idx="28">
                  <c:v>-2008.5200000000002</c:v>
                </c:pt>
                <c:pt idx="29">
                  <c:v>-1928.6749999999997</c:v>
                </c:pt>
                <c:pt idx="30">
                  <c:v>-1851.0</c:v>
                </c:pt>
                <c:pt idx="31">
                  <c:v>-1775.4650000000004</c:v>
                </c:pt>
                <c:pt idx="32">
                  <c:v>-1702.04</c:v>
                </c:pt>
                <c:pt idx="33">
                  <c:v>-1630.695</c:v>
                </c:pt>
                <c:pt idx="34">
                  <c:v>-1561.3999999999999</c:v>
                </c:pt>
                <c:pt idx="35">
                  <c:v>-1494.125</c:v>
                </c:pt>
                <c:pt idx="36">
                  <c:v>-1428.8400000000004</c:v>
                </c:pt>
                <c:pt idx="37">
                  <c:v>-1365.5149999999999</c:v>
                </c:pt>
                <c:pt idx="38">
                  <c:v>-1304.1200000000001</c:v>
                </c:pt>
                <c:pt idx="39">
                  <c:v>-1244.6249999999998</c:v>
                </c:pt>
                <c:pt idx="40">
                  <c:v>-1187.0</c:v>
                </c:pt>
                <c:pt idx="41">
                  <c:v>-1131.2150000000004</c:v>
                </c:pt>
                <c:pt idx="42">
                  <c:v>-1077.24</c:v>
                </c:pt>
                <c:pt idx="43">
                  <c:v>-1025.045</c:v>
                </c:pt>
                <c:pt idx="44">
                  <c:v>-974.5999999999998</c:v>
                </c:pt>
                <c:pt idx="45">
                  <c:v>-925.875</c:v>
                </c:pt>
                <c:pt idx="46">
                  <c:v>-878.8400000000003</c:v>
                </c:pt>
                <c:pt idx="47">
                  <c:v>-833.4649999999998</c:v>
                </c:pt>
                <c:pt idx="48">
                  <c:v>-789.72</c:v>
                </c:pt>
                <c:pt idx="49">
                  <c:v>-747.5749999999998</c:v>
                </c:pt>
                <c:pt idx="50">
                  <c:v>-707.0</c:v>
                </c:pt>
                <c:pt idx="51">
                  <c:v>-667.9650000000001</c:v>
                </c:pt>
                <c:pt idx="52">
                  <c:v>-630.4399999999999</c:v>
                </c:pt>
                <c:pt idx="53">
                  <c:v>-594.3950000000001</c:v>
                </c:pt>
                <c:pt idx="54">
                  <c:v>-559.8</c:v>
                </c:pt>
                <c:pt idx="55">
                  <c:v>-526.625</c:v>
                </c:pt>
                <c:pt idx="56">
                  <c:v>-494.84000000000015</c:v>
                </c:pt>
                <c:pt idx="57">
                  <c:v>-464.41499999999996</c:v>
                </c:pt>
                <c:pt idx="58">
                  <c:v>-435.32000000000005</c:v>
                </c:pt>
                <c:pt idx="59">
                  <c:v>-407.5249999999999</c:v>
                </c:pt>
                <c:pt idx="60">
                  <c:v>-381.0</c:v>
                </c:pt>
                <c:pt idx="61">
                  <c:v>-355.715</c:v>
                </c:pt>
                <c:pt idx="62">
                  <c:v>-331.63999999999993</c:v>
                </c:pt>
                <c:pt idx="63">
                  <c:v>-308.74500000000006</c:v>
                </c:pt>
                <c:pt idx="64">
                  <c:v>-287.00000000000006</c:v>
                </c:pt>
                <c:pt idx="65">
                  <c:v>-266.375</c:v>
                </c:pt>
                <c:pt idx="66">
                  <c:v>-246.83999999999997</c:v>
                </c:pt>
                <c:pt idx="67">
                  <c:v>-228.365</c:v>
                </c:pt>
                <c:pt idx="68">
                  <c:v>-210.92000000000004</c:v>
                </c:pt>
                <c:pt idx="69">
                  <c:v>-194.47500000000002</c:v>
                </c:pt>
                <c:pt idx="70">
                  <c:v>-179.0</c:v>
                </c:pt>
                <c:pt idx="71">
                  <c:v>-164.46499999999997</c:v>
                </c:pt>
                <c:pt idx="72">
                  <c:v>-150.83999999999997</c:v>
                </c:pt>
                <c:pt idx="73">
                  <c:v>-138.09500000000003</c:v>
                </c:pt>
                <c:pt idx="74">
                  <c:v>-126.19999999999999</c:v>
                </c:pt>
                <c:pt idx="75">
                  <c:v>-115.125</c:v>
                </c:pt>
                <c:pt idx="76">
                  <c:v>-104.83999999999999</c:v>
                </c:pt>
                <c:pt idx="77">
                  <c:v>-95.315</c:v>
                </c:pt>
                <c:pt idx="78">
                  <c:v>-86.52000000000001</c:v>
                </c:pt>
                <c:pt idx="79">
                  <c:v>-78.42500000000001</c:v>
                </c:pt>
                <c:pt idx="80">
                  <c:v>-71.0</c:v>
                </c:pt>
                <c:pt idx="81">
                  <c:v>-64.21499999999999</c:v>
                </c:pt>
                <c:pt idx="82">
                  <c:v>-58.04</c:v>
                </c:pt>
                <c:pt idx="83">
                  <c:v>-52.445</c:v>
                </c:pt>
                <c:pt idx="84">
                  <c:v>-47.400000000000006</c:v>
                </c:pt>
                <c:pt idx="85">
                  <c:v>-42.875</c:v>
                </c:pt>
                <c:pt idx="86">
                  <c:v>-38.839999999999996</c:v>
                </c:pt>
                <c:pt idx="87">
                  <c:v>-35.265</c:v>
                </c:pt>
                <c:pt idx="88">
                  <c:v>-32.12</c:v>
                </c:pt>
                <c:pt idx="89">
                  <c:v>-29.375000000000004</c:v>
                </c:pt>
                <c:pt idx="90">
                  <c:v>-27.0</c:v>
                </c:pt>
                <c:pt idx="91">
                  <c:v>-24.965</c:v>
                </c:pt>
                <c:pt idx="92">
                  <c:v>-23.240000000000002</c:v>
                </c:pt>
                <c:pt idx="93">
                  <c:v>-21.794999999999998</c:v>
                </c:pt>
                <c:pt idx="94">
                  <c:v>-20.6</c:v>
                </c:pt>
                <c:pt idx="95">
                  <c:v>-19.625</c:v>
                </c:pt>
                <c:pt idx="96">
                  <c:v>-18.84</c:v>
                </c:pt>
                <c:pt idx="97">
                  <c:v>-18.215</c:v>
                </c:pt>
                <c:pt idx="98">
                  <c:v>-17.72</c:v>
                </c:pt>
                <c:pt idx="99">
                  <c:v>-17.325</c:v>
                </c:pt>
                <c:pt idx="100">
                  <c:v>-17.0</c:v>
                </c:pt>
                <c:pt idx="101">
                  <c:v>-16.715</c:v>
                </c:pt>
                <c:pt idx="102">
                  <c:v>-16.44</c:v>
                </c:pt>
                <c:pt idx="103">
                  <c:v>-16.145</c:v>
                </c:pt>
                <c:pt idx="104">
                  <c:v>-15.8</c:v>
                </c:pt>
                <c:pt idx="105">
                  <c:v>-15.375</c:v>
                </c:pt>
                <c:pt idx="106">
                  <c:v>-14.84</c:v>
                </c:pt>
                <c:pt idx="107">
                  <c:v>-14.165000000000001</c:v>
                </c:pt>
                <c:pt idx="108">
                  <c:v>-13.32</c:v>
                </c:pt>
                <c:pt idx="109">
                  <c:v>-12.274999999999999</c:v>
                </c:pt>
                <c:pt idx="110">
                  <c:v>-11.0</c:v>
                </c:pt>
                <c:pt idx="111">
                  <c:v>-9.464999999999998</c:v>
                </c:pt>
                <c:pt idx="112">
                  <c:v>-7.640000000000001</c:v>
                </c:pt>
                <c:pt idx="113">
                  <c:v>-5.495000000000001</c:v>
                </c:pt>
                <c:pt idx="114">
                  <c:v>-3.0000000000000036</c:v>
                </c:pt>
                <c:pt idx="115">
                  <c:v>-0.125</c:v>
                </c:pt>
                <c:pt idx="116">
                  <c:v>3.1600000000000037</c:v>
                </c:pt>
                <c:pt idx="117">
                  <c:v>6.884999999999998</c:v>
                </c:pt>
                <c:pt idx="118">
                  <c:v>11.080000000000005</c:v>
                </c:pt>
                <c:pt idx="119">
                  <c:v>15.774999999999991</c:v>
                </c:pt>
                <c:pt idx="120">
                  <c:v>21.0</c:v>
                </c:pt>
                <c:pt idx="121">
                  <c:v>26.78500000000001</c:v>
                </c:pt>
                <c:pt idx="122">
                  <c:v>33.16000000000002</c:v>
                </c:pt>
                <c:pt idx="123">
                  <c:v>40.154999999999994</c:v>
                </c:pt>
                <c:pt idx="124">
                  <c:v>47.8</c:v>
                </c:pt>
                <c:pt idx="125">
                  <c:v>56.125</c:v>
                </c:pt>
                <c:pt idx="126">
                  <c:v>65.16</c:v>
                </c:pt>
                <c:pt idx="127">
                  <c:v>74.93500000000003</c:v>
                </c:pt>
                <c:pt idx="128">
                  <c:v>85.47999999999999</c:v>
                </c:pt>
                <c:pt idx="129">
                  <c:v>96.825</c:v>
                </c:pt>
                <c:pt idx="130">
                  <c:v>109.0</c:v>
                </c:pt>
                <c:pt idx="131">
                  <c:v>122.03500000000003</c:v>
                </c:pt>
                <c:pt idx="132">
                  <c:v>135.96</c:v>
                </c:pt>
                <c:pt idx="133">
                  <c:v>150.805</c:v>
                </c:pt>
                <c:pt idx="134">
                  <c:v>166.59999999999997</c:v>
                </c:pt>
                <c:pt idx="135">
                  <c:v>183.375</c:v>
                </c:pt>
                <c:pt idx="136">
                  <c:v>201.16000000000003</c:v>
                </c:pt>
                <c:pt idx="137">
                  <c:v>219.98500000000004</c:v>
                </c:pt>
                <c:pt idx="138">
                  <c:v>239.87999999999994</c:v>
                </c:pt>
                <c:pt idx="139">
                  <c:v>260.87499999999994</c:v>
                </c:pt>
                <c:pt idx="140">
                  <c:v>283.0</c:v>
                </c:pt>
                <c:pt idx="141">
                  <c:v>306.2849999999999</c:v>
                </c:pt>
                <c:pt idx="142">
                  <c:v>330.7600000000001</c:v>
                </c:pt>
                <c:pt idx="143">
                  <c:v>356.4549999999999</c:v>
                </c:pt>
                <c:pt idx="144">
                  <c:v>383.4000000000001</c:v>
                </c:pt>
                <c:pt idx="145">
                  <c:v>411.625</c:v>
                </c:pt>
                <c:pt idx="146">
                  <c:v>441.15999999999997</c:v>
                </c:pt>
                <c:pt idx="147">
                  <c:v>472.035</c:v>
                </c:pt>
                <c:pt idx="148">
                  <c:v>504.28</c:v>
                </c:pt>
                <c:pt idx="149">
                  <c:v>537.9250000000002</c:v>
                </c:pt>
                <c:pt idx="150">
                  <c:v>573.0</c:v>
                </c:pt>
                <c:pt idx="151">
                  <c:v>609.5349999999999</c:v>
                </c:pt>
                <c:pt idx="152">
                  <c:v>647.56</c:v>
                </c:pt>
                <c:pt idx="153">
                  <c:v>687.1049999999999</c:v>
                </c:pt>
                <c:pt idx="154">
                  <c:v>728.2000000000002</c:v>
                </c:pt>
                <c:pt idx="155">
                  <c:v>770.875</c:v>
                </c:pt>
                <c:pt idx="156">
                  <c:v>815.1599999999997</c:v>
                </c:pt>
                <c:pt idx="157">
                  <c:v>861.085</c:v>
                </c:pt>
                <c:pt idx="158">
                  <c:v>908.68</c:v>
                </c:pt>
                <c:pt idx="159">
                  <c:v>957.9750000000003</c:v>
                </c:pt>
                <c:pt idx="160">
                  <c:v>1009.0</c:v>
                </c:pt>
                <c:pt idx="161">
                  <c:v>1061.7849999999996</c:v>
                </c:pt>
                <c:pt idx="162">
                  <c:v>1116.36</c:v>
                </c:pt>
                <c:pt idx="163">
                  <c:v>1172.755</c:v>
                </c:pt>
                <c:pt idx="164">
                  <c:v>1231.0000000000002</c:v>
                </c:pt>
                <c:pt idx="165">
                  <c:v>1291.125</c:v>
                </c:pt>
                <c:pt idx="166">
                  <c:v>1353.16</c:v>
                </c:pt>
                <c:pt idx="167">
                  <c:v>1417.135</c:v>
                </c:pt>
                <c:pt idx="168">
                  <c:v>1483.08</c:v>
                </c:pt>
                <c:pt idx="169">
                  <c:v>1551.0250000000003</c:v>
                </c:pt>
                <c:pt idx="170">
                  <c:v>1621.0</c:v>
                </c:pt>
                <c:pt idx="171">
                  <c:v>1693.0349999999999</c:v>
                </c:pt>
                <c:pt idx="172">
                  <c:v>1767.16</c:v>
                </c:pt>
                <c:pt idx="173">
                  <c:v>1843.4050000000002</c:v>
                </c:pt>
                <c:pt idx="174">
                  <c:v>1921.8000000000004</c:v>
                </c:pt>
                <c:pt idx="175">
                  <c:v>2002.375</c:v>
                </c:pt>
                <c:pt idx="176">
                  <c:v>2085.16</c:v>
                </c:pt>
                <c:pt idx="177">
                  <c:v>2170.185</c:v>
                </c:pt>
                <c:pt idx="178">
                  <c:v>2257.48</c:v>
                </c:pt>
                <c:pt idx="179">
                  <c:v>2347.075</c:v>
                </c:pt>
                <c:pt idx="180">
                  <c:v>2439.0</c:v>
                </c:pt>
                <c:pt idx="181">
                  <c:v>2533.285</c:v>
                </c:pt>
                <c:pt idx="182">
                  <c:v>2629.959999999999</c:v>
                </c:pt>
                <c:pt idx="183">
                  <c:v>2729.0550000000007</c:v>
                </c:pt>
                <c:pt idx="184">
                  <c:v>2830.6000000000004</c:v>
                </c:pt>
                <c:pt idx="185">
                  <c:v>2934.625</c:v>
                </c:pt>
                <c:pt idx="186">
                  <c:v>3041.16</c:v>
                </c:pt>
                <c:pt idx="187">
                  <c:v>3150.2349999999988</c:v>
                </c:pt>
                <c:pt idx="188">
                  <c:v>3261.880000000001</c:v>
                </c:pt>
                <c:pt idx="189">
                  <c:v>3376.125</c:v>
                </c:pt>
                <c:pt idx="190">
                  <c:v>3493.0</c:v>
                </c:pt>
                <c:pt idx="191">
                  <c:v>3612.535</c:v>
                </c:pt>
                <c:pt idx="192">
                  <c:v>3734.7599999999998</c:v>
                </c:pt>
                <c:pt idx="193">
                  <c:v>3859.705000000001</c:v>
                </c:pt>
                <c:pt idx="194">
                  <c:v>3987.3999999999996</c:v>
                </c:pt>
                <c:pt idx="195">
                  <c:v>4117.875</c:v>
                </c:pt>
                <c:pt idx="196">
                  <c:v>4251.16</c:v>
                </c:pt>
                <c:pt idx="197">
                  <c:v>4387.284999999999</c:v>
                </c:pt>
                <c:pt idx="198">
                  <c:v>4526.280000000001</c:v>
                </c:pt>
                <c:pt idx="199">
                  <c:v>4668.175</c:v>
                </c:pt>
                <c:pt idx="200">
                  <c:v>4813.0</c:v>
                </c:pt>
              </c:numCache>
            </c:numRef>
          </c:val>
          <c:smooth val="true"/>
        </c:ser>
        <c:axId val="0"/>
        <c:axId val="1"/>
      </c:line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X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spPr>
          <a:ln w="9525">
            <a:solidFill>
              <a:srgbClr val="000000"/>
            </a:solidFill>
          </a:ln>
        </c:spPr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pl-PL"/>
                  <a:t>Y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spPr>
          <a:ln w="9525">
            <a:solidFill>
              <a:srgbClr val="000000"/>
            </a:solidFill>
          </a:ln>
        </c:spPr>
        <c:crossAx val="0"/>
        <c:crosses val="autoZero"/>
        <c:crossBetween val="midCat"/>
      </c:valAx>
    </c:plotArea>
    <c:plotVisOnly val="true"/>
  </c:chart>
  <c:spPr>
    <a:solidFill>
      <a:srgbClr val="FFFFFF"/>
    </a:solidFill>
    <a:ln w="9525">
      <a:solidFill>
        <a:srgbClr val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4</xdr:row>
      <xdr:rowOff>0</xdr:rowOff>
    </xdr:from>
    <xdr:to>
      <xdr:col>12</xdr:col>
      <xdr:colOff>0</xdr:colOff>
      <xdr:row>26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4191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1"/>
  <sheetViews>
    <sheetView workbookViewId="0" tabSelected="true"/>
  </sheetViews>
  <sheetFormatPr defaultRowHeight="15.0"/>
  <sheetData>
    <row r="1">
      <c r="A1" t="n" s="0">
        <v>-10.0</v>
      </c>
      <c r="B1" t="n" s="0">
        <f>(-5-((((-5*(-5/((-5/(((-5*(-10--5))-(-5+((-5*-10)*(((-5--5)+(-10--5))+-10))))-(-5+-5)))*-5)))/-5)--5)+(-5*(((-10*(-10-(-5/-5)))*(-10-(-10/(-5*-10))))-(-5/-5)))))</f>
        <v>-5247.0</v>
      </c>
      <c r="C1" t="n" s="0">
        <v>-5247.0</v>
      </c>
    </row>
    <row r="2">
      <c r="A2" t="n" s="0">
        <v>-9.9</v>
      </c>
      <c r="B2" t="n" s="0">
        <f>(-5-((((-5*(-5/((-5/(((-5*(-9.9--5))-(-5+((-5*-9.9)*(((-5--5)+(-9.9--5))+-9.9))))-(-5+-5)))*-5)))/-5)--5)+(-5*(((-9.9*(-9.9-(-5/-5)))*(-9.9-(-9.9/(-5*-9.9))))-(-5/-5)))))</f>
        <v>-5094.215</v>
      </c>
      <c r="C2" t="n" s="0">
        <v>-5094.215000000001</v>
      </c>
    </row>
    <row r="3">
      <c r="A3" t="n" s="0">
        <v>-9.8</v>
      </c>
      <c r="B3" t="n" s="0">
        <f>(-5-((((-5*(-5/((-5/(((-5*(-9.8--5))-(-5+((-5*-9.8)*(((-5--5)+(-9.8--5))+-9.8))))-(-5+-5)))*-5)))/-5)--5)+(-5*(((-9.8*(-9.8-(-5/-5)))*(-9.8-(-9.8/(-5*-9.8))))-(-5/-5)))))</f>
        <v>-4944.44</v>
      </c>
      <c r="C3" t="n" s="0">
        <v>-4944.4400000000005</v>
      </c>
    </row>
    <row r="4">
      <c r="A4" t="n" s="0">
        <v>-9.7</v>
      </c>
      <c r="B4" t="n" s="0">
        <f>(-5-((((-5*(-5/((-5/(((-5*(-9.7--5))-(-5+((-5*-9.7)*(((-5--5)+(-9.7--5))+-9.7))))-(-5+-5)))*-5)))/-5)--5)+(-5*(((-9.7*(-9.7-(-5/-5)))*(-9.7-(-9.7/(-5*-9.7))))-(-5/-5)))))</f>
        <v>-4797.6449999999995</v>
      </c>
      <c r="C4" t="n" s="0">
        <v>-4797.6449999999995</v>
      </c>
    </row>
    <row r="5">
      <c r="A5" t="n" s="0">
        <v>-9.6</v>
      </c>
      <c r="B5" t="n" s="0">
        <f>(-5-((((-5*(-5/((-5/(((-5*(-9.6--5))-(-5+((-5*-9.6)*(((-5--5)+(-9.6--5))+-9.6))))-(-5+-5)))*-5)))/-5)--5)+(-5*(((-9.6*(-9.6-(-5/-5)))*(-9.6-(-9.6/(-5*-9.6))))-(-5/-5)))))</f>
        <v>-4653.8</v>
      </c>
      <c r="C5" t="n" s="0">
        <v>-4653.799999999999</v>
      </c>
    </row>
    <row r="6">
      <c r="A6" t="n" s="0">
        <v>-9.5</v>
      </c>
      <c r="B6" t="n" s="0">
        <f>(-5-((((-5*(-5/((-5/(((-5*(-9.5--5))-(-5+((-5*-9.5)*(((-5--5)+(-9.5--5))+-9.5))))-(-5+-5)))*-5)))/-5)--5)+(-5*(((-9.5*(-9.5-(-5/-5)))*(-9.5-(-9.5/(-5*-9.5))))-(-5/-5)))))</f>
        <v>-4512.875</v>
      </c>
      <c r="C6" t="n" s="0">
        <v>-4512.875</v>
      </c>
    </row>
    <row r="7">
      <c r="A7" t="n" s="0">
        <v>-9.4</v>
      </c>
      <c r="B7" t="n" s="0">
        <f>(-5-((((-5*(-5/((-5/(((-5*(-9.4--5))-(-5+((-5*-9.4)*(((-5--5)+(-9.4--5))+-9.4))))-(-5+-5)))*-5)))/-5)--5)+(-5*(((-9.4*(-9.4-(-5/-5)))*(-9.4-(-9.4/(-5*-9.4))))-(-5/-5)))))</f>
        <v>-4374.84</v>
      </c>
      <c r="C7" t="n" s="0">
        <v>-4374.84</v>
      </c>
    </row>
    <row r="8">
      <c r="A8" t="n" s="0">
        <v>-9.3</v>
      </c>
      <c r="B8" t="n" s="0">
        <f>(-5-((((-5*(-5/((-5/(((-5*(-9.3--5))-(-5+((-5*-9.3)*(((-5--5)+(-9.3--5))+-9.3))))-(-5+-5)))*-5)))/-5)--5)+(-5*(((-9.3*(-9.3-(-5/-5)))*(-9.3-(-9.3/(-5*-9.3))))-(-5/-5)))))</f>
        <v>-4239.665</v>
      </c>
      <c r="C8" t="n" s="0">
        <v>-4239.665000000001</v>
      </c>
    </row>
    <row r="9">
      <c r="A9" t="n" s="0">
        <v>-9.2</v>
      </c>
      <c r="B9" t="n" s="0">
        <f>(-5-((((-5*(-5/((-5/(((-5*(-9.2--5))-(-5+((-5*-9.2)*(((-5--5)+(-9.2--5))+-9.2))))-(-5+-5)))*-5)))/-5)--5)+(-5*(((-9.2*(-9.2-(-5/-5)))*(-9.2-(-9.2/(-5*-9.2))))-(-5/-5)))))</f>
        <v>-4107.320000000001</v>
      </c>
      <c r="C9" t="n" s="0">
        <v>-4107.32</v>
      </c>
    </row>
    <row r="10">
      <c r="A10" t="n" s="0">
        <v>-9.1</v>
      </c>
      <c r="B10" t="n" s="0">
        <f>(-5-((((-5*(-5/((-5/(((-5*(-9.1--5))-(-5+((-5*-9.1)*(((-5--5)+(-9.1--5))+-9.1))))-(-5+-5)))*-5)))/-5)--5)+(-5*(((-9.1*(-9.1-(-5/-5)))*(-9.1-(-9.1/(-5*-9.1))))-(-5/-5)))))</f>
        <v>-3977.775</v>
      </c>
      <c r="C10" t="n" s="0">
        <v>-3977.7749999999996</v>
      </c>
    </row>
    <row r="11">
      <c r="A11" t="n" s="0">
        <v>-9.0</v>
      </c>
      <c r="B11" t="n" s="0">
        <f>(-5-((((-5*(-5/((-5/(((-5*(-9--5))-(-5+((-5*-9)*(((-5--5)+(-9--5))+-9))))-(-5+-5)))*-5)))/-5)--5)+(-5*(((-9*(-9-(-5/-5)))*(-9-(-9/(-5*-9))))-(-5/-5)))))</f>
        <v>-3851.0</v>
      </c>
      <c r="C11" t="n" s="0">
        <v>-3851.0</v>
      </c>
    </row>
    <row r="12">
      <c r="A12" t="n" s="0">
        <v>-8.9</v>
      </c>
      <c r="B12" t="n" s="0">
        <f>(-5-((((-5*(-5/((-5/(((-5*(-8.9--5))-(-5+((-5*-8.9)*(((-5--5)+(-8.9--5))+-8.9))))-(-5+-5)))*-5)))/-5)--5)+(-5*(((-8.9*(-8.9-(-5/-5)))*(-8.9-(-8.9/(-5*-8.9))))-(-5/-5)))))</f>
        <v>-3726.9649999999997</v>
      </c>
      <c r="C12" t="n" s="0">
        <v>-3726.965</v>
      </c>
    </row>
    <row r="13">
      <c r="A13" t="n" s="0">
        <v>-8.8</v>
      </c>
      <c r="B13" t="n" s="0">
        <f>(-5-((((-5*(-5/((-5/(((-5*(-8.8--5))-(-5+((-5*-8.8)*(((-5--5)+(-8.8--5))+-8.8))))-(-5+-5)))*-5)))/-5)--5)+(-5*(((-8.8*(-8.8-(-5/-5)))*(-8.8-(-8.8/(-5*-8.8))))-(-5/-5)))))</f>
        <v>-3605.6400000000003</v>
      </c>
      <c r="C13" t="n" s="0">
        <v>-3605.6400000000012</v>
      </c>
    </row>
    <row r="14">
      <c r="A14" t="n" s="0">
        <v>-8.7</v>
      </c>
      <c r="B14" t="n" s="0">
        <f>(-5-((((-5*(-5/((-5/(((-5*(-8.7--5))-(-5+((-5*-8.7)*(((-5--5)+(-8.7--5))+-8.7))))-(-5+-5)))*-5)))/-5)--5)+(-5*(((-8.7*(-8.7-(-5/-5)))*(-8.7-(-8.7/(-5*-8.7))))-(-5/-5)))))</f>
        <v>-3486.995</v>
      </c>
      <c r="C14" t="n" s="0">
        <v>-3486.994999999999</v>
      </c>
    </row>
    <row r="15">
      <c r="A15" t="n" s="0">
        <v>-8.6</v>
      </c>
      <c r="B15" t="n" s="0">
        <f>(-5-((((-5*(-5/((-5/(((-5*(-8.6--5))-(-5+((-5*-8.6)*(((-5--5)+(-8.6--5))+-8.6))))-(-5+-5)))*-5)))/-5)--5)+(-5*(((-8.6*(-8.6-(-5/-5)))*(-8.6-(-8.6/(-5*-8.6))))-(-5/-5)))))</f>
        <v>-3371.0</v>
      </c>
      <c r="C15" t="n" s="0">
        <v>-3371.0</v>
      </c>
    </row>
    <row r="16">
      <c r="A16" t="n" s="0">
        <v>-8.5</v>
      </c>
      <c r="B16" t="n" s="0">
        <f>(-5-((((-5*(-5/((-5/(((-5*(-8.5--5))-(-5+((-5*-8.5)*(((-5--5)+(-8.5--5))+-8.5))))-(-5+-5)))*-5)))/-5)--5)+(-5*(((-8.5*(-8.5-(-5/-5)))*(-8.5-(-8.5/(-5*-8.5))))-(-5/-5)))))</f>
        <v>-3257.625</v>
      </c>
      <c r="C16" t="n" s="0">
        <v>-3257.625</v>
      </c>
    </row>
    <row r="17">
      <c r="A17" t="n" s="0">
        <v>-8.4</v>
      </c>
      <c r="B17" t="n" s="0">
        <f>(-5-((((-5*(-5/((-5/(((-5*(-8.4--5))-(-5+((-5*-8.4)*(((-5--5)+(-8.4--5))+-8.4))))-(-5+-5)))*-5)))/-5)--5)+(-5*(((-8.4*(-8.4-(-5/-5)))*(-8.4-(-8.4/(-5*-8.4))))-(-5/-5)))))</f>
        <v>-3146.84</v>
      </c>
      <c r="C17" t="n" s="0">
        <v>-3146.84</v>
      </c>
    </row>
    <row r="18">
      <c r="A18" t="n" s="0">
        <v>-8.3</v>
      </c>
      <c r="B18" t="n" s="0">
        <f>(-5-((((-5*(-5/((-5/(((-5*(-8.3--5))-(-5+((-5*-8.3)*(((-5--5)+(-8.3--5))+-8.3))))-(-5+-5)))*-5)))/-5)--5)+(-5*(((-8.3*(-8.3-(-5/-5)))*(-8.3-(-8.3/(-5*-8.3))))-(-5/-5)))))</f>
        <v>-3038.6150000000002</v>
      </c>
      <c r="C18" t="n" s="0">
        <v>-3038.615000000001</v>
      </c>
    </row>
    <row r="19">
      <c r="A19" t="n" s="0">
        <v>-8.2</v>
      </c>
      <c r="B19" t="n" s="0">
        <f>(-5-((((-5*(-5/((-5/(((-5*(-8.2--5))-(-5+((-5*-8.2)*(((-5--5)+(-8.2--5))+-8.2))))-(-5+-5)))*-5)))/-5)--5)+(-5*(((-8.2*(-8.2-(-5/-5)))*(-8.2-(-8.2/(-5*-8.2))))-(-5/-5)))))</f>
        <v>-2932.9199999999996</v>
      </c>
      <c r="C19" t="n" s="0">
        <v>-2932.919999999999</v>
      </c>
    </row>
    <row r="20">
      <c r="A20" t="n" s="0">
        <v>-8.1</v>
      </c>
      <c r="B20" t="n" s="0">
        <f>(-5-((((-5*(-5/((-5/(((-5*(-8.1--5))-(-5+((-5*-8.1)*(((-5--5)+(-8.1--5))+-8.1))))-(-5+-5)))*-5)))/-5)--5)+(-5*(((-8.1*(-8.1-(-5/-5)))*(-8.1-(-8.1/(-5*-8.1))))-(-5/-5)))))</f>
        <v>-2829.7249999999995</v>
      </c>
      <c r="C20" t="n" s="0">
        <v>-2829.7249999999995</v>
      </c>
    </row>
    <row r="21">
      <c r="A21" t="n" s="0">
        <v>-8.0</v>
      </c>
      <c r="B21" t="n" s="0">
        <f>(-5-((((-5*(-5/((-5/(((-5*(-8--5))-(-5+((-5*-8)*(((-5--5)+(-8--5))+-8))))-(-5+-5)))*-5)))/-5)--5)+(-5*(((-8*(-8-(-5/-5)))*(-8-(-8/(-5*-8))))-(-5/-5)))))</f>
        <v>-2729.0</v>
      </c>
      <c r="C21" t="n" s="0">
        <v>-2729.0</v>
      </c>
    </row>
    <row r="22">
      <c r="A22" t="n" s="0">
        <v>-7.9</v>
      </c>
      <c r="B22" t="n" s="0">
        <f>(-5-((((-5*(-5/((-5/(((-5*(-7.9--5))-(-5+((-5*-7.9)*(((-5--5)+(-7.9--5))+-7.9))))-(-5+-5)))*-5)))/-5)--5)+(-5*(((-7.9*(-7.9-(-5/-5)))*(-7.9-(-7.9/(-5*-7.9))))-(-5/-5)))))</f>
        <v>-2630.715</v>
      </c>
      <c r="C22" t="n" s="0">
        <v>-2630.715</v>
      </c>
    </row>
    <row r="23">
      <c r="A23" t="n" s="0">
        <v>-7.8</v>
      </c>
      <c r="B23" t="n" s="0">
        <f>(-5-((((-5*(-5/((-5/(((-5*(-7.8--5))-(-5+((-5*-7.8)*(((-5--5)+(-7.8--5))+-7.8))))-(-5+-5)))*-5)))/-5)--5)+(-5*(((-7.8*(-7.8-(-5/-5)))*(-7.8-(-7.8/(-5*-7.8))))-(-5/-5)))))</f>
        <v>-2534.84</v>
      </c>
      <c r="C23" t="n" s="0">
        <v>-2534.8399999999997</v>
      </c>
    </row>
    <row r="24">
      <c r="A24" t="n" s="0">
        <v>-7.7</v>
      </c>
      <c r="B24" t="n" s="0">
        <f>(-5-((((-5*(-5/((-5/(((-5*(-7.7--5))-(-5+((-5*-7.7)*(((-5--5)+(-7.7--5))+-7.7))))-(-5+-5)))*-5)))/-5)--5)+(-5*(((-7.7*(-7.7-(-5/-5)))*(-7.7-(-7.7/(-5*-7.7))))-(-5/-5)))))</f>
        <v>-2441.345</v>
      </c>
      <c r="C24" t="n" s="0">
        <v>-2441.345</v>
      </c>
    </row>
    <row r="25">
      <c r="A25" t="n" s="0">
        <v>-7.6</v>
      </c>
      <c r="B25" t="n" s="0">
        <f>(-5-((((-5*(-5/((-5/(((-5*(-7.6--5))-(-5+((-5*-7.6)*(((-5--5)+(-7.6--5))+-7.6))))-(-5+-5)))*-5)))/-5)--5)+(-5*(((-7.6*(-7.6-(-5/-5)))*(-7.6-(-7.6/(-5*-7.6))))-(-5/-5)))))</f>
        <v>-2350.2000000000003</v>
      </c>
      <c r="C25" t="n" s="0">
        <v>-2350.2</v>
      </c>
    </row>
    <row r="26">
      <c r="A26" t="n" s="0">
        <v>-7.5</v>
      </c>
      <c r="B26" t="n" s="0">
        <f>(-5-((((-5*(-5/((-5/(((-5*(-7.5--5))-(-5+((-5*-7.5)*(((-5--5)+(-7.5--5))+-7.5))))-(-5+-5)))*-5)))/-5)--5)+(-5*(((-7.5*(-7.5-(-5/-5)))*(-7.5-(-7.5/(-5*-7.5))))-(-5/-5)))))</f>
        <v>-2261.375</v>
      </c>
      <c r="C26" t="n" s="0">
        <v>-2261.375</v>
      </c>
    </row>
    <row r="27">
      <c r="A27" t="n" s="0">
        <v>-7.4</v>
      </c>
      <c r="B27" t="n" s="0">
        <f>(-5-((((-5*(-5/((-5/(((-5*(-7.4--5))-(-5+((-5*-7.4)*(((-5--5)+(-7.4--5))+-7.4))))-(-5+-5)))*-5)))/-5)--5)+(-5*(((-7.4*(-7.4-(-5/-5)))*(-7.4-(-7.4/(-5*-7.4))))-(-5/-5)))))</f>
        <v>-2174.84</v>
      </c>
      <c r="C27" t="n" s="0">
        <v>-2174.84</v>
      </c>
    </row>
    <row r="28">
      <c r="A28" t="n" s="0">
        <v>-7.3</v>
      </c>
      <c r="B28" t="n" s="0">
        <f>(-5-((((-5*(-5/((-5/(((-5*(-7.3--5))-(-5+((-5*-7.3)*(((-5--5)+(-7.3--5))+-7.3))))-(-5+-5)))*-5)))/-5)--5)+(-5*(((-7.3*(-7.3-(-5/-5)))*(-7.3-(-7.3/(-5*-7.3))))-(-5/-5)))))</f>
        <v>-2090.565</v>
      </c>
      <c r="C28" t="n" s="0">
        <v>-2090.565</v>
      </c>
    </row>
    <row r="29">
      <c r="A29" t="n" s="0">
        <v>-7.2</v>
      </c>
      <c r="B29" t="n" s="0">
        <f>(-5-((((-5*(-5/((-5/(((-5*(-7.2--5))-(-5+((-5*-7.2)*(((-5--5)+(-7.2--5))+-7.2))))-(-5+-5)))*-5)))/-5)--5)+(-5*(((-7.2*(-7.2-(-5/-5)))*(-7.2-(-7.2/(-5*-7.2))))-(-5/-5)))))</f>
        <v>-2008.52</v>
      </c>
      <c r="C29" t="n" s="0">
        <v>-2008.5200000000002</v>
      </c>
    </row>
    <row r="30">
      <c r="A30" t="n" s="0">
        <v>-7.1</v>
      </c>
      <c r="B30" t="n" s="0">
        <f>(-5-((((-5*(-5/((-5/(((-5*(-7.1--5))-(-5+((-5*-7.1)*(((-5--5)+(-7.1--5))+-7.1))))-(-5+-5)))*-5)))/-5)--5)+(-5*(((-7.1*(-7.1-(-5/-5)))*(-7.1-(-7.1/(-5*-7.1))))-(-5/-5)))))</f>
        <v>-1928.6750000000002</v>
      </c>
      <c r="C30" t="n" s="0">
        <v>-1928.6749999999997</v>
      </c>
    </row>
    <row r="31">
      <c r="A31" t="n" s="0">
        <v>-7.0</v>
      </c>
      <c r="B31" t="n" s="0">
        <f>(-5-((((-5*(-5/((-5/(((-5*(-7--5))-(-5+((-5*-7)*(((-5--5)+(-7--5))+-7))))-(-5+-5)))*-5)))/-5)--5)+(-5*(((-7*(-7-(-5/-5)))*(-7-(-7/(-5*-7))))-(-5/-5)))))</f>
        <v>-1851.0000000000002</v>
      </c>
      <c r="C31" t="n" s="0">
        <v>-1851.0</v>
      </c>
    </row>
    <row r="32">
      <c r="A32" t="n" s="0">
        <v>-6.9</v>
      </c>
      <c r="B32" t="n" s="0">
        <f>(-5-((((-5*(-5/((-5/(((-5*(-6.9--5))-(-5+((-5*-6.9)*(((-5--5)+(-6.9--5))+-6.9))))-(-5+-5)))*-5)))/-5)--5)+(-5*(((-6.9*(-6.9-(-5/-5)))*(-6.9-(-6.9/(-5*-6.9))))-(-5/-5)))))</f>
        <v>-1775.4650000000001</v>
      </c>
      <c r="C32" t="n" s="0">
        <v>-1775.4650000000004</v>
      </c>
    </row>
    <row r="33">
      <c r="A33" t="n" s="0">
        <v>-6.8</v>
      </c>
      <c r="B33" t="n" s="0">
        <f>(-5-((((-5*(-5/((-5/(((-5*(-6.8--5))-(-5+((-5*-6.8)*(((-5--5)+(-6.8--5))+-6.8))))-(-5+-5)))*-5)))/-5)--5)+(-5*(((-6.8*(-6.8-(-5/-5)))*(-6.8-(-6.8/(-5*-6.8))))-(-5/-5)))))</f>
        <v>-1702.0400000000002</v>
      </c>
      <c r="C33" t="n" s="0">
        <v>-1702.04</v>
      </c>
    </row>
    <row r="34">
      <c r="A34" t="n" s="0">
        <v>-6.7</v>
      </c>
      <c r="B34" t="n" s="0">
        <f>(-5-((((-5*(-5/((-5/(((-5*(-6.7--5))-(-5+((-5*-6.7)*(((-5--5)+(-6.7--5))+-6.7))))-(-5+-5)))*-5)))/-5)--5)+(-5*(((-6.7*(-6.7-(-5/-5)))*(-6.7-(-6.7/(-5*-6.7))))-(-5/-5)))))</f>
        <v>-1630.695</v>
      </c>
      <c r="C34" t="n" s="0">
        <v>-1630.695</v>
      </c>
    </row>
    <row r="35">
      <c r="A35" t="n" s="0">
        <v>-6.6</v>
      </c>
      <c r="B35" t="n" s="0">
        <f>(-5-((((-5*(-5/((-5/(((-5*(-6.6--5))-(-5+((-5*-6.6)*(((-5--5)+(-6.6--5))+-6.6))))-(-5+-5)))*-5)))/-5)--5)+(-5*(((-6.6*(-6.6-(-5/-5)))*(-6.6-(-6.6/(-5*-6.6))))-(-5/-5)))))</f>
        <v>-1561.3999999999999</v>
      </c>
      <c r="C35" t="n" s="0">
        <v>-1561.3999999999999</v>
      </c>
    </row>
    <row r="36">
      <c r="A36" t="n" s="0">
        <v>-6.5</v>
      </c>
      <c r="B36" t="n" s="0">
        <f>(-5-((((-5*(-5/((-5/(((-5*(-6.5--5))-(-5+((-5*-6.5)*(((-5--5)+(-6.5--5))+-6.5))))-(-5+-5)))*-5)))/-5)--5)+(-5*(((-6.5*(-6.5-(-5/-5)))*(-6.5-(-6.5/(-5*-6.5))))-(-5/-5)))))</f>
        <v>-1494.125</v>
      </c>
      <c r="C36" t="n" s="0">
        <v>-1494.125</v>
      </c>
    </row>
    <row r="37">
      <c r="A37" t="n" s="0">
        <v>-6.4</v>
      </c>
      <c r="B37" t="n" s="0">
        <f>(-5-((((-5*(-5/((-5/(((-5*(-6.4--5))-(-5+((-5*-6.4)*(((-5--5)+(-6.4--5))+-6.4))))-(-5+-5)))*-5)))/-5)--5)+(-5*(((-6.4*(-6.4-(-5/-5)))*(-6.4-(-6.4/(-5*-6.4))))-(-5/-5)))))</f>
        <v>-1428.8400000000001</v>
      </c>
      <c r="C37" t="n" s="0">
        <v>-1428.8400000000004</v>
      </c>
    </row>
    <row r="38">
      <c r="A38" t="n" s="0">
        <v>-6.3</v>
      </c>
      <c r="B38" t="n" s="0">
        <f>(-5-((((-5*(-5/((-5/(((-5*(-6.3--5))-(-5+((-5*-6.3)*(((-5--5)+(-6.3--5))+-6.3))))-(-5+-5)))*-5)))/-5)--5)+(-5*(((-6.3*(-6.3-(-5/-5)))*(-6.3-(-6.3/(-5*-6.3))))-(-5/-5)))))</f>
        <v>-1365.5149999999999</v>
      </c>
      <c r="C38" t="n" s="0">
        <v>-1365.5149999999999</v>
      </c>
    </row>
    <row r="39">
      <c r="A39" t="n" s="0">
        <v>-6.2</v>
      </c>
      <c r="B39" t="n" s="0">
        <f>(-5-((((-5*(-5/((-5/(((-5*(-6.2--5))-(-5+((-5*-6.2)*(((-5--5)+(-6.2--5))+-6.2))))-(-5+-5)))*-5)))/-5)--5)+(-5*(((-6.2*(-6.2-(-5/-5)))*(-6.2-(-6.2/(-5*-6.2))))-(-5/-5)))))</f>
        <v>-1304.1200000000003</v>
      </c>
      <c r="C39" t="n" s="0">
        <v>-1304.1200000000001</v>
      </c>
    </row>
    <row r="40">
      <c r="A40" t="n" s="0">
        <v>-6.1</v>
      </c>
      <c r="B40" t="n" s="0">
        <f>(-5-((((-5*(-5/((-5/(((-5*(-6.1--5))-(-5+((-5*-6.1)*(((-5--5)+(-6.1--5))+-6.1))))-(-5+-5)))*-5)))/-5)--5)+(-5*(((-6.1*(-6.1-(-5/-5)))*(-6.1-(-6.1/(-5*-6.1))))-(-5/-5)))))</f>
        <v>-1244.6249999999995</v>
      </c>
      <c r="C40" t="n" s="0">
        <v>-1244.6249999999998</v>
      </c>
    </row>
    <row r="41">
      <c r="A41" t="n" s="0">
        <v>-6.0</v>
      </c>
      <c r="B41" t="n" s="0">
        <f>(-5-((((-5*(-5/((-5/(((-5*(-6--5))-(-5+((-5*-6)*(((-5--5)+(-6--5))+-6))))-(-5+-5)))*-5)))/-5)--5)+(-5*(((-6*(-6-(-5/-5)))*(-6-(-6/(-5*-6))))-(-5/-5)))))</f>
        <v>-1187.0</v>
      </c>
      <c r="C41" t="n" s="0">
        <v>-1187.0</v>
      </c>
    </row>
    <row r="42">
      <c r="A42" t="n" s="0">
        <v>-5.9</v>
      </c>
      <c r="B42" t="n" s="0">
        <f>(-5-((((-5*(-5/((-5/(((-5*(-5.9--5))-(-5+((-5*-5.9)*(((-5--5)+(-5.9--5))+-5.9))))-(-5+-5)))*-5)))/-5)--5)+(-5*(((-5.9*(-5.9-(-5/-5)))*(-5.9-(-5.9/(-5*-5.9))))-(-5/-5)))))</f>
        <v>-1131.215</v>
      </c>
      <c r="C42" t="n" s="0">
        <v>-1131.2150000000004</v>
      </c>
    </row>
    <row r="43">
      <c r="A43" t="n" s="0">
        <v>-5.8</v>
      </c>
      <c r="B43" t="n" s="0">
        <f>(-5-((((-5*(-5/((-5/(((-5*(-5.8--5))-(-5+((-5*-5.8)*(((-5--5)+(-5.8--5))+-5.8))))-(-5+-5)))*-5)))/-5)--5)+(-5*(((-5.8*(-5.8-(-5/-5)))*(-5.8-(-5.8/(-5*-5.8))))-(-5/-5)))))</f>
        <v>-1077.24</v>
      </c>
      <c r="C43" t="n" s="0">
        <v>-1077.24</v>
      </c>
    </row>
    <row r="44">
      <c r="A44" t="n" s="0">
        <v>-5.7</v>
      </c>
      <c r="B44" t="n" s="0">
        <f>(-5-((((-5*(-5/((-5/(((-5*(-5.7--5))-(-5+((-5*-5.7)*(((-5--5)+(-5.7--5))+-5.7))))-(-5+-5)))*-5)))/-5)--5)+(-5*(((-5.7*(-5.7-(-5/-5)))*(-5.7-(-5.7/(-5*-5.7))))-(-5/-5)))))</f>
        <v>-1025.045</v>
      </c>
      <c r="C44" t="n" s="0">
        <v>-1025.045</v>
      </c>
    </row>
    <row r="45">
      <c r="A45" t="n" s="0">
        <v>-5.6</v>
      </c>
      <c r="B45" t="n" s="0">
        <f>(-5-((((-5*(-5/((-5/(((-5*(-5.6--5))-(-5+((-5*-5.6)*(((-5--5)+(-5.6--5))+-5.6))))-(-5+-5)))*-5)))/-5)--5)+(-5*(((-5.6*(-5.6-(-5/-5)))*(-5.6-(-5.6/(-5*-5.6))))-(-5/-5)))))</f>
        <v>-974.5999999999999</v>
      </c>
      <c r="C45" t="n" s="0">
        <v>-974.5999999999998</v>
      </c>
    </row>
    <row r="46">
      <c r="A46" t="n" s="0">
        <v>-5.5</v>
      </c>
      <c r="B46" t="n" s="0">
        <f>(-5-((((-5*(-5/((-5/(((-5*(-5.5--5))-(-5+((-5*-5.5)*(((-5--5)+(-5.5--5))+-5.5))))-(-5+-5)))*-5)))/-5)--5)+(-5*(((-5.5*(-5.5-(-5/-5)))*(-5.5-(-5.5/(-5*-5.5))))-(-5/-5)))))</f>
        <v>-925.875</v>
      </c>
      <c r="C46" t="n" s="0">
        <v>-925.875</v>
      </c>
    </row>
    <row r="47">
      <c r="A47" t="n" s="0">
        <v>-5.4</v>
      </c>
      <c r="B47" t="n" s="0">
        <f>(-5-((((-5*(-5/((-5/(((-5*(-5.4--5))-(-5+((-5*-5.4)*(((-5--5)+(-5.4--5))+-5.4))))-(-5+-5)))*-5)))/-5)--5)+(-5*(((-5.4*(-5.4-(-5/-5)))*(-5.4-(-5.4/(-5*-5.4))))-(-5/-5)))))</f>
        <v>-878.8399999999999</v>
      </c>
      <c r="C47" t="n" s="0">
        <v>-878.8400000000003</v>
      </c>
    </row>
    <row r="48">
      <c r="A48" t="n" s="0">
        <v>-5.3</v>
      </c>
      <c r="B48" t="n" s="0">
        <f>(-5-((((-5*(-5/((-5/(((-5*(-5.3--5))-(-5+((-5*-5.3)*(((-5--5)+(-5.3--5))+-5.3))))-(-5+-5)))*-5)))/-5)--5)+(-5*(((-5.3*(-5.3-(-5/-5)))*(-5.3-(-5.3/(-5*-5.3))))-(-5/-5)))))</f>
        <v>-833.465</v>
      </c>
      <c r="C48" t="n" s="0">
        <v>-833.4649999999998</v>
      </c>
    </row>
    <row r="49">
      <c r="A49" t="n" s="0">
        <v>-5.2</v>
      </c>
      <c r="B49" t="n" s="0">
        <f>(-5-((((-5*(-5/((-5/(((-5*(-5.2--5))-(-5+((-5*-5.2)*(((-5--5)+(-5.2--5))+-5.2))))-(-5+-5)))*-5)))/-5)--5)+(-5*(((-5.2*(-5.2-(-5/-5)))*(-5.2-(-5.2/(-5*-5.2))))-(-5/-5)))))</f>
        <v>-789.72</v>
      </c>
      <c r="C49" t="n" s="0">
        <v>-789.72</v>
      </c>
    </row>
    <row r="50">
      <c r="A50" t="n" s="0">
        <v>-5.1</v>
      </c>
      <c r="B50" t="n" s="0">
        <f>(-5-((((-5*(-5/((-5/(((-5*(-5.1--5))-(-5+((-5*-5.1)*(((-5--5)+(-5.1--5))+-5.1))))-(-5+-5)))*-5)))/-5)--5)+(-5*(((-5.1*(-5.1-(-5/-5)))*(-5.1-(-5.1/(-5*-5.1))))-(-5/-5)))))</f>
        <v>-747.575</v>
      </c>
      <c r="C50" t="n" s="0">
        <v>-747.5749999999998</v>
      </c>
    </row>
    <row r="51">
      <c r="A51" t="n" s="0">
        <v>-5.0</v>
      </c>
      <c r="B51" t="n" s="0">
        <f>(-5-((((-5*(-5/((-5/(((-5*(-5--5))-(-5+((-5*-5)*(((-5--5)+(-5--5))+-5))))-(-5+-5)))*-5)))/-5)--5)+(-5*(((-5*(-5-(-5/-5)))*(-5-(-5/(-5*-5))))-(-5/-5)))))</f>
        <v>-706.9999999999998</v>
      </c>
      <c r="C51" t="n" s="0">
        <v>-707.0</v>
      </c>
    </row>
    <row r="52">
      <c r="A52" t="n" s="0">
        <v>-4.9</v>
      </c>
      <c r="B52" t="n" s="0">
        <f>(-5-((((-5*(-5/((-5/(((-5*(-4.9--5))-(-5+((-5*-4.9)*(((-5--5)+(-4.9--5))+-4.9))))-(-5+-5)))*-5)))/-5)--5)+(-5*(((-4.9*(-4.9-(-5/-5)))*(-4.9-(-4.9/(-5*-4.9))))-(-5/-5)))))</f>
        <v>-667.965</v>
      </c>
      <c r="C52" t="n" s="0">
        <v>-667.9650000000001</v>
      </c>
    </row>
    <row r="53">
      <c r="A53" t="n" s="0">
        <v>-4.8</v>
      </c>
      <c r="B53" t="n" s="0">
        <f>(-5-((((-5*(-5/((-5/(((-5*(-4.8--5))-(-5+((-5*-4.8)*(((-5--5)+(-4.8--5))+-4.8))))-(-5+-5)))*-5)))/-5)--5)+(-5*(((-4.8*(-4.8-(-5/-5)))*(-4.8-(-4.8/(-5*-4.8))))-(-5/-5)))))</f>
        <v>-630.44</v>
      </c>
      <c r="C53" t="n" s="0">
        <v>-630.4399999999999</v>
      </c>
    </row>
    <row r="54">
      <c r="A54" t="n" s="0">
        <v>-4.7</v>
      </c>
      <c r="B54" t="n" s="0">
        <f>(-5-((((-5*(-5/((-5/(((-5*(-4.7--5))-(-5+((-5*-4.7)*(((-5--5)+(-4.7--5))+-4.7))))-(-5+-5)))*-5)))/-5)--5)+(-5*(((-4.7*(-4.7-(-5/-5)))*(-4.7-(-4.7/(-5*-4.7))))-(-5/-5)))))</f>
        <v>-594.395</v>
      </c>
      <c r="C54" t="n" s="0">
        <v>-594.3950000000001</v>
      </c>
    </row>
    <row r="55">
      <c r="A55" t="n" s="0">
        <v>-4.6</v>
      </c>
      <c r="B55" t="n" s="0">
        <f>(-5-((((-5*(-5/((-5/(((-5*(-4.6--5))-(-5+((-5*-4.6)*(((-5--5)+(-4.6--5))+-4.6))))-(-5+-5)))*-5)))/-5)--5)+(-5*(((-4.6*(-4.6-(-5/-5)))*(-4.6-(-4.6/(-5*-4.6))))-(-5/-5)))))</f>
        <v>-559.8000000000001</v>
      </c>
      <c r="C55" t="n" s="0">
        <v>-559.8</v>
      </c>
    </row>
    <row r="56">
      <c r="A56" t="n" s="0">
        <v>-4.5</v>
      </c>
      <c r="B56" t="n" s="0">
        <f>(-5-((((-5*(-5/((-5/(((-5*(-4.5--5))-(-5+((-5*-4.5)*(((-5--5)+(-4.5--5))+-4.5))))-(-5+-5)))*-5)))/-5)--5)+(-5*(((-4.5*(-4.5-(-5/-5)))*(-4.5-(-4.5/(-5*-4.5))))-(-5/-5)))))</f>
        <v>-526.625</v>
      </c>
      <c r="C56" t="n" s="0">
        <v>-526.625</v>
      </c>
    </row>
    <row r="57">
      <c r="A57" t="n" s="0">
        <v>-4.4</v>
      </c>
      <c r="B57" t="n" s="0">
        <f>(-5-((((-5*(-5/((-5/(((-5*(-4.4--5))-(-5+((-5*-4.4)*(((-5--5)+(-4.4--5))+-4.4))))-(-5+-5)))*-5)))/-5)--5)+(-5*(((-4.4*(-4.4-(-5/-5)))*(-4.4-(-4.4/(-5*-4.4))))-(-5/-5)))))</f>
        <v>-494.84</v>
      </c>
      <c r="C57" t="n" s="0">
        <v>-494.84000000000015</v>
      </c>
    </row>
    <row r="58">
      <c r="A58" t="n" s="0">
        <v>-4.3</v>
      </c>
      <c r="B58" t="n" s="0">
        <f>(-5-((((-5*(-5/((-5/(((-5*(-4.3--5))-(-5+((-5*-4.3)*(((-5--5)+(-4.3--5))+-4.3))))-(-5+-5)))*-5)))/-5)--5)+(-5*(((-4.3*(-4.3-(-5/-5)))*(-4.3-(-4.3/(-5*-4.3))))-(-5/-5)))))</f>
        <v>-464.41499999999996</v>
      </c>
      <c r="C58" t="n" s="0">
        <v>-464.41499999999996</v>
      </c>
    </row>
    <row r="59">
      <c r="A59" t="n" s="0">
        <v>-4.2</v>
      </c>
      <c r="B59" t="n" s="0">
        <f>(-5-((((-5*(-5/((-5/(((-5*(-4.2--5))-(-5+((-5*-4.2)*(((-5--5)+(-4.2--5))+-4.2))))-(-5+-5)))*-5)))/-5)--5)+(-5*(((-4.2*(-4.2-(-5/-5)))*(-4.2-(-4.2/(-5*-4.2))))-(-5/-5)))))</f>
        <v>-435.32</v>
      </c>
      <c r="C59" t="n" s="0">
        <v>-435.32000000000005</v>
      </c>
    </row>
    <row r="60">
      <c r="A60" t="n" s="0">
        <v>-4.1</v>
      </c>
      <c r="B60" t="n" s="0">
        <f>(-5-((((-5*(-5/((-5/(((-5*(-4.1--5))-(-5+((-5*-4.1)*(((-5--5)+(-4.1--5))+-4.1))))-(-5+-5)))*-5)))/-5)--5)+(-5*(((-4.1*(-4.1-(-5/-5)))*(-4.1-(-4.1/(-5*-4.1))))-(-5/-5)))))</f>
        <v>-407.525</v>
      </c>
      <c r="C60" t="n" s="0">
        <v>-407.5249999999999</v>
      </c>
    </row>
    <row r="61">
      <c r="A61" t="n" s="0">
        <v>-4.0</v>
      </c>
      <c r="B61" t="n" s="0">
        <f>(-5-((((-5*(-5/((-5/(((-5*(-4--5))-(-5+((-5*-4)*(((-5--5)+(-4--5))+-4))))-(-5+-5)))*-5)))/-5)--5)+(-5*(((-4*(-4-(-5/-5)))*(-4-(-4/(-5*-4))))-(-5/-5)))))</f>
        <v>-381.0</v>
      </c>
      <c r="C61" t="n" s="0">
        <v>-381.0</v>
      </c>
    </row>
    <row r="62">
      <c r="A62" t="n" s="0">
        <v>-3.9</v>
      </c>
      <c r="B62" t="n" s="0">
        <f>(-5-((((-5*(-5/((-5/(((-5*(-3.9--5))-(-5+((-5*-3.9)*(((-5--5)+(-3.9--5))+-3.9))))-(-5+-5)))*-5)))/-5)--5)+(-5*(((-3.9*(-3.9-(-5/-5)))*(-3.9-(-3.9/(-5*-3.9))))-(-5/-5)))))</f>
        <v>-355.71500000000003</v>
      </c>
      <c r="C62" t="n" s="0">
        <v>-355.715</v>
      </c>
    </row>
    <row r="63">
      <c r="A63" t="n" s="0">
        <v>-3.8</v>
      </c>
      <c r="B63" t="n" s="0">
        <f>(-5-((((-5*(-5/((-5/(((-5*(-3.8--5))-(-5+((-5*-3.8)*(((-5--5)+(-3.8--5))+-3.8))))-(-5+-5)))*-5)))/-5)--5)+(-5*(((-3.8*(-3.8-(-5/-5)))*(-3.8-(-3.8/(-5*-3.8))))-(-5/-5)))))</f>
        <v>-331.64</v>
      </c>
      <c r="C63" t="n" s="0">
        <v>-331.63999999999993</v>
      </c>
    </row>
    <row r="64">
      <c r="A64" t="n" s="0">
        <v>-3.7</v>
      </c>
      <c r="B64" t="n" s="0">
        <f>(-5-((((-5*(-5/((-5/(((-5*(-3.7--5))-(-5+((-5*-3.7)*(((-5--5)+(-3.7--5))+-3.7))))-(-5+-5)))*-5)))/-5)--5)+(-5*(((-3.7*(-3.7-(-5/-5)))*(-3.7-(-3.7/(-5*-3.7))))-(-5/-5)))))</f>
        <v>-308.745</v>
      </c>
      <c r="C64" t="n" s="0">
        <v>-308.74500000000006</v>
      </c>
    </row>
    <row r="65">
      <c r="A65" t="n" s="0">
        <v>-3.6</v>
      </c>
      <c r="B65" t="n" s="0">
        <f>(-5-((((-5*(-5/((-5/(((-5*(-3.6--5))-(-5+((-5*-3.6)*(((-5--5)+(-3.6--5))+-3.6))))-(-5+-5)))*-5)))/-5)--5)+(-5*(((-3.6*(-3.6-(-5/-5)))*(-3.6-(-3.6/(-5*-3.6))))-(-5/-5)))))</f>
        <v>-287.0</v>
      </c>
      <c r="C65" t="n" s="0">
        <v>-287.00000000000006</v>
      </c>
    </row>
    <row r="66">
      <c r="A66" t="n" s="0">
        <v>-3.5</v>
      </c>
      <c r="B66" t="n" s="0">
        <f>(-5-((((-5*(-5/((-5/(((-5*(-3.5--5))-(-5+((-5*-3.5)*(((-5--5)+(-3.5--5))+-3.5))))-(-5+-5)))*-5)))/-5)--5)+(-5*(((-3.5*(-3.5-(-5/-5)))*(-3.5-(-3.5/(-5*-3.5))))-(-5/-5)))))</f>
        <v>-266.375</v>
      </c>
      <c r="C66" t="n" s="0">
        <v>-266.375</v>
      </c>
    </row>
    <row r="67">
      <c r="A67" t="n" s="0">
        <v>-3.4</v>
      </c>
      <c r="B67" t="n" s="0">
        <f>(-5-((((-5*(-5/((-5/(((-5*(-3.4--5))-(-5+((-5*-3.4)*(((-5--5)+(-3.4--5))+-3.4))))-(-5+-5)))*-5)))/-5)--5)+(-5*(((-3.4*(-3.4-(-5/-5)))*(-3.4-(-3.4/(-5*-3.4))))-(-5/-5)))))</f>
        <v>-246.84</v>
      </c>
      <c r="C67" t="n" s="0">
        <v>-246.83999999999997</v>
      </c>
    </row>
    <row r="68">
      <c r="A68" t="n" s="0">
        <v>-3.3</v>
      </c>
      <c r="B68" t="n" s="0">
        <f>(-5-((((-5*(-5/((-5/(((-5*(-3.3--5))-(-5+((-5*-3.3)*(((-5--5)+(-3.3--5))+-3.3))))-(-5+-5)))*-5)))/-5)--5)+(-5*(((-3.3*(-3.3-(-5/-5)))*(-3.3-(-3.3/(-5*-3.3))))-(-5/-5)))))</f>
        <v>-228.365</v>
      </c>
      <c r="C68" t="n" s="0">
        <v>-228.365</v>
      </c>
    </row>
    <row r="69">
      <c r="A69" t="n" s="0">
        <v>-3.2</v>
      </c>
      <c r="B69" t="n" s="0">
        <f>(-5-((((-5*(-5/((-5/(((-5*(-3.2--5))-(-5+((-5*-3.2)*(((-5--5)+(-3.2--5))+-3.2))))-(-5+-5)))*-5)))/-5)--5)+(-5*(((-3.2*(-3.2-(-5/-5)))*(-3.2-(-3.2/(-5*-3.2))))-(-5/-5)))))</f>
        <v>-210.92</v>
      </c>
      <c r="C69" t="n" s="0">
        <v>-210.92000000000004</v>
      </c>
    </row>
    <row r="70">
      <c r="A70" t="n" s="0">
        <v>-3.1</v>
      </c>
      <c r="B70" t="n" s="0">
        <f>(-5-((((-5*(-5/((-5/(((-5*(-3.1--5))-(-5+((-5*-3.1)*(((-5--5)+(-3.1--5))+-3.1))))-(-5+-5)))*-5)))/-5)--5)+(-5*(((-3.1*(-3.1-(-5/-5)))*(-3.1-(-3.1/(-5*-3.1))))-(-5/-5)))))</f>
        <v>-194.475</v>
      </c>
      <c r="C70" t="n" s="0">
        <v>-194.47500000000002</v>
      </c>
    </row>
    <row r="71">
      <c r="A71" t="n" s="0">
        <v>-3.0</v>
      </c>
      <c r="B71" t="n" s="0">
        <f>(-5-((((-5*(-5/((-5/(((-5*(-3--5))-(-5+((-5*-3)*(((-5--5)+(-3--5))+-3))))-(-5+-5)))*-5)))/-5)--5)+(-5*(((-3*(-3-(-5/-5)))*(-3-(-3/(-5*-3))))-(-5/-5)))))</f>
        <v>-179.0</v>
      </c>
      <c r="C71" t="n" s="0">
        <v>-179.0</v>
      </c>
    </row>
    <row r="72">
      <c r="A72" t="n" s="0">
        <v>-2.9</v>
      </c>
      <c r="B72" t="n" s="0">
        <f>(-5-((((-5*(-5/((-5/(((-5*(-2.9--5))-(-5+((-5*-2.9)*(((-5--5)+(-2.9--5))+-2.9))))-(-5+-5)))*-5)))/-5)--5)+(-5*(((-2.9*(-2.9-(-5/-5)))*(-2.9-(-2.9/(-5*-2.9))))-(-5/-5)))))</f>
        <v>-164.465</v>
      </c>
      <c r="C72" t="n" s="0">
        <v>-164.46499999999997</v>
      </c>
    </row>
    <row r="73">
      <c r="A73" t="n" s="0">
        <v>-2.8</v>
      </c>
      <c r="B73" t="n" s="0">
        <f>(-5-((((-5*(-5/((-5/(((-5*(-2.8--5))-(-5+((-5*-2.8)*(((-5--5)+(-2.8--5))+-2.8))))-(-5+-5)))*-5)))/-5)--5)+(-5*(((-2.8*(-2.8-(-5/-5)))*(-2.8-(-2.8/(-5*-2.8))))-(-5/-5)))))</f>
        <v>-150.83999999999997</v>
      </c>
      <c r="C73" t="n" s="0">
        <v>-150.83999999999997</v>
      </c>
    </row>
    <row r="74">
      <c r="A74" t="n" s="0">
        <v>-2.7</v>
      </c>
      <c r="B74" t="n" s="0">
        <f>(-5-((((-5*(-5/((-5/(((-5*(-2.7--5))-(-5+((-5*-2.7)*(((-5--5)+(-2.7--5))+-2.7))))-(-5+-5)))*-5)))/-5)--5)+(-5*(((-2.7*(-2.7-(-5/-5)))*(-2.7-(-2.7/(-5*-2.7))))-(-5/-5)))))</f>
        <v>-138.095</v>
      </c>
      <c r="C74" t="n" s="0">
        <v>-138.09500000000003</v>
      </c>
    </row>
    <row r="75">
      <c r="A75" t="n" s="0">
        <v>-2.6</v>
      </c>
      <c r="B75" t="n" s="0">
        <f>(-5-((((-5*(-5/((-5/(((-5*(-2.6--5))-(-5+((-5*-2.6)*(((-5--5)+(-2.6--5))+-2.6))))-(-5+-5)))*-5)))/-5)--5)+(-5*(((-2.6*(-2.6-(-5/-5)))*(-2.6-(-2.6/(-5*-2.6))))-(-5/-5)))))</f>
        <v>-126.19999999999999</v>
      </c>
      <c r="C75" t="n" s="0">
        <v>-126.19999999999999</v>
      </c>
    </row>
    <row r="76">
      <c r="A76" t="n" s="0">
        <v>-2.5</v>
      </c>
      <c r="B76" t="n" s="0">
        <f>(-5-((((-5*(-5/((-5/(((-5*(-2.5--5))-(-5+((-5*-2.5)*(((-5--5)+(-2.5--5))+-2.5))))-(-5+-5)))*-5)))/-5)--5)+(-5*(((-2.5*(-2.5-(-5/-5)))*(-2.5-(-2.5/(-5*-2.5))))-(-5/-5)))))</f>
        <v>-115.125</v>
      </c>
      <c r="C76" t="n" s="0">
        <v>-115.125</v>
      </c>
    </row>
    <row r="77">
      <c r="A77" t="n" s="0">
        <v>-2.4</v>
      </c>
      <c r="B77" t="n" s="0">
        <f>(-5-((((-5*(-5/((-5/(((-5*(-2.4--5))-(-5+((-5*-2.4)*(((-5--5)+(-2.4--5))+-2.4))))-(-5+-5)))*-5)))/-5)--5)+(-5*(((-2.4*(-2.4-(-5/-5)))*(-2.4-(-2.4/(-5*-2.4))))-(-5/-5)))))</f>
        <v>-104.84</v>
      </c>
      <c r="C77" t="n" s="0">
        <v>-104.83999999999999</v>
      </c>
    </row>
    <row r="78">
      <c r="A78" t="n" s="0">
        <v>-2.3</v>
      </c>
      <c r="B78" t="n" s="0">
        <f>(-5-((((-5*(-5/((-5/(((-5*(-2.3--5))-(-5+((-5*-2.3)*(((-5--5)+(-2.3--5))+-2.3))))-(-5+-5)))*-5)))/-5)--5)+(-5*(((-2.3*(-2.3-(-5/-5)))*(-2.3-(-2.3/(-5*-2.3))))-(-5/-5)))))</f>
        <v>-95.315</v>
      </c>
      <c r="C78" t="n" s="0">
        <v>-95.315</v>
      </c>
    </row>
    <row r="79">
      <c r="A79" t="n" s="0">
        <v>-2.2</v>
      </c>
      <c r="B79" t="n" s="0">
        <f>(-5-((((-5*(-5/((-5/(((-5*(-2.2--5))-(-5+((-5*-2.2)*(((-5--5)+(-2.2--5))+-2.2))))-(-5+-5)))*-5)))/-5)--5)+(-5*(((-2.2*(-2.2-(-5/-5)))*(-2.2-(-2.2/(-5*-2.2))))-(-5/-5)))))</f>
        <v>-86.52000000000001</v>
      </c>
      <c r="C79" t="n" s="0">
        <v>-86.52000000000001</v>
      </c>
    </row>
    <row r="80">
      <c r="A80" t="n" s="0">
        <v>-2.1</v>
      </c>
      <c r="B80" t="n" s="0">
        <f>(-5-((((-5*(-5/((-5/(((-5*(-2.1--5))-(-5+((-5*-2.1)*(((-5--5)+(-2.1--5))+-2.1))))-(-5+-5)))*-5)))/-5)--5)+(-5*(((-2.1*(-2.1-(-5/-5)))*(-2.1-(-2.1/(-5*-2.1))))-(-5/-5)))))</f>
        <v>-78.425</v>
      </c>
      <c r="C80" t="n" s="0">
        <v>-78.42500000000001</v>
      </c>
    </row>
    <row r="81">
      <c r="A81" t="n" s="0">
        <v>-2.0</v>
      </c>
      <c r="B81" t="n" s="0">
        <f>(-5-((((-5*(-5/((-5/(((-5*(-2--5))-(-5+((-5*-2)*(((-5--5)+(-2--5))+-2))))-(-5+-5)))*-5)))/-5)--5)+(-5*(((-2*(-2-(-5/-5)))*(-2-(-2/(-5*-2))))-(-5/-5)))))</f>
        <v>-71.0</v>
      </c>
      <c r="C81" t="n" s="0">
        <v>-71.0</v>
      </c>
    </row>
    <row r="82">
      <c r="A82" t="n" s="0">
        <v>-1.9</v>
      </c>
      <c r="B82" t="n" s="0">
        <f>(-5-((((-5*(-5/((-5/(((-5*(-1.9--5))-(-5+((-5*-1.9)*(((-5--5)+(-1.9--5))+-1.9))))-(-5+-5)))*-5)))/-5)--5)+(-5*(((-1.9*(-1.9-(-5/-5)))*(-1.9-(-1.9/(-5*-1.9))))-(-5/-5)))))</f>
        <v>-64.215</v>
      </c>
      <c r="C82" t="n" s="0">
        <v>-64.21499999999999</v>
      </c>
    </row>
    <row r="83">
      <c r="A83" t="n" s="0">
        <v>-1.8</v>
      </c>
      <c r="B83" t="n" s="0">
        <f>(-5-((((-5*(-5/((-5/(((-5*(-1.8--5))-(-5+((-5*-1.8)*(((-5--5)+(-1.8--5))+-1.8))))-(-5+-5)))*-5)))/-5)--5)+(-5*(((-1.8*(-1.8-(-5/-5)))*(-1.8-(-1.8/(-5*-1.8))))-(-5/-5)))))</f>
        <v>-58.04</v>
      </c>
      <c r="C83" t="n" s="0">
        <v>-58.04</v>
      </c>
    </row>
    <row r="84">
      <c r="A84" t="n" s="0">
        <v>-1.7</v>
      </c>
      <c r="B84" t="n" s="0">
        <f>(-5-((((-5*(-5/((-5/(((-5*(-1.7--5))-(-5+((-5*-1.7)*(((-5--5)+(-1.7--5))+-1.7))))-(-5+-5)))*-5)))/-5)--5)+(-5*(((-1.7*(-1.7-(-5/-5)))*(-1.7-(-1.7/(-5*-1.7))))-(-5/-5)))))</f>
        <v>-52.44499999999999</v>
      </c>
      <c r="C84" t="n" s="0">
        <v>-52.445</v>
      </c>
    </row>
    <row r="85">
      <c r="A85" t="n" s="0">
        <v>-1.6</v>
      </c>
      <c r="B85" t="n" s="0">
        <f>(-5-((((-5*(-5/((-5/(((-5*(-1.6--5))-(-5+((-5*-1.6)*(((-5--5)+(-1.6--5))+-1.6))))-(-5+-5)))*-5)))/-5)--5)+(-5*(((-1.6*(-1.6-(-5/-5)))*(-1.6-(-1.6/(-5*-1.6))))-(-5/-5)))))</f>
        <v>-47.4</v>
      </c>
      <c r="C85" t="n" s="0">
        <v>-47.400000000000006</v>
      </c>
    </row>
    <row r="86">
      <c r="A86" t="n" s="0">
        <v>-1.5</v>
      </c>
      <c r="B86" t="n" s="0">
        <f>(-5-((((-5*(-5/((-5/(((-5*(-1.5--5))-(-5+((-5*-1.5)*(((-5--5)+(-1.5--5))+-1.5))))-(-5+-5)))*-5)))/-5)--5)+(-5*(((-1.5*(-1.5-(-5/-5)))*(-1.5-(-1.5/(-5*-1.5))))-(-5/-5)))))</f>
        <v>-42.875</v>
      </c>
      <c r="C86" t="n" s="0">
        <v>-42.875</v>
      </c>
    </row>
    <row r="87">
      <c r="A87" t="n" s="0">
        <v>-1.4</v>
      </c>
      <c r="B87" t="n" s="0">
        <f>(-5-((((-5*(-5/((-5/(((-5*(-1.4--5))-(-5+((-5*-1.4)*(((-5--5)+(-1.4--5))+-1.4))))-(-5+-5)))*-5)))/-5)--5)+(-5*(((-1.4*(-1.4-(-5/-5)))*(-1.4-(-1.4/(-5*-1.4))))-(-5/-5)))))</f>
        <v>-38.83999999999998</v>
      </c>
      <c r="C87" t="n" s="0">
        <v>-38.839999999999996</v>
      </c>
    </row>
    <row r="88">
      <c r="A88" t="n" s="0">
        <v>-1.3</v>
      </c>
      <c r="B88" t="n" s="0">
        <f>(-5-((((-5*(-5/((-5/(((-5*(-1.3--5))-(-5+((-5*-1.3)*(((-5--5)+(-1.3--5))+-1.3))))-(-5+-5)))*-5)))/-5)--5)+(-5*(((-1.3*(-1.3-(-5/-5)))*(-1.3-(-1.3/(-5*-1.3))))-(-5/-5)))))</f>
        <v>-35.265</v>
      </c>
      <c r="C88" t="n" s="0">
        <v>-35.265</v>
      </c>
    </row>
    <row r="89">
      <c r="A89" t="n" s="0">
        <v>-1.2</v>
      </c>
      <c r="B89" t="n" s="0">
        <f>(-5-((((-5*(-5/((-5/(((-5*(-1.2--5))-(-5+((-5*-1.2)*(((-5--5)+(-1.2--5))+-1.2))))-(-5+-5)))*-5)))/-5)--5)+(-5*(((-1.2*(-1.2-(-5/-5)))*(-1.2-(-1.2/(-5*-1.2))))-(-5/-5)))))</f>
        <v>-32.119999999999976</v>
      </c>
      <c r="C89" t="n" s="0">
        <v>-32.12</v>
      </c>
    </row>
    <row r="90">
      <c r="A90" t="n" s="0">
        <v>-1.1</v>
      </c>
      <c r="B90" t="n" s="0">
        <f>(-5-((((-5*(-5/((-5/(((-5*(-1.1--5))-(-5+((-5*-1.1)*(((-5--5)+(-1.1--5))+-1.1))))-(-5+-5)))*-5)))/-5)--5)+(-5*(((-1.1*(-1.1-(-5/-5)))*(-1.1-(-1.1/(-5*-1.1))))-(-5/-5)))))</f>
        <v>-29.37499999999998</v>
      </c>
      <c r="C90" t="n" s="0">
        <v>-29.375000000000004</v>
      </c>
    </row>
    <row r="91">
      <c r="A91" t="n" s="0">
        <v>-1.0</v>
      </c>
      <c r="B91" t="n" s="0">
        <f>(-5-((((-5*(-5/((-5/(((-5*(-1--5))-(-5+((-5*-1)*(((-5--5)+(-1--5))+-1))))-(-5+-5)))*-5)))/-5)--5)+(-5*(((-1*(-1-(-5/-5)))*(-1-(-1/(-5*-1))))-(-5/-5)))))</f>
        <v>-27.0</v>
      </c>
      <c r="C91" t="n" s="0">
        <v>-27.0</v>
      </c>
    </row>
    <row r="92">
      <c r="A92" t="n" s="0">
        <v>-0.9</v>
      </c>
      <c r="B92" t="n" s="0">
        <f>(-5-((((-5*(-5/((-5/(((-5*(-0.9--5))-(-5+((-5*-0.9)*(((-5--5)+(-0.9--5))+-0.9))))-(-5+-5)))*-5)))/-5)--5)+(-5*(((-0.9*(-0.9-(-5/-5)))*(-0.9-(-0.9/(-5*-0.9))))-(-5/-5)))))</f>
        <v>-24.96499999999998</v>
      </c>
      <c r="C92" t="n" s="0">
        <v>-24.965</v>
      </c>
    </row>
    <row r="93">
      <c r="A93" t="n" s="0">
        <v>-0.8</v>
      </c>
      <c r="B93" t="n" s="0">
        <f>(-5-((((-5*(-5/((-5/(((-5*(-0.8--5))-(-5+((-5*-0.8)*(((-5--5)+(-0.8--5))+-0.8))))-(-5+-5)))*-5)))/-5)--5)+(-5*(((-0.8*(-0.8-(-5/-5)))*(-0.8-(-0.8/(-5*-0.8))))-(-5/-5)))))</f>
        <v>-23.23999999999998</v>
      </c>
      <c r="C93" t="n" s="0">
        <v>-23.240000000000002</v>
      </c>
    </row>
    <row r="94">
      <c r="A94" t="n" s="0">
        <v>-0.7</v>
      </c>
      <c r="B94" t="n" s="0">
        <f>(-5-((((-5*(-5/((-5/(((-5*(-0.7--5))-(-5+((-5*-0.7)*(((-5--5)+(-0.7--5))+-0.7))))-(-5+-5)))*-5)))/-5)--5)+(-5*(((-0.7*(-0.7-(-5/-5)))*(-0.7-(-0.7/(-5*-0.7))))-(-5/-5)))))</f>
        <v>-21.795</v>
      </c>
      <c r="C94" t="n" s="0">
        <v>-21.794999999999998</v>
      </c>
    </row>
    <row r="95">
      <c r="A95" t="n" s="0">
        <v>-0.6</v>
      </c>
      <c r="B95" t="n" s="0">
        <f>(-5-((((-5*(-5/((-5/(((-5*(-0.6--5))-(-5+((-5*-0.6)*(((-5--5)+(-0.6--5))+-0.6))))-(-5+-5)))*-5)))/-5)--5)+(-5*(((-0.6*(-0.6-(-5/-5)))*(-0.6-(-0.6/(-5*-0.6))))-(-5/-5)))))</f>
        <v>-20.59999999999998</v>
      </c>
      <c r="C95" t="n" s="0">
        <v>-20.6</v>
      </c>
    </row>
    <row r="96">
      <c r="A96" t="n" s="0">
        <v>-0.5</v>
      </c>
      <c r="B96" t="n" s="0">
        <f>(-5-((((-5*(-5/((-5/(((-5*(-0.5--5))-(-5+((-5*-0.5)*(((-5--5)+(-0.5--5))+-0.5))))-(-5+-5)))*-5)))/-5)--5)+(-5*(((-0.5*(-0.5-(-5/-5)))*(-0.5-(-0.5/(-5*-0.5))))-(-5/-5)))))</f>
        <v>-19.625</v>
      </c>
      <c r="C96" t="n" s="0">
        <v>-19.625</v>
      </c>
    </row>
    <row r="97">
      <c r="A97" t="n" s="0">
        <v>-0.4</v>
      </c>
      <c r="B97" t="n" s="0">
        <f>(-5-((((-5*(-5/((-5/(((-5*(-0.4--5))-(-5+((-5*-0.4)*(((-5--5)+(-0.4--5))+-0.4))))-(-5+-5)))*-5)))/-5)--5)+(-5*(((-0.4*(-0.4-(-5/-5)))*(-0.4-(-0.4/(-5*-0.4))))-(-5/-5)))))</f>
        <v>-18.84</v>
      </c>
      <c r="C97" t="n" s="0">
        <v>-18.84</v>
      </c>
    </row>
    <row r="98">
      <c r="A98" t="n" s="0">
        <v>-0.3</v>
      </c>
      <c r="B98" t="n" s="0">
        <f>(-5-((((-5*(-5/((-5/(((-5*(-0.3--5))-(-5+((-5*-0.3)*(((-5--5)+(-0.3--5))+-0.3))))-(-5+-5)))*-5)))/-5)--5)+(-5*(((-0.3*(-0.3-(-5/-5)))*(-0.3-(-0.3/(-5*-0.3))))-(-5/-5)))))</f>
        <v>-18.215</v>
      </c>
      <c r="C98" t="n" s="0">
        <v>-18.215</v>
      </c>
    </row>
    <row r="99">
      <c r="A99" t="n" s="0">
        <v>-0.2</v>
      </c>
      <c r="B99" t="n" s="0">
        <f>(-5-((((-5*(-5/((-5/(((-5*(-0.2--5))-(-5+((-5*-0.2)*(((-5--5)+(-0.2--5))+-0.2))))-(-5+-5)))*-5)))/-5)--5)+(-5*(((-0.2*(-0.2-(-5/-5)))*(-0.2-(-0.2/(-5*-0.2))))-(-5/-5)))))</f>
        <v>-17.72</v>
      </c>
      <c r="C99" t="n" s="0">
        <v>-17.72</v>
      </c>
    </row>
    <row r="100">
      <c r="A100" t="n" s="0">
        <v>-0.1</v>
      </c>
      <c r="B100" t="n" s="0">
        <f>(-5-((((-5*(-5/((-5/(((-5*(-0.1--5))-(-5+((-5*-0.1)*(((-5--5)+(-0.1--5))+-0.1))))-(-5+-5)))*-5)))/-5)--5)+(-5*(((-0.1*(-0.1-(-5/-5)))*(-0.1-(-0.1/(-5*-0.1))))-(-5/-5)))))</f>
        <v>-17.325</v>
      </c>
      <c r="C100" t="n" s="0">
        <v>-17.325</v>
      </c>
    </row>
    <row r="101">
      <c r="A101" t="n" s="0">
        <v>0.0</v>
      </c>
      <c r="B101" t="e" s="0">
        <f>(-5-((((-5*(-5/((-5/(((-5*(0--5))-(-5+((-5*0)*(((-5--5)+(0--5))+0))))-(-5+-5)))*-5)))/-5)--5)+(-5*(((0*(0-(-5/-5)))*(0-(0/(-5*0))))-(-5/-5)))))</f>
        <v>#DIV/0!</v>
      </c>
      <c r="C101" t="n" s="0">
        <v>-17.0</v>
      </c>
    </row>
    <row r="102">
      <c r="A102" t="n" s="0">
        <v>0.1</v>
      </c>
      <c r="B102" t="n" s="0">
        <f>(-5-((((-5*(-5/((-5/(((-5*(0.1--5))-(-5+((-5*0.1)*(((-5--5)+(0.1--5))+0.1))))-(-5+-5)))*-5)))/-5)--5)+(-5*(((0.1*(0.1-(-5/-5)))*(0.1-(0.1/(-5*0.1))))-(-5/-5)))))</f>
        <v>-16.715</v>
      </c>
      <c r="C102" t="n" s="0">
        <v>-16.715</v>
      </c>
    </row>
    <row r="103">
      <c r="A103" t="n" s="0">
        <v>0.2</v>
      </c>
      <c r="B103" t="n" s="0">
        <f>(-5-((((-5*(-5/((-5/(((-5*(0.2--5))-(-5+((-5*0.2)*(((-5--5)+(0.2--5))+0.2))))-(-5+-5)))*-5)))/-5)--5)+(-5*(((0.2*(0.2-(-5/-5)))*(0.2-(0.2/(-5*0.2))))-(-5/-5)))))</f>
        <v>-16.44</v>
      </c>
      <c r="C103" t="n" s="0">
        <v>-16.44</v>
      </c>
    </row>
    <row r="104">
      <c r="A104" t="n" s="0">
        <v>0.3</v>
      </c>
      <c r="B104" t="n" s="0">
        <f>(-5-((((-5*(-5/((-5/(((-5*(0.3--5))-(-5+((-5*0.3)*(((-5--5)+(0.3--5))+0.3))))-(-5+-5)))*-5)))/-5)--5)+(-5*(((0.3*(0.3-(-5/-5)))*(0.3-(0.3/(-5*0.3))))-(-5/-5)))))</f>
        <v>-16.145</v>
      </c>
      <c r="C104" t="n" s="0">
        <v>-16.145</v>
      </c>
    </row>
    <row r="105">
      <c r="A105" t="n" s="0">
        <v>0.4</v>
      </c>
      <c r="B105" t="n" s="0">
        <f>(-5-((((-5*(-5/((-5/(((-5*(0.4--5))-(-5+((-5*0.4)*(((-5--5)+(0.4--5))+0.4))))-(-5+-5)))*-5)))/-5)--5)+(-5*(((0.4*(0.4-(-5/-5)))*(0.4-(0.4/(-5*0.4))))-(-5/-5)))))</f>
        <v>-15.8</v>
      </c>
      <c r="C105" t="n" s="0">
        <v>-15.8</v>
      </c>
    </row>
    <row r="106">
      <c r="A106" t="n" s="0">
        <v>0.5</v>
      </c>
      <c r="B106" t="n" s="0">
        <f>(-5-((((-5*(-5/((-5/(((-5*(0.5--5))-(-5+((-5*0.5)*(((-5--5)+(0.5--5))+0.5))))-(-5+-5)))*-5)))/-5)--5)+(-5*(((0.5*(0.5-(-5/-5)))*(0.5-(0.5/(-5*0.5))))-(-5/-5)))))</f>
        <v>-15.375</v>
      </c>
      <c r="C106" t="n" s="0">
        <v>-15.375</v>
      </c>
    </row>
    <row r="107">
      <c r="A107" t="n" s="0">
        <v>0.6</v>
      </c>
      <c r="B107" t="n" s="0">
        <f>(-5-((((-5*(-5/((-5/(((-5*(0.6--5))-(-5+((-5*0.6)*(((-5--5)+(0.6--5))+0.6))))-(-5+-5)))*-5)))/-5)--5)+(-5*(((0.6*(0.6-(-5/-5)))*(0.6-(0.6/(-5*0.6))))-(-5/-5)))))</f>
        <v>-14.84</v>
      </c>
      <c r="C107" t="n" s="0">
        <v>-14.84</v>
      </c>
    </row>
    <row r="108">
      <c r="A108" t="n" s="0">
        <v>0.7</v>
      </c>
      <c r="B108" t="n" s="0">
        <f>(-5-((((-5*(-5/((-5/(((-5*(0.7--5))-(-5+((-5*0.7)*(((-5--5)+(0.7--5))+0.7))))-(-5+-5)))*-5)))/-5)--5)+(-5*(((0.7*(0.7-(-5/-5)))*(0.7-(0.7/(-5*0.7))))-(-5/-5)))))</f>
        <v>-14.165</v>
      </c>
      <c r="C108" t="n" s="0">
        <v>-14.165000000000001</v>
      </c>
    </row>
    <row r="109">
      <c r="A109" t="n" s="0">
        <v>0.8</v>
      </c>
      <c r="B109" t="n" s="0">
        <f>(-5-((((-5*(-5/((-5/(((-5*(0.8--5))-(-5+((-5*0.8)*(((-5--5)+(0.8--5))+0.8))))-(-5+-5)))*-5)))/-5)--5)+(-5*(((0.8*(0.8-(-5/-5)))*(0.8-(0.8/(-5*0.8))))-(-5/-5)))))</f>
        <v>-13.319999999999979</v>
      </c>
      <c r="C109" t="n" s="0">
        <v>-13.32</v>
      </c>
    </row>
    <row r="110">
      <c r="A110" t="n" s="0">
        <v>0.9</v>
      </c>
      <c r="B110" t="n" s="0">
        <f>(-5-((((-5*(-5/((-5/(((-5*(0.9--5))-(-5+((-5*0.9)*(((-5--5)+(0.9--5))+0.9))))-(-5+-5)))*-5)))/-5)--5)+(-5*(((0.9*(0.9-(-5/-5)))*(0.9-(0.9/(-5*0.9))))-(-5/-5)))))</f>
        <v>-12.275</v>
      </c>
      <c r="C110" t="n" s="0">
        <v>-12.274999999999999</v>
      </c>
    </row>
    <row r="111">
      <c r="A111" t="n" s="0">
        <v>1.0</v>
      </c>
      <c r="B111" t="n" s="0">
        <f>(-5-((((-5*(-5/((-5/(((-5*(1--5))-(-5+((-5*1)*(((-5--5)+(1--5))+1))))-(-5+-5)))*-5)))/-5)--5)+(-5*(((1*(1-(-5/-5)))*(1-(1/(-5*1))))-(-5/-5)))))</f>
        <v>-11.0</v>
      </c>
      <c r="C111" t="n" s="0">
        <v>-11.0</v>
      </c>
    </row>
    <row r="112">
      <c r="A112" t="n" s="0">
        <v>1.1</v>
      </c>
      <c r="B112" t="n" s="0">
        <f>(-5-((((-5*(-5/((-5/(((-5*(1.1--5))-(-5+((-5*1.1)*(((-5--5)+(1.1--5))+1.1))))-(-5+-5)))*-5)))/-5)--5)+(-5*(((1.1*(1.1-(-5/-5)))*(1.1-(1.1/(-5*1.1))))-(-5/-5)))))</f>
        <v>-9.465</v>
      </c>
      <c r="C112" t="n" s="0">
        <v>-9.464999999999998</v>
      </c>
    </row>
    <row r="113">
      <c r="A113" t="n" s="0">
        <v>1.2</v>
      </c>
      <c r="B113" t="n" s="0">
        <f>(-5-((((-5*(-5/((-5/(((-5*(1.2--5))-(-5+((-5*1.2)*(((-5--5)+(1.2--5))+1.2))))-(-5+-5)))*-5)))/-5)--5)+(-5*(((1.2*(1.2-(-5/-5)))*(1.2-(1.2/(-5*1.2))))-(-5/-5)))))</f>
        <v>-7.640000000000001</v>
      </c>
      <c r="C113" t="n" s="0">
        <v>-7.640000000000001</v>
      </c>
    </row>
    <row r="114">
      <c r="A114" t="n" s="0">
        <v>1.3</v>
      </c>
      <c r="B114" t="n" s="0">
        <f>(-5-((((-5*(-5/((-5/(((-5*(1.3--5))-(-5+((-5*1.3)*(((-5--5)+(1.3--5))+1.3))))-(-5+-5)))*-5)))/-5)--5)+(-5*(((1.3*(1.3-(-5/-5)))*(1.3-(1.3/(-5*1.3))))-(-5/-5)))))</f>
        <v>-5.4950000000000205</v>
      </c>
      <c r="C114" t="n" s="0">
        <v>-5.495000000000001</v>
      </c>
    </row>
    <row r="115">
      <c r="A115" t="n" s="0">
        <v>1.4</v>
      </c>
      <c r="B115" t="n" s="0">
        <f>(-5-((((-5*(-5/((-5/(((-5*(1.4--5))-(-5+((-5*1.4)*(((-5--5)+(1.4--5))+1.4))))-(-5+-5)))*-5)))/-5)--5)+(-5*(((1.4*(1.4-(-5/-5)))*(1.4-(1.4/(-5*1.4))))-(-5/-5)))))</f>
        <v>-2.99999999999998</v>
      </c>
      <c r="C115" t="n" s="0">
        <v>-3.0000000000000036</v>
      </c>
    </row>
    <row r="116">
      <c r="A116" t="n" s="0">
        <v>1.5</v>
      </c>
      <c r="B116" t="n" s="0">
        <f>(-5-((((-5*(-5/((-5/(((-5*(1.5--5))-(-5+((-5*1.5)*(((-5--5)+(1.5--5))+1.5))))-(-5+-5)))*-5)))/-5)--5)+(-5*(((1.5*(1.5-(-5/-5)))*(1.5-(1.5/(-5*1.5))))-(-5/-5)))))</f>
        <v>-0.12499999999998046</v>
      </c>
      <c r="C116" t="n" s="0">
        <v>-0.125</v>
      </c>
    </row>
    <row r="117">
      <c r="A117" t="n" s="0">
        <v>1.6</v>
      </c>
      <c r="B117" t="n" s="0">
        <f>(-5-((((-5*(-5/((-5/(((-5*(1.6--5))-(-5+((-5*1.6)*(((-5--5)+(1.6--5))+1.6))))-(-5+-5)))*-5)))/-5)--5)+(-5*(((1.6*(1.6-(-5/-5)))*(1.6-(1.6/(-5*1.6))))-(-5/-5)))))</f>
        <v>3.1599999999999806</v>
      </c>
      <c r="C117" t="n" s="0">
        <v>3.1600000000000037</v>
      </c>
    </row>
    <row r="118">
      <c r="A118" t="n" s="0">
        <v>1.7</v>
      </c>
      <c r="B118" t="n" s="0">
        <f>(-5-((((-5*(-5/((-5/(((-5*(1.7--5))-(-5+((-5*1.7)*(((-5--5)+(1.7--5))+1.7))))-(-5+-5)))*-5)))/-5)--5)+(-5*(((1.7*(1.7-(-5/-5)))*(1.7-(1.7/(-5*1.7))))-(-5/-5)))))</f>
        <v>6.885</v>
      </c>
      <c r="C118" t="n" s="0">
        <v>6.884999999999998</v>
      </c>
    </row>
    <row r="119">
      <c r="A119" t="n" s="0">
        <v>1.8</v>
      </c>
      <c r="B119" t="n" s="0">
        <f>(-5-((((-5*(-5/((-5/(((-5*(1.8--5))-(-5+((-5*1.8)*(((-5--5)+(1.8--5))+1.8))))-(-5+-5)))*-5)))/-5)--5)+(-5*(((1.8*(1.8-(-5/-5)))*(1.8-(1.8/(-5*1.8))))-(-5/-5)))))</f>
        <v>11.079999999999998</v>
      </c>
      <c r="C119" t="n" s="0">
        <v>11.080000000000005</v>
      </c>
    </row>
    <row r="120">
      <c r="A120" t="n" s="0">
        <v>1.9</v>
      </c>
      <c r="B120" t="n" s="0">
        <f>(-5-((((-5*(-5/((-5/(((-5*(1.9--5))-(-5+((-5*1.9)*(((-5--5)+(1.9--5))+1.9))))-(-5+-5)))*-5)))/-5)--5)+(-5*(((1.9*(1.9-(-5/-5)))*(1.9-(1.9/(-5*1.9))))-(-5/-5)))))</f>
        <v>15.774999999999999</v>
      </c>
      <c r="C120" t="n" s="0">
        <v>15.774999999999991</v>
      </c>
    </row>
    <row r="121">
      <c r="A121" t="n" s="0">
        <v>2.0</v>
      </c>
      <c r="B121" t="n" s="0">
        <f>(-5-((((-5*(-5/((-5/(((-5*(2--5))-(-5+((-5*2)*(((-5--5)+(2--5))+2))))-(-5+-5)))*-5)))/-5)--5)+(-5*(((2*(2-(-5/-5)))*(2-(2/(-5*2))))-(-5/-5)))))</f>
        <v>21.0</v>
      </c>
      <c r="C121" t="n" s="0">
        <v>21.0</v>
      </c>
    </row>
    <row r="122">
      <c r="A122" t="n" s="0">
        <v>2.1</v>
      </c>
      <c r="B122" t="n" s="0">
        <f>(-5-((((-5*(-5/((-5/(((-5*(2.1--5))-(-5+((-5*2.1)*(((-5--5)+(2.1--5))+2.1))))-(-5+-5)))*-5)))/-5)--5)+(-5*(((2.1*(2.1-(-5/-5)))*(2.1-(2.1/(-5*2.1))))-(-5/-5)))))</f>
        <v>26.785000000000004</v>
      </c>
      <c r="C122" t="n" s="0">
        <v>26.78500000000001</v>
      </c>
    </row>
    <row r="123">
      <c r="A123" t="n" s="0">
        <v>2.2</v>
      </c>
      <c r="B123" t="n" s="0">
        <f>(-5-((((-5*(-5/((-5/(((-5*(2.2--5))-(-5+((-5*2.2)*(((-5--5)+(2.2--5))+2.2))))-(-5+-5)))*-5)))/-5)--5)+(-5*(((2.2*(2.2-(-5/-5)))*(2.2-(2.2/(-5*2.2))))-(-5/-5)))))</f>
        <v>33.16</v>
      </c>
      <c r="C123" t="n" s="0">
        <v>33.16000000000002</v>
      </c>
    </row>
    <row r="124">
      <c r="A124" t="n" s="0">
        <v>2.3</v>
      </c>
      <c r="B124" t="n" s="0">
        <f>(-5-((((-5*(-5/((-5/(((-5*(2.3--5))-(-5+((-5*2.3)*(((-5--5)+(2.3--5))+2.3))))-(-5+-5)))*-5)))/-5)--5)+(-5*(((2.3*(2.3-(-5/-5)))*(2.3-(2.3/(-5*2.3))))-(-5/-5)))))</f>
        <v>40.155</v>
      </c>
      <c r="C124" t="n" s="0">
        <v>40.154999999999994</v>
      </c>
    </row>
    <row r="125">
      <c r="A125" t="n" s="0">
        <v>2.4</v>
      </c>
      <c r="B125" t="n" s="0">
        <f>(-5-((((-5*(-5/((-5/(((-5*(2.4--5))-(-5+((-5*2.4)*(((-5--5)+(2.4--5))+2.4))))-(-5+-5)))*-5)))/-5)--5)+(-5*(((2.4*(2.4-(-5/-5)))*(2.4-(2.4/(-5*2.4))))-(-5/-5)))))</f>
        <v>47.8</v>
      </c>
      <c r="C125" t="n" s="0">
        <v>47.8</v>
      </c>
    </row>
    <row r="126">
      <c r="A126" t="n" s="0">
        <v>2.5</v>
      </c>
      <c r="B126" t="n" s="0">
        <f>(-5-((((-5*(-5/((-5/(((-5*(2.5--5))-(-5+((-5*2.5)*(((-5--5)+(2.5--5))+2.5))))-(-5+-5)))*-5)))/-5)--5)+(-5*(((2.5*(2.5-(-5/-5)))*(2.5-(2.5/(-5*2.5))))-(-5/-5)))))</f>
        <v>56.125</v>
      </c>
      <c r="C126" t="n" s="0">
        <v>56.125</v>
      </c>
    </row>
    <row r="127">
      <c r="A127" t="n" s="0">
        <v>2.6</v>
      </c>
      <c r="B127" t="n" s="0">
        <f>(-5-((((-5*(-5/((-5/(((-5*(2.6--5))-(-5+((-5*2.6)*(((-5--5)+(2.6--5))+2.6))))-(-5+-5)))*-5)))/-5)--5)+(-5*(((2.6*(2.6-(-5/-5)))*(2.6-(2.6/(-5*2.6))))-(-5/-5)))))</f>
        <v>65.16</v>
      </c>
      <c r="C127" t="n" s="0">
        <v>65.16</v>
      </c>
    </row>
    <row r="128">
      <c r="A128" t="n" s="0">
        <v>2.7</v>
      </c>
      <c r="B128" t="n" s="0">
        <f>(-5-((((-5*(-5/((-5/(((-5*(2.7--5))-(-5+((-5*2.7)*(((-5--5)+(2.7--5))+2.7))))-(-5+-5)))*-5)))/-5)--5)+(-5*(((2.7*(2.7-(-5/-5)))*(2.7-(2.7/(-5*2.7))))-(-5/-5)))))</f>
        <v>74.935</v>
      </c>
      <c r="C128" t="n" s="0">
        <v>74.93500000000003</v>
      </c>
    </row>
    <row r="129">
      <c r="A129" t="n" s="0">
        <v>2.8</v>
      </c>
      <c r="B129" t="n" s="0">
        <f>(-5-((((-5*(-5/((-5/(((-5*(2.8--5))-(-5+((-5*2.8)*(((-5--5)+(2.8--5))+2.8))))-(-5+-5)))*-5)))/-5)--5)+(-5*(((2.8*(2.8-(-5/-5)))*(2.8-(2.8/(-5*2.8))))-(-5/-5)))))</f>
        <v>85.47999999999999</v>
      </c>
      <c r="C129" t="n" s="0">
        <v>85.47999999999999</v>
      </c>
    </row>
    <row r="130">
      <c r="A130" t="n" s="0">
        <v>2.9</v>
      </c>
      <c r="B130" t="n" s="0">
        <f>(-5-((((-5*(-5/((-5/(((-5*(2.9--5))-(-5+((-5*2.9)*(((-5--5)+(2.9--5))+2.9))))-(-5+-5)))*-5)))/-5)--5)+(-5*(((2.9*(2.9-(-5/-5)))*(2.9-(2.9/(-5*2.9))))-(-5/-5)))))</f>
        <v>96.825</v>
      </c>
      <c r="C130" t="n" s="0">
        <v>96.825</v>
      </c>
    </row>
    <row r="131">
      <c r="A131" t="n" s="0">
        <v>3.0</v>
      </c>
      <c r="B131" t="n" s="0">
        <f>(-5-((((-5*(-5/((-5/(((-5*(3--5))-(-5+((-5*3)*(((-5--5)+(3--5))+3))))-(-5+-5)))*-5)))/-5)--5)+(-5*(((3*(3-(-5/-5)))*(3-(3/(-5*3))))-(-5/-5)))))</f>
        <v>109.0000000000002</v>
      </c>
      <c r="C131" t="n" s="0">
        <v>109.0</v>
      </c>
    </row>
    <row r="132">
      <c r="A132" t="n" s="0">
        <v>3.1</v>
      </c>
      <c r="B132" t="n" s="0">
        <f>(-5-((((-5*(-5/((-5/(((-5*(3.1--5))-(-5+((-5*3.1)*(((-5--5)+(3.1--5))+3.1))))-(-5+-5)))*-5)))/-5)--5)+(-5*(((3.1*(3.1-(-5/-5)))*(3.1-(3.1/(-5*3.1))))-(-5/-5)))))</f>
        <v>122.03500000000001</v>
      </c>
      <c r="C132" t="n" s="0">
        <v>122.03500000000003</v>
      </c>
    </row>
    <row r="133">
      <c r="A133" t="n" s="0">
        <v>3.2</v>
      </c>
      <c r="B133" t="n" s="0">
        <f>(-5-((((-5*(-5/((-5/(((-5*(3.2--5))-(-5+((-5*3.2)*(((-5--5)+(3.2--5))+3.2))))-(-5+-5)))*-5)))/-5)--5)+(-5*(((3.2*(3.2-(-5/-5)))*(3.2-(3.2/(-5*3.2))))-(-5/-5)))))</f>
        <v>135.96</v>
      </c>
      <c r="C133" t="n" s="0">
        <v>135.96</v>
      </c>
    </row>
    <row r="134">
      <c r="A134" t="n" s="0">
        <v>3.3</v>
      </c>
      <c r="B134" t="n" s="0">
        <f>(-5-((((-5*(-5/((-5/(((-5*(3.3--5))-(-5+((-5*3.3)*(((-5--5)+(3.3--5))+3.3))))-(-5+-5)))*-5)))/-5)--5)+(-5*(((3.3*(3.3-(-5/-5)))*(3.3-(3.3/(-5*3.3))))-(-5/-5)))))</f>
        <v>150.805</v>
      </c>
      <c r="C134" t="n" s="0">
        <v>150.805</v>
      </c>
    </row>
    <row r="135">
      <c r="A135" t="n" s="0">
        <v>3.4</v>
      </c>
      <c r="B135" t="n" s="0">
        <f>(-5-((((-5*(-5/((-5/(((-5*(3.4--5))-(-5+((-5*3.4)*(((-5--5)+(3.4--5))+3.4))))-(-5+-5)))*-5)))/-5)--5)+(-5*(((3.4*(3.4-(-5/-5)))*(3.4-(3.4/(-5*3.4))))-(-5/-5)))))</f>
        <v>166.6</v>
      </c>
      <c r="C135" t="n" s="0">
        <v>166.59999999999997</v>
      </c>
    </row>
    <row r="136">
      <c r="A136" t="n" s="0">
        <v>3.5</v>
      </c>
      <c r="B136" t="n" s="0">
        <f>(-5-((((-5*(-5/((-5/(((-5*(3.5--5))-(-5+((-5*3.5)*(((-5--5)+(3.5--5))+3.5))))-(-5+-5)))*-5)))/-5)--5)+(-5*(((3.5*(3.5-(-5/-5)))*(3.5-(3.5/(-5*3.5))))-(-5/-5)))))</f>
        <v>183.375</v>
      </c>
      <c r="C136" t="n" s="0">
        <v>183.375</v>
      </c>
    </row>
    <row r="137">
      <c r="A137" t="n" s="0">
        <v>3.6</v>
      </c>
      <c r="B137" t="n" s="0">
        <f>(-5-((((-5*(-5/((-5/(((-5*(3.6--5))-(-5+((-5*3.6)*(((-5--5)+(3.6--5))+3.6))))-(-5+-5)))*-5)))/-5)--5)+(-5*(((3.6*(3.6-(-5/-5)))*(3.6-(3.6/(-5*3.6))))-(-5/-5)))))</f>
        <v>201.16</v>
      </c>
      <c r="C137" t="n" s="0">
        <v>201.16000000000003</v>
      </c>
    </row>
    <row r="138">
      <c r="A138" t="n" s="0">
        <v>3.7</v>
      </c>
      <c r="B138" t="n" s="0">
        <f>(-5-((((-5*(-5/((-5/(((-5*(3.7--5))-(-5+((-5*3.7)*(((-5--5)+(3.7--5))+3.7))))-(-5+-5)))*-5)))/-5)--5)+(-5*(((3.7*(3.7-(-5/-5)))*(3.7-(3.7/(-5*3.7))))-(-5/-5)))))</f>
        <v>219.985</v>
      </c>
      <c r="C138" t="n" s="0">
        <v>219.98500000000004</v>
      </c>
    </row>
    <row r="139">
      <c r="A139" t="n" s="0">
        <v>3.8</v>
      </c>
      <c r="B139" t="n" s="0">
        <f>(-5-((((-5*(-5/((-5/(((-5*(3.8--5))-(-5+((-5*3.8)*(((-5--5)+(3.8--5))+3.8))))-(-5+-5)))*-5)))/-5)--5)+(-5*(((3.8*(3.8-(-5/-5)))*(3.8-(3.8/(-5*3.8))))-(-5/-5)))))</f>
        <v>239.88</v>
      </c>
      <c r="C139" t="n" s="0">
        <v>239.87999999999994</v>
      </c>
    </row>
    <row r="140">
      <c r="A140" t="n" s="0">
        <v>3.9</v>
      </c>
      <c r="B140" t="n" s="0">
        <f>(-5-((((-5*(-5/((-5/(((-5*(3.9--5))-(-5+((-5*3.9)*(((-5--5)+(3.9--5))+3.9))))-(-5+-5)))*-5)))/-5)--5)+(-5*(((3.9*(3.9-(-5/-5)))*(3.9-(3.9/(-5*3.9))))-(-5/-5)))))</f>
        <v>260.875</v>
      </c>
      <c r="C140" t="n" s="0">
        <v>260.87499999999994</v>
      </c>
    </row>
    <row r="141">
      <c r="A141" t="n" s="0">
        <v>4.0</v>
      </c>
      <c r="B141" t="n" s="0">
        <f>(-5-((((-5*(-5/((-5/(((-5*(4--5))-(-5+((-5*4)*(((-5--5)+(4--5))+4))))-(-5+-5)))*-5)))/-5)--5)+(-5*(((4*(4-(-5/-5)))*(4-(4/(-5*4))))-(-5/-5)))))</f>
        <v>283.0</v>
      </c>
      <c r="C141" t="n" s="0">
        <v>283.0</v>
      </c>
    </row>
    <row r="142">
      <c r="A142" t="n" s="0">
        <v>4.1</v>
      </c>
      <c r="B142" t="n" s="0">
        <f>(-5-((((-5*(-5/((-5/(((-5*(4.1--5))-(-5+((-5*4.1)*(((-5--5)+(4.1--5))+4.1))))-(-5+-5)))*-5)))/-5)--5)+(-5*(((4.1*(4.1-(-5/-5)))*(4.1-(4.1/(-5*4.1))))-(-5/-5)))))</f>
        <v>306.28500000000037</v>
      </c>
      <c r="C142" t="n" s="0">
        <v>306.2849999999999</v>
      </c>
    </row>
    <row r="143">
      <c r="A143" t="n" s="0">
        <v>4.2</v>
      </c>
      <c r="B143" t="n" s="0">
        <f>(-5-((((-5*(-5/((-5/(((-5*(4.2--5))-(-5+((-5*4.2)*(((-5--5)+(4.2--5))+4.2))))-(-5+-5)))*-5)))/-5)--5)+(-5*(((4.2*(4.2-(-5/-5)))*(4.2-(4.2/(-5*4.2))))-(-5/-5)))))</f>
        <v>330.7599999999998</v>
      </c>
      <c r="C143" t="n" s="0">
        <v>330.7600000000001</v>
      </c>
    </row>
    <row r="144">
      <c r="A144" t="n" s="0">
        <v>4.3</v>
      </c>
      <c r="B144" t="n" s="0">
        <f>(-5-((((-5*(-5/((-5/(((-5*(4.3--5))-(-5+((-5*4.3)*(((-5--5)+(4.3--5))+4.3))))-(-5+-5)))*-5)))/-5)--5)+(-5*(((4.3*(4.3-(-5/-5)))*(4.3-(4.3/(-5*4.3))))-(-5/-5)))))</f>
        <v>356.455</v>
      </c>
      <c r="C144" t="n" s="0">
        <v>356.4549999999999</v>
      </c>
    </row>
    <row r="145">
      <c r="A145" t="n" s="0">
        <v>4.4</v>
      </c>
      <c r="B145" t="n" s="0">
        <f>(-5-((((-5*(-5/((-5/(((-5*(4.4--5))-(-5+((-5*4.4)*(((-5--5)+(4.4--5))+4.4))))-(-5+-5)))*-5)))/-5)--5)+(-5*(((4.4*(4.4-(-5/-5)))*(4.4-(4.4/(-5*4.4))))-(-5/-5)))))</f>
        <v>383.4</v>
      </c>
      <c r="C145" t="n" s="0">
        <v>383.4000000000001</v>
      </c>
    </row>
    <row r="146">
      <c r="A146" t="n" s="0">
        <v>4.5</v>
      </c>
      <c r="B146" t="n" s="0">
        <f>(-5-((((-5*(-5/((-5/(((-5*(4.5--5))-(-5+((-5*4.5)*(((-5--5)+(4.5--5))+4.5))))-(-5+-5)))*-5)))/-5)--5)+(-5*(((4.5*(4.5-(-5/-5)))*(4.5-(4.5/(-5*4.5))))-(-5/-5)))))</f>
        <v>411.625</v>
      </c>
      <c r="C146" t="n" s="0">
        <v>411.625</v>
      </c>
    </row>
    <row r="147">
      <c r="A147" t="n" s="0">
        <v>4.6</v>
      </c>
      <c r="B147" t="n" s="0">
        <f>(-5-((((-5*(-5/((-5/(((-5*(4.6--5))-(-5+((-5*4.6)*(((-5--5)+(4.6--5))+4.6))))-(-5+-5)))*-5)))/-5)--5)+(-5*(((4.6*(4.6-(-5/-5)))*(4.6-(4.6/(-5*4.6))))-(-5/-5)))))</f>
        <v>441.15999999999997</v>
      </c>
      <c r="C147" t="n" s="0">
        <v>441.15999999999997</v>
      </c>
    </row>
    <row r="148">
      <c r="A148" t="n" s="0">
        <v>4.7</v>
      </c>
      <c r="B148" t="n" s="0">
        <f>(-5-((((-5*(-5/((-5/(((-5*(4.7--5))-(-5+((-5*4.7)*(((-5--5)+(4.7--5))+4.7))))-(-5+-5)))*-5)))/-5)--5)+(-5*(((4.7*(4.7-(-5/-5)))*(4.7-(4.7/(-5*4.7))))-(-5/-5)))))</f>
        <v>472.035</v>
      </c>
      <c r="C148" t="n" s="0">
        <v>472.035</v>
      </c>
    </row>
    <row r="149">
      <c r="A149" t="n" s="0">
        <v>4.8</v>
      </c>
      <c r="B149" t="n" s="0">
        <f>(-5-((((-5*(-5/((-5/(((-5*(4.8--5))-(-5+((-5*4.8)*(((-5--5)+(4.8--5))+4.8))))-(-5+-5)))*-5)))/-5)--5)+(-5*(((4.8*(4.8-(-5/-5)))*(4.8-(4.8/(-5*4.8))))-(-5/-5)))))</f>
        <v>504.2799999999998</v>
      </c>
      <c r="C149" t="n" s="0">
        <v>504.28</v>
      </c>
    </row>
    <row r="150">
      <c r="A150" t="n" s="0">
        <v>4.9</v>
      </c>
      <c r="B150" t="n" s="0">
        <f>(-5-((((-5*(-5/((-5/(((-5*(4.9--5))-(-5+((-5*4.9)*(((-5--5)+(4.9--5))+4.9))))-(-5+-5)))*-5)))/-5)--5)+(-5*(((4.9*(4.9-(-5/-5)))*(4.9-(4.9/(-5*4.9))))-(-5/-5)))))</f>
        <v>537.925</v>
      </c>
      <c r="C150" t="n" s="0">
        <v>537.9250000000002</v>
      </c>
    </row>
    <row r="151">
      <c r="A151" t="n" s="0">
        <v>5.0</v>
      </c>
      <c r="B151" t="n" s="0">
        <f>(-5-((((-5*(-5/((-5/(((-5*(5--5))-(-5+((-5*5)*(((-5--5)+(5--5))+5))))-(-5+-5)))*-5)))/-5)--5)+(-5*(((5*(5-(-5/-5)))*(5-(5/(-5*5))))-(-5/-5)))))</f>
        <v>572.9999999999998</v>
      </c>
      <c r="C151" t="n" s="0">
        <v>573.0</v>
      </c>
    </row>
    <row r="152">
      <c r="A152" t="n" s="0">
        <v>5.1</v>
      </c>
      <c r="B152" t="n" s="0">
        <f>(-5-((((-5*(-5/((-5/(((-5*(5.1--5))-(-5+((-5*5.1)*(((-5--5)+(5.1--5))+5.1))))-(-5+-5)))*-5)))/-5)--5)+(-5*(((5.1*(5.1-(-5/-5)))*(5.1-(5.1/(-5*5.1))))-(-5/-5)))))</f>
        <v>609.5349999999999</v>
      </c>
      <c r="C152" t="n" s="0">
        <v>609.5349999999999</v>
      </c>
    </row>
    <row r="153">
      <c r="A153" t="n" s="0">
        <v>5.2</v>
      </c>
      <c r="B153" t="n" s="0">
        <f>(-5-((((-5*(-5/((-5/(((-5*(5.2--5))-(-5+((-5*5.2)*(((-5--5)+(5.2--5))+5.2))))-(-5+-5)))*-5)))/-5)--5)+(-5*(((5.2*(5.2-(-5/-5)))*(5.2-(5.2/(-5*5.2))))-(-5/-5)))))</f>
        <v>647.56</v>
      </c>
      <c r="C153" t="n" s="0">
        <v>647.56</v>
      </c>
    </row>
    <row r="154">
      <c r="A154" t="n" s="0">
        <v>5.3</v>
      </c>
      <c r="B154" t="n" s="0">
        <f>(-5-((((-5*(-5/((-5/(((-5*(5.3--5))-(-5+((-5*5.3)*(((-5--5)+(5.3--5))+5.3))))-(-5+-5)))*-5)))/-5)--5)+(-5*(((5.3*(5.3-(-5/-5)))*(5.3-(5.3/(-5*5.3))))-(-5/-5)))))</f>
        <v>687.1050000000002</v>
      </c>
      <c r="C154" t="n" s="0">
        <v>687.1049999999999</v>
      </c>
    </row>
    <row r="155">
      <c r="A155" t="n" s="0">
        <v>5.4</v>
      </c>
      <c r="B155" t="n" s="0">
        <f>(-5-((((-5*(-5/((-5/(((-5*(5.4--5))-(-5+((-5*5.4)*(((-5--5)+(5.4--5))+5.4))))-(-5+-5)))*-5)))/-5)--5)+(-5*(((5.4*(5.4-(-5/-5)))*(5.4-(5.4/(-5*5.4))))-(-5/-5)))))</f>
        <v>728.1999999999999</v>
      </c>
      <c r="C155" t="n" s="0">
        <v>728.2000000000002</v>
      </c>
    </row>
    <row r="156">
      <c r="A156" t="n" s="0">
        <v>5.5</v>
      </c>
      <c r="B156" t="n" s="0">
        <f>(-5-((((-5*(-5/((-5/(((-5*(5.5--5))-(-5+((-5*5.5)*(((-5--5)+(5.5--5))+5.5))))-(-5+-5)))*-5)))/-5)--5)+(-5*(((5.5*(5.5-(-5/-5)))*(5.5-(5.5/(-5*5.5))))-(-5/-5)))))</f>
        <v>770.875</v>
      </c>
      <c r="C156" t="n" s="0">
        <v>770.875</v>
      </c>
    </row>
    <row r="157">
      <c r="A157" t="n" s="0">
        <v>5.6</v>
      </c>
      <c r="B157" t="n" s="0">
        <f>(-5-((((-5*(-5/((-5/(((-5*(5.6--5))-(-5+((-5*5.6)*(((-5--5)+(5.6--5))+5.6))))-(-5+-5)))*-5)))/-5)--5)+(-5*(((5.6*(5.6-(-5/-5)))*(5.6-(5.6/(-5*5.6))))-(-5/-5)))))</f>
        <v>815.16</v>
      </c>
      <c r="C157" t="n" s="0">
        <v>815.1599999999997</v>
      </c>
    </row>
    <row r="158">
      <c r="A158" t="n" s="0">
        <v>5.7</v>
      </c>
      <c r="B158" t="n" s="0">
        <f>(-5-((((-5*(-5/((-5/(((-5*(5.7--5))-(-5+((-5*5.7)*(((-5--5)+(5.7--5))+5.7))))-(-5+-5)))*-5)))/-5)--5)+(-5*(((5.7*(5.7-(-5/-5)))*(5.7-(5.7/(-5*5.7))))-(-5/-5)))))</f>
        <v>861.0849999999999</v>
      </c>
      <c r="C158" t="n" s="0">
        <v>861.085</v>
      </c>
    </row>
    <row r="159">
      <c r="A159" t="n" s="0">
        <v>5.8</v>
      </c>
      <c r="B159" t="n" s="0">
        <f>(-5-((((-5*(-5/((-5/(((-5*(5.8--5))-(-5+((-5*5.8)*(((-5--5)+(5.8--5))+5.8))))-(-5+-5)))*-5)))/-5)--5)+(-5*(((5.8*(5.8-(-5/-5)))*(5.8-(5.8/(-5*5.8))))-(-5/-5)))))</f>
        <v>908.6800000000001</v>
      </c>
      <c r="C159" t="n" s="0">
        <v>908.68</v>
      </c>
    </row>
    <row r="160">
      <c r="A160" t="n" s="0">
        <v>5.9</v>
      </c>
      <c r="B160" t="n" s="0">
        <f>(-5-((((-5*(-5/((-5/(((-5*(5.9--5))-(-5+((-5*5.9)*(((-5--5)+(5.9--5))+5.9))))-(-5+-5)))*-5)))/-5)--5)+(-5*(((5.9*(5.9-(-5/-5)))*(5.9-(5.9/(-5*5.9))))-(-5/-5)))))</f>
        <v>957.9749999999996</v>
      </c>
      <c r="C160" t="n" s="0">
        <v>957.9750000000003</v>
      </c>
    </row>
    <row r="161">
      <c r="A161" t="n" s="0">
        <v>6.0</v>
      </c>
      <c r="B161" t="n" s="0">
        <f>(-5-((((-5*(-5/((-5/(((-5*(6--5))-(-5+((-5*6)*(((-5--5)+(6--5))+6))))-(-5+-5)))*-5)))/-5)--5)+(-5*(((6*(6-(-5/-5)))*(6-(6/(-5*6))))-(-5/-5)))))</f>
        <v>1009.0000000000002</v>
      </c>
      <c r="C161" t="n" s="0">
        <v>1009.0</v>
      </c>
    </row>
    <row r="162">
      <c r="A162" t="n" s="0">
        <v>6.1</v>
      </c>
      <c r="B162" t="n" s="0">
        <f>(-5-((((-5*(-5/((-5/(((-5*(6.1--5))-(-5+((-5*6.1)*(((-5--5)+(6.1--5))+6.1))))-(-5+-5)))*-5)))/-5)--5)+(-5*(((6.1*(6.1-(-5/-5)))*(6.1-(6.1/(-5*6.1))))-(-5/-5)))))</f>
        <v>1061.7850000000005</v>
      </c>
      <c r="C162" t="n" s="0">
        <v>1061.7849999999996</v>
      </c>
    </row>
    <row r="163">
      <c r="A163" t="n" s="0">
        <v>6.2</v>
      </c>
      <c r="B163" t="n" s="0">
        <f>(-5-((((-5*(-5/((-5/(((-5*(6.2--5))-(-5+((-5*6.2)*(((-5--5)+(6.2--5))+6.2))))-(-5+-5)))*-5)))/-5)--5)+(-5*(((6.2*(6.2-(-5/-5)))*(6.2-(6.2/(-5*6.2))))-(-5/-5)))))</f>
        <v>1116.3600000000006</v>
      </c>
      <c r="C163" t="n" s="0">
        <v>1116.36</v>
      </c>
    </row>
    <row r="164">
      <c r="A164" t="n" s="0">
        <v>6.3</v>
      </c>
      <c r="B164" t="n" s="0">
        <f>(-5-((((-5*(-5/((-5/(((-5*(6.3--5))-(-5+((-5*6.3)*(((-5--5)+(6.3--5))+6.3))))-(-5+-5)))*-5)))/-5)--5)+(-5*(((6.3*(6.3-(-5/-5)))*(6.3-(6.3/(-5*6.3))))-(-5/-5)))))</f>
        <v>1172.7549999999999</v>
      </c>
      <c r="C164" t="n" s="0">
        <v>1172.755</v>
      </c>
    </row>
    <row r="165">
      <c r="A165" t="n" s="0">
        <v>6.4</v>
      </c>
      <c r="B165" t="n" s="0">
        <f>(-5-((((-5*(-5/((-5/(((-5*(6.4--5))-(-5+((-5*6.4)*(((-5--5)+(6.4--5))+6.4))))-(-5+-5)))*-5)))/-5)--5)+(-5*(((6.4*(6.4-(-5/-5)))*(6.4-(6.4/(-5*6.4))))-(-5/-5)))))</f>
        <v>1231.0</v>
      </c>
      <c r="C165" t="n" s="0">
        <v>1231.0000000000002</v>
      </c>
    </row>
    <row r="166">
      <c r="A166" t="n" s="0">
        <v>6.5</v>
      </c>
      <c r="B166" t="n" s="0">
        <f>(-5-((((-5*(-5/((-5/(((-5*(6.5--5))-(-5+((-5*6.5)*(((-5--5)+(6.5--5))+6.5))))-(-5+-5)))*-5)))/-5)--5)+(-5*(((6.5*(6.5-(-5/-5)))*(6.5-(6.5/(-5*6.5))))-(-5/-5)))))</f>
        <v>1291.125</v>
      </c>
      <c r="C166" t="n" s="0">
        <v>1291.125</v>
      </c>
    </row>
    <row r="167">
      <c r="A167" t="n" s="0">
        <v>6.6</v>
      </c>
      <c r="B167" t="n" s="0">
        <f>(-5-((((-5*(-5/((-5/(((-5*(6.6--5))-(-5+((-5*6.6)*(((-5--5)+(6.6--5))+6.6))))-(-5+-5)))*-5)))/-5)--5)+(-5*(((6.6*(6.6-(-5/-5)))*(6.6-(6.6/(-5*6.6))))-(-5/-5)))))</f>
        <v>1353.16</v>
      </c>
      <c r="C167" t="n" s="0">
        <v>1353.16</v>
      </c>
    </row>
    <row r="168">
      <c r="A168" t="n" s="0">
        <v>6.7</v>
      </c>
      <c r="B168" t="n" s="0">
        <f>(-5-((((-5*(-5/((-5/(((-5*(6.7--5))-(-5+((-5*6.7)*(((-5--5)+(6.7--5))+6.7))))-(-5+-5)))*-5)))/-5)--5)+(-5*(((6.7*(6.7-(-5/-5)))*(6.7-(6.7/(-5*6.7))))-(-5/-5)))))</f>
        <v>1417.135</v>
      </c>
      <c r="C168" t="n" s="0">
        <v>1417.135</v>
      </c>
    </row>
    <row r="169">
      <c r="A169" t="n" s="0">
        <v>6.8</v>
      </c>
      <c r="B169" t="n" s="0">
        <f>(-5-((((-5*(-5/((-5/(((-5*(6.8--5))-(-5+((-5*6.8)*(((-5--5)+(6.8--5))+6.8))))-(-5+-5)))*-5)))/-5)--5)+(-5*(((6.8*(6.8-(-5/-5)))*(6.8-(6.8/(-5*6.8))))-(-5/-5)))))</f>
        <v>1483.0800000000002</v>
      </c>
      <c r="C169" t="n" s="0">
        <v>1483.08</v>
      </c>
    </row>
    <row r="170">
      <c r="A170" t="n" s="0">
        <v>6.9</v>
      </c>
      <c r="B170" t="n" s="0">
        <f>(-5-((((-5*(-5/((-5/(((-5*(6.9--5))-(-5+((-5*6.9)*(((-5--5)+(6.9--5))+6.9))))-(-5+-5)))*-5)))/-5)--5)+(-5*(((6.9*(6.9-(-5/-5)))*(6.9-(6.9/(-5*6.9))))-(-5/-5)))))</f>
        <v>1551.0249999999999</v>
      </c>
      <c r="C170" t="n" s="0">
        <v>1551.0250000000003</v>
      </c>
    </row>
    <row r="171">
      <c r="A171" t="n" s="0">
        <v>7.0</v>
      </c>
      <c r="B171" t="n" s="0">
        <f>(-5-((((-5*(-5/((-5/(((-5*(7--5))-(-5+((-5*7)*(((-5--5)+(7--5))+7))))-(-5+-5)))*-5)))/-5)--5)+(-5*(((7*(7-(-5/-5)))*(7-(7/(-5*7))))-(-5/-5)))))</f>
        <v>1621.0</v>
      </c>
      <c r="C171" t="n" s="0">
        <v>1621.0</v>
      </c>
    </row>
    <row r="172">
      <c r="A172" t="n" s="0">
        <v>7.1</v>
      </c>
      <c r="B172" t="n" s="0">
        <f>(-5-((((-5*(-5/((-5/(((-5*(7.1--5))-(-5+((-5*7.1)*(((-5--5)+(7.1--5))+7.1))))-(-5+-5)))*-5)))/-5)--5)+(-5*(((7.1*(7.1-(-5/-5)))*(7.1-(7.1/(-5*7.1))))-(-5/-5)))))</f>
        <v>1693.035</v>
      </c>
      <c r="C172" t="n" s="0">
        <v>1693.0349999999999</v>
      </c>
    </row>
    <row r="173">
      <c r="A173" t="n" s="0">
        <v>7.2</v>
      </c>
      <c r="B173" t="n" s="0">
        <f>(-5-((((-5*(-5/((-5/(((-5*(7.2--5))-(-5+((-5*7.2)*(((-5--5)+(7.2--5))+7.2))))-(-5+-5)))*-5)))/-5)--5)+(-5*(((7.2*(7.2-(-5/-5)))*(7.2-(7.2/(-5*7.2))))-(-5/-5)))))</f>
        <v>1767.16</v>
      </c>
      <c r="C173" t="n" s="0">
        <v>1767.16</v>
      </c>
    </row>
    <row r="174">
      <c r="A174" t="n" s="0">
        <v>7.3</v>
      </c>
      <c r="B174" t="n" s="0">
        <f>(-5-((((-5*(-5/((-5/(((-5*(7.3--5))-(-5+((-5*7.3)*(((-5--5)+(7.3--5))+7.3))))-(-5+-5)))*-5)))/-5)--5)+(-5*(((7.3*(7.3-(-5/-5)))*(7.3-(7.3/(-5*7.3))))-(-5/-5)))))</f>
        <v>1843.405</v>
      </c>
      <c r="C174" t="n" s="0">
        <v>1843.4050000000002</v>
      </c>
    </row>
    <row r="175">
      <c r="A175" t="n" s="0">
        <v>7.4</v>
      </c>
      <c r="B175" t="n" s="0">
        <f>(-5-((((-5*(-5/((-5/(((-5*(7.4--5))-(-5+((-5*7.4)*(((-5--5)+(7.4--5))+7.4))))-(-5+-5)))*-5)))/-5)--5)+(-5*(((7.4*(7.4-(-5/-5)))*(7.4-(7.4/(-5*7.4))))-(-5/-5)))))</f>
        <v>1921.8000000000002</v>
      </c>
      <c r="C175" t="n" s="0">
        <v>1921.8000000000004</v>
      </c>
    </row>
    <row r="176">
      <c r="A176" t="n" s="0">
        <v>7.5</v>
      </c>
      <c r="B176" t="n" s="0">
        <f>(-5-((((-5*(-5/((-5/(((-5*(7.5--5))-(-5+((-5*7.5)*(((-5--5)+(7.5--5))+7.5))))-(-5+-5)))*-5)))/-5)--5)+(-5*(((7.5*(7.5-(-5/-5)))*(7.5-(7.5/(-5*7.5))))-(-5/-5)))))</f>
        <v>2002.375</v>
      </c>
      <c r="C176" t="n" s="0">
        <v>2002.375</v>
      </c>
    </row>
    <row r="177">
      <c r="A177" t="n" s="0">
        <v>7.6</v>
      </c>
      <c r="B177" t="n" s="0">
        <f>(-5-((((-5*(-5/((-5/(((-5*(7.6--5))-(-5+((-5*7.6)*(((-5--5)+(7.6--5))+7.6))))-(-5+-5)))*-5)))/-5)--5)+(-5*(((7.6*(7.6-(-5/-5)))*(7.6-(7.6/(-5*7.6))))-(-5/-5)))))</f>
        <v>2085.16</v>
      </c>
      <c r="C177" t="n" s="0">
        <v>2085.16</v>
      </c>
    </row>
    <row r="178">
      <c r="A178" t="n" s="0">
        <v>7.7</v>
      </c>
      <c r="B178" t="n" s="0">
        <f>(-5-((((-5*(-5/((-5/(((-5*(7.7--5))-(-5+((-5*7.7)*(((-5--5)+(7.7--5))+7.7))))-(-5+-5)))*-5)))/-5)--5)+(-5*(((7.7*(7.7-(-5/-5)))*(7.7-(7.7/(-5*7.7))))-(-5/-5)))))</f>
        <v>2170.185</v>
      </c>
      <c r="C178" t="n" s="0">
        <v>2170.185</v>
      </c>
    </row>
    <row r="179">
      <c r="A179" t="n" s="0">
        <v>7.8</v>
      </c>
      <c r="B179" t="n" s="0">
        <f>(-5-((((-5*(-5/((-5/(((-5*(7.8--5))-(-5+((-5*7.8)*(((-5--5)+(7.8--5))+7.8))))-(-5+-5)))*-5)))/-5)--5)+(-5*(((7.8*(7.8-(-5/-5)))*(7.8-(7.8/(-5*7.8))))-(-5/-5)))))</f>
        <v>2257.48</v>
      </c>
      <c r="C179" t="n" s="0">
        <v>2257.48</v>
      </c>
    </row>
    <row r="180">
      <c r="A180" t="n" s="0">
        <v>7.9</v>
      </c>
      <c r="B180" t="n" s="0">
        <f>(-5-((((-5*(-5/((-5/(((-5*(7.9--5))-(-5+((-5*7.9)*(((-5--5)+(7.9--5))+7.9))))-(-5+-5)))*-5)))/-5)--5)+(-5*(((7.9*(7.9-(-5/-5)))*(7.9-(7.9/(-5*7.9))))-(-5/-5)))))</f>
        <v>2347.0750000000003</v>
      </c>
      <c r="C180" t="n" s="0">
        <v>2347.075</v>
      </c>
    </row>
    <row r="181">
      <c r="A181" t="n" s="0">
        <v>8.0</v>
      </c>
      <c r="B181" t="n" s="0">
        <f>(-5-((((-5*(-5/((-5/(((-5*(8--5))-(-5+((-5*8)*(((-5--5)+(8--5))+8))))-(-5+-5)))*-5)))/-5)--5)+(-5*(((8*(8-(-5/-5)))*(8-(8/(-5*8))))-(-5/-5)))))</f>
        <v>2439.0</v>
      </c>
      <c r="C181" t="n" s="0">
        <v>2439.0</v>
      </c>
    </row>
    <row r="182">
      <c r="A182" t="n" s="0">
        <v>8.1</v>
      </c>
      <c r="B182" t="n" s="0">
        <f>(-5-((((-5*(-5/((-5/(((-5*(8.1--5))-(-5+((-5*8.1)*(((-5--5)+(8.1--5))+8.1))))-(-5+-5)))*-5)))/-5)--5)+(-5*(((8.1*(8.1-(-5/-5)))*(8.1-(8.1/(-5*8.1))))-(-5/-5)))))</f>
        <v>2533.285</v>
      </c>
      <c r="C182" t="n" s="0">
        <v>2533.285</v>
      </c>
    </row>
    <row r="183">
      <c r="A183" t="n" s="0">
        <v>8.2</v>
      </c>
      <c r="B183" t="n" s="0">
        <f>(-5-((((-5*(-5/((-5/(((-5*(8.2--5))-(-5+((-5*8.2)*(((-5--5)+(8.2--5))+8.2))))-(-5+-5)))*-5)))/-5)--5)+(-5*(((8.2*(8.2-(-5/-5)))*(8.2-(8.2/(-5*8.2))))-(-5/-5)))))</f>
        <v>2629.96</v>
      </c>
      <c r="C183" t="n" s="0">
        <v>2629.959999999999</v>
      </c>
    </row>
    <row r="184">
      <c r="A184" t="n" s="0">
        <v>8.3</v>
      </c>
      <c r="B184" t="n" s="0">
        <f>(-5-((((-5*(-5/((-5/(((-5*(8.3--5))-(-5+((-5*8.3)*(((-5--5)+(8.3--5))+8.3))))-(-5+-5)))*-5)))/-5)--5)+(-5*(((8.3*(8.3-(-5/-5)))*(8.3-(8.3/(-5*8.3))))-(-5/-5)))))</f>
        <v>2729.055</v>
      </c>
      <c r="C184" t="n" s="0">
        <v>2729.0550000000007</v>
      </c>
    </row>
    <row r="185">
      <c r="A185" t="n" s="0">
        <v>8.4</v>
      </c>
      <c r="B185" t="n" s="0">
        <f>(-5-((((-5*(-5/((-5/(((-5*(8.4--5))-(-5+((-5*8.4)*(((-5--5)+(8.4--5))+8.4))))-(-5+-5)))*-5)))/-5)--5)+(-5*(((8.4*(8.4-(-5/-5)))*(8.4-(8.4/(-5*8.4))))-(-5/-5)))))</f>
        <v>2830.6</v>
      </c>
      <c r="C185" t="n" s="0">
        <v>2830.6000000000004</v>
      </c>
    </row>
    <row r="186">
      <c r="A186" t="n" s="0">
        <v>8.5</v>
      </c>
      <c r="B186" t="n" s="0">
        <f>(-5-((((-5*(-5/((-5/(((-5*(8.5--5))-(-5+((-5*8.5)*(((-5--5)+(8.5--5))+8.5))))-(-5+-5)))*-5)))/-5)--5)+(-5*(((8.5*(8.5-(-5/-5)))*(8.5-(8.5/(-5*8.5))))-(-5/-5)))))</f>
        <v>2934.625</v>
      </c>
      <c r="C186" t="n" s="0">
        <v>2934.625</v>
      </c>
    </row>
    <row r="187">
      <c r="A187" t="n" s="0">
        <v>8.6</v>
      </c>
      <c r="B187" t="n" s="0">
        <f>(-5-((((-5*(-5/((-5/(((-5*(8.6--5))-(-5+((-5*8.6)*(((-5--5)+(8.6--5))+8.6))))-(-5+-5)))*-5)))/-5)--5)+(-5*(((8.6*(8.6-(-5/-5)))*(8.6-(8.6/(-5*8.6))))-(-5/-5)))))</f>
        <v>3041.1600000000003</v>
      </c>
      <c r="C187" t="n" s="0">
        <v>3041.16</v>
      </c>
    </row>
    <row r="188">
      <c r="A188" t="n" s="0">
        <v>8.7</v>
      </c>
      <c r="B188" t="n" s="0">
        <f>(-5-((((-5*(-5/((-5/(((-5*(8.7--5))-(-5+((-5*8.7)*(((-5--5)+(8.7--5))+8.7))))-(-5+-5)))*-5)))/-5)--5)+(-5*(((8.7*(8.7-(-5/-5)))*(8.7-(8.7/(-5*8.7))))-(-5/-5)))))</f>
        <v>3150.2349999999997</v>
      </c>
      <c r="C188" t="n" s="0">
        <v>3150.2349999999988</v>
      </c>
    </row>
    <row r="189">
      <c r="A189" t="n" s="0">
        <v>8.8</v>
      </c>
      <c r="B189" t="n" s="0">
        <f>(-5-((((-5*(-5/((-5/(((-5*(8.8--5))-(-5+((-5*8.8)*(((-5--5)+(8.8--5))+8.8))))-(-5+-5)))*-5)))/-5)--5)+(-5*(((8.8*(8.8-(-5/-5)))*(8.8-(8.8/(-5*8.8))))-(-5/-5)))))</f>
        <v>3261.88</v>
      </c>
      <c r="C189" t="n" s="0">
        <v>3261.880000000001</v>
      </c>
    </row>
    <row r="190">
      <c r="A190" t="n" s="0">
        <v>8.9</v>
      </c>
      <c r="B190" t="n" s="0">
        <f>(-5-((((-5*(-5/((-5/(((-5*(8.9--5))-(-5+((-5*8.9)*(((-5--5)+(8.9--5))+8.9))))-(-5+-5)))*-5)))/-5)--5)+(-5*(((8.9*(8.9-(-5/-5)))*(8.9-(8.9/(-5*8.9))))-(-5/-5)))))</f>
        <v>3376.125</v>
      </c>
      <c r="C190" t="n" s="0">
        <v>3376.125</v>
      </c>
    </row>
    <row r="191">
      <c r="A191" t="n" s="0">
        <v>9.0</v>
      </c>
      <c r="B191" t="n" s="0">
        <f>(-5-((((-5*(-5/((-5/(((-5*(9--5))-(-5+((-5*9)*(((-5--5)+(9--5))+9))))-(-5+-5)))*-5)))/-5)--5)+(-5*(((9*(9-(-5/-5)))*(9-(9/(-5*9))))-(-5/-5)))))</f>
        <v>3493.0</v>
      </c>
      <c r="C191" t="n" s="0">
        <v>3493.0</v>
      </c>
    </row>
    <row r="192">
      <c r="A192" t="n" s="0">
        <v>9.1</v>
      </c>
      <c r="B192" t="n" s="0">
        <f>(-5-((((-5*(-5/((-5/(((-5*(9.1--5))-(-5+((-5*9.1)*(((-5--5)+(9.1--5))+9.1))))-(-5+-5)))*-5)))/-5)--5)+(-5*(((9.1*(9.1-(-5/-5)))*(9.1-(9.1/(-5*9.1))))-(-5/-5)))))</f>
        <v>3612.535</v>
      </c>
      <c r="C192" t="n" s="0">
        <v>3612.535</v>
      </c>
    </row>
    <row r="193">
      <c r="A193" t="n" s="0">
        <v>9.2</v>
      </c>
      <c r="B193" t="n" s="0">
        <f>(-5-((((-5*(-5/((-5/(((-5*(9.2--5))-(-5+((-5*9.2)*(((-5--5)+(9.2--5))+9.2))))-(-5+-5)))*-5)))/-5)--5)+(-5*(((9.2*(9.2-(-5/-5)))*(9.2-(9.2/(-5*9.2))))-(-5/-5)))))</f>
        <v>3734.7599999999998</v>
      </c>
      <c r="C193" t="n" s="0">
        <v>3734.7599999999998</v>
      </c>
    </row>
    <row r="194">
      <c r="A194" t="n" s="0">
        <v>9.3</v>
      </c>
      <c r="B194" t="n" s="0">
        <f>(-5-((((-5*(-5/((-5/(((-5*(9.3--5))-(-5+((-5*9.3)*(((-5--5)+(9.3--5))+9.3))))-(-5+-5)))*-5)))/-5)--5)+(-5*(((9.3*(9.3-(-5/-5)))*(9.3-(9.3/(-5*9.3))))-(-5/-5)))))</f>
        <v>3859.705000000002</v>
      </c>
      <c r="C194" t="n" s="0">
        <v>3859.705000000001</v>
      </c>
    </row>
    <row r="195">
      <c r="A195" t="n" s="0">
        <v>9.4</v>
      </c>
      <c r="B195" t="n" s="0">
        <f>(-5-((((-5*(-5/((-5/(((-5*(9.4--5))-(-5+((-5*9.4)*(((-5--5)+(9.4--5))+9.4))))-(-5+-5)))*-5)))/-5)--5)+(-5*(((9.4*(9.4-(-5/-5)))*(9.4-(9.4/(-5*9.4))))-(-5/-5)))))</f>
        <v>3987.4</v>
      </c>
      <c r="C195" t="n" s="0">
        <v>3987.3999999999996</v>
      </c>
    </row>
    <row r="196">
      <c r="A196" t="n" s="0">
        <v>9.5</v>
      </c>
      <c r="B196" t="n" s="0">
        <f>(-5-((((-5*(-5/((-5/(((-5*(9.5--5))-(-5+((-5*9.5)*(((-5--5)+(9.5--5))+9.5))))-(-5+-5)))*-5)))/-5)--5)+(-5*(((9.5*(9.5-(-5/-5)))*(9.5-(9.5/(-5*9.5))))-(-5/-5)))))</f>
        <v>4117.875</v>
      </c>
      <c r="C196" t="n" s="0">
        <v>4117.875</v>
      </c>
    </row>
    <row r="197">
      <c r="A197" t="n" s="0">
        <v>9.6</v>
      </c>
      <c r="B197" t="n" s="0">
        <f>(-5-((((-5*(-5/((-5/(((-5*(9.6--5))-(-5+((-5*9.6)*(((-5--5)+(9.6--5))+9.6))))-(-5+-5)))*-5)))/-5)--5)+(-5*(((9.6*(9.6-(-5/-5)))*(9.6-(9.6/(-5*9.6))))-(-5/-5)))))</f>
        <v>4251.159999999998</v>
      </c>
      <c r="C197" t="n" s="0">
        <v>4251.16</v>
      </c>
    </row>
    <row r="198">
      <c r="A198" t="n" s="0">
        <v>9.7</v>
      </c>
      <c r="B198" t="n" s="0">
        <f>(-5-((((-5*(-5/((-5/(((-5*(9.7--5))-(-5+((-5*9.7)*(((-5--5)+(9.7--5))+9.7))))-(-5+-5)))*-5)))/-5)--5)+(-5*(((9.7*(9.7-(-5/-5)))*(9.7-(9.7/(-5*9.7))))-(-5/-5)))))</f>
        <v>4387.285</v>
      </c>
      <c r="C198" t="n" s="0">
        <v>4387.284999999999</v>
      </c>
    </row>
    <row r="199">
      <c r="A199" t="n" s="0">
        <v>9.8</v>
      </c>
      <c r="B199" t="n" s="0">
        <f>(-5-((((-5*(-5/((-5/(((-5*(9.8--5))-(-5+((-5*9.8)*(((-5--5)+(9.8--5))+9.8))))-(-5+-5)))*-5)))/-5)--5)+(-5*(((9.8*(9.8-(-5/-5)))*(9.8-(9.8/(-5*9.8))))-(-5/-5)))))</f>
        <v>4526.28</v>
      </c>
      <c r="C199" t="n" s="0">
        <v>4526.280000000001</v>
      </c>
    </row>
    <row r="200">
      <c r="A200" t="n" s="0">
        <v>9.9</v>
      </c>
      <c r="B200" t="n" s="0">
        <f>(-5-((((-5*(-5/((-5/(((-5*(9.9--5))-(-5+((-5*9.9)*(((-5--5)+(9.9--5))+9.9))))-(-5+-5)))*-5)))/-5)--5)+(-5*(((9.9*(9.9-(-5/-5)))*(9.9-(9.9/(-5*9.9))))-(-5/-5)))))</f>
        <v>4668.175</v>
      </c>
      <c r="C200" t="n" s="0">
        <v>4668.175</v>
      </c>
    </row>
    <row r="201">
      <c r="A201" t="n" s="0">
        <v>10.0</v>
      </c>
      <c r="B201" t="n" s="0">
        <f>(-5-((((-5*(-5/((-5/(((-5*(10--5))-(-5+((-5*10)*(((-5--5)+(10--5))+10))))-(-5+-5)))*-5)))/-5)--5)+(-5*(((10*(10-(-5/-5)))*(10-(10/(-5*10))))-(-5/-5)))))</f>
        <v>4813.0</v>
      </c>
      <c r="C201" t="n" s="0">
        <v>4813.0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2022-10-18T21:58:16Z</dcterms:created>
  <dc:creator>Apache POI</dc:creator>
</cp:coreProperties>
</file>