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Documentation\"/>
    </mc:Choice>
  </mc:AlternateContent>
  <bookViews>
    <workbookView xWindow="0" yWindow="0" windowWidth="2160" windowHeight="0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8" i="4"/>
  <c r="E4" i="4"/>
  <c r="E7" i="4"/>
  <c r="E9" i="4"/>
  <c r="E6" i="4"/>
  <c r="F9" i="1" l="1"/>
  <c r="B9" i="1"/>
  <c r="F8" i="1"/>
  <c r="B8" i="1"/>
  <c r="F7" i="1"/>
  <c r="B7" i="1"/>
  <c r="F6" i="1"/>
  <c r="B6" i="1"/>
  <c r="F5" i="1"/>
  <c r="B5" i="1"/>
  <c r="F4" i="1"/>
  <c r="B4" i="1"/>
  <c r="B9" i="2"/>
  <c r="B8" i="2"/>
  <c r="B7" i="2"/>
  <c r="B6" i="2"/>
  <c r="B5" i="2"/>
  <c r="B4" i="2"/>
  <c r="F9" i="2"/>
  <c r="F8" i="2"/>
  <c r="F7" i="2"/>
  <c r="F6" i="2"/>
  <c r="F5" i="2"/>
  <c r="F4" i="2"/>
  <c r="B2" i="3"/>
  <c r="B3" i="3"/>
  <c r="B10" i="3"/>
  <c r="B11" i="3"/>
  <c r="B12" i="3"/>
  <c r="B13" i="3"/>
  <c r="B14" i="3"/>
  <c r="D14" i="3"/>
  <c r="E14" i="3"/>
  <c r="C14" i="3"/>
  <c r="D10" i="3"/>
  <c r="E10" i="3"/>
  <c r="C10" i="3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1" i="2" l="1"/>
  <c r="B12" i="2"/>
  <c r="B13" i="2"/>
  <c r="B14" i="2"/>
  <c r="B15" i="2"/>
  <c r="B16" i="2"/>
  <c r="B17" i="2"/>
  <c r="B19" i="2"/>
  <c r="B20" i="2"/>
  <c r="D10" i="2"/>
  <c r="E10" i="2"/>
  <c r="F10" i="2"/>
  <c r="G10" i="2"/>
  <c r="B10" i="2" s="1"/>
  <c r="G21" i="2"/>
  <c r="F21" i="2"/>
  <c r="E21" i="2"/>
  <c r="D21" i="2"/>
  <c r="B21" i="2" s="1"/>
  <c r="C21" i="2"/>
  <c r="D18" i="2"/>
  <c r="E18" i="2"/>
  <c r="F18" i="2"/>
  <c r="B18" i="2" s="1"/>
  <c r="G18" i="2"/>
  <c r="C18" i="2"/>
  <c r="B11" i="1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B17" i="1" s="1"/>
  <c r="D10" i="1"/>
  <c r="E10" i="1"/>
  <c r="F10" i="1"/>
  <c r="G10" i="1"/>
  <c r="C10" i="1"/>
  <c r="B10" i="1" s="1"/>
  <c r="D21" i="1"/>
  <c r="E21" i="1"/>
  <c r="F21" i="1"/>
  <c r="G21" i="1"/>
  <c r="C21" i="1"/>
  <c r="B21" i="1" s="1"/>
  <c r="B20" i="3"/>
  <c r="B19" i="3"/>
  <c r="B18" i="3"/>
  <c r="B16" i="3"/>
  <c r="B15" i="3"/>
  <c r="C17" i="3"/>
  <c r="C18" i="3" s="1"/>
  <c r="C21" i="3"/>
  <c r="E21" i="3"/>
  <c r="E17" i="3"/>
  <c r="E18" i="3" s="1"/>
  <c r="D21" i="3"/>
  <c r="D17" i="3"/>
  <c r="D18" i="3" s="1"/>
  <c r="C18" i="1" l="1"/>
  <c r="B18" i="1" s="1"/>
  <c r="B21" i="3"/>
  <c r="B17" i="3"/>
</calcChain>
</file>

<file path=xl/sharedStrings.xml><?xml version="1.0" encoding="utf-8"?>
<sst xmlns="http://schemas.openxmlformats.org/spreadsheetml/2006/main" count="113" uniqueCount="39">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</sst>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alifornia" dataDxfId="3" dataCellStyle="Currency"/>
    <tableColumn id="3" name="New Jersey" dataDxfId="2"/>
    <tableColumn id="4" name="Rhode Island" dataDxfId="1"/>
    <tableColumn id="5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lt.ri.gov/lmi/uiadmin.ht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12" sqref="G12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  <col min="5" max="5" width="14.42578125" bestFit="1" customWidth="1"/>
  </cols>
  <sheetData>
    <row r="1" spans="1:5" x14ac:dyDescent="0.25">
      <c r="A1" t="s">
        <v>28</v>
      </c>
      <c r="B1" t="s">
        <v>21</v>
      </c>
      <c r="C1" t="s">
        <v>22</v>
      </c>
      <c r="D1" t="s">
        <v>23</v>
      </c>
      <c r="E1" t="s">
        <v>38</v>
      </c>
    </row>
    <row r="2" spans="1:5" x14ac:dyDescent="0.25">
      <c r="A2" t="s">
        <v>29</v>
      </c>
      <c r="B2" s="12">
        <v>17282000</v>
      </c>
      <c r="C2" s="12">
        <v>2651326</v>
      </c>
      <c r="D2">
        <v>383712</v>
      </c>
    </row>
    <row r="3" spans="1:5" x14ac:dyDescent="0.25">
      <c r="A3" t="s">
        <v>30</v>
      </c>
      <c r="B3" s="12">
        <v>17282000</v>
      </c>
      <c r="C3" s="12">
        <v>3831200</v>
      </c>
      <c r="D3">
        <v>383712</v>
      </c>
    </row>
    <row r="4" spans="1:5" x14ac:dyDescent="0.25">
      <c r="A4" t="s">
        <v>31</v>
      </c>
      <c r="B4" s="13">
        <v>3.273680933919685E-2</v>
      </c>
      <c r="C4" s="13">
        <v>1.7494518688661517E-2</v>
      </c>
      <c r="D4" s="13">
        <v>8.0276187231423574E-2</v>
      </c>
      <c r="E4" s="14">
        <f>AVERAGE(Table1[[#This Row],[California]:[Rhode Island]])</f>
        <v>4.3502505086427314E-2</v>
      </c>
    </row>
    <row r="5" spans="1:5" x14ac:dyDescent="0.25">
      <c r="A5" t="s">
        <v>35</v>
      </c>
      <c r="B5" s="13">
        <v>9.7343478764031939E-3</v>
      </c>
      <c r="C5" s="13">
        <v>6.3003758613489249E-3</v>
      </c>
      <c r="D5" s="13">
        <v>2.6758729077141191E-2</v>
      </c>
      <c r="E5" s="14">
        <f>AVERAGE(Table1[[#This Row],[California]:[Rhode Island]])</f>
        <v>1.4264484271631102E-2</v>
      </c>
    </row>
    <row r="6" spans="1:5" x14ac:dyDescent="0.25">
      <c r="A6" t="s">
        <v>36</v>
      </c>
      <c r="B6" s="13">
        <v>1.2065096632334221E-2</v>
      </c>
      <c r="C6" s="13">
        <v>6.597932762580915E-3</v>
      </c>
      <c r="D6" s="13">
        <v>1.0449065271626241E-2</v>
      </c>
      <c r="E6" s="14">
        <f>AVERAGE(Table1[[#This Row],[California]:[Rhode Island]])</f>
        <v>9.7040315555137913E-3</v>
      </c>
    </row>
    <row r="7" spans="1:5" x14ac:dyDescent="0.25">
      <c r="A7" t="s">
        <v>32</v>
      </c>
      <c r="B7" s="13">
        <v>4.0418073718319642E-3</v>
      </c>
      <c r="C7" s="13">
        <v>4.1292545416579663E-4</v>
      </c>
      <c r="D7" s="13">
        <v>1.6100847355174802E-3</v>
      </c>
      <c r="E7" s="14">
        <f>AVERAGE(Table1[[#This Row],[California]:[Rhode Island]])</f>
        <v>2.0216058538384137E-3</v>
      </c>
    </row>
    <row r="8" spans="1:5" x14ac:dyDescent="0.25">
      <c r="A8" t="s">
        <v>33</v>
      </c>
      <c r="B8" s="13">
        <v>2.578311150329823E-3</v>
      </c>
      <c r="C8" s="13">
        <v>3.5002088118605136E-4</v>
      </c>
      <c r="D8" s="13">
        <v>5.4951697457934474E-4</v>
      </c>
      <c r="E8" s="14">
        <f>AVERAGE(Table1[[#This Row],[California]:[Rhode Island]])</f>
        <v>1.1592830020317397E-3</v>
      </c>
    </row>
    <row r="9" spans="1:5" x14ac:dyDescent="0.25">
      <c r="A9" t="s">
        <v>34</v>
      </c>
      <c r="B9" s="13">
        <v>3.9694167920379594E-3</v>
      </c>
      <c r="C9" s="13">
        <v>3.7716642305282938E-4</v>
      </c>
      <c r="D9" s="13">
        <v>9.3417885678488612E-4</v>
      </c>
      <c r="E9" s="14">
        <f>AVERAGE(Table1[[#This Row],[California]:[Rhode Island]])</f>
        <v>1.7602540239585584E-3</v>
      </c>
    </row>
    <row r="10" spans="1:5" x14ac:dyDescent="0.25">
      <c r="A10" t="s">
        <v>0</v>
      </c>
      <c r="B10" s="2">
        <v>568461.23379999993</v>
      </c>
      <c r="C10" s="2">
        <v>68691.75</v>
      </c>
      <c r="D10" t="s">
        <v>27</v>
      </c>
    </row>
    <row r="11" spans="1:5" x14ac:dyDescent="0.25">
      <c r="A11" t="s">
        <v>4</v>
      </c>
      <c r="B11" s="2">
        <v>164915.79999999999</v>
      </c>
      <c r="C11" s="2">
        <v>24112</v>
      </c>
      <c r="D11" s="9" t="s">
        <v>26</v>
      </c>
    </row>
    <row r="12" spans="1:5" x14ac:dyDescent="0.25">
      <c r="A12" t="s">
        <v>5</v>
      </c>
      <c r="B12" s="2">
        <v>199723.2</v>
      </c>
      <c r="C12" s="2">
        <v>25216.75</v>
      </c>
      <c r="D12" s="9">
        <v>3778</v>
      </c>
    </row>
    <row r="13" spans="1:5" x14ac:dyDescent="0.25">
      <c r="A13" t="s">
        <v>1</v>
      </c>
      <c r="B13" s="2">
        <v>67797.255199999985</v>
      </c>
      <c r="C13" s="2">
        <v>1656.5</v>
      </c>
      <c r="D13" s="9">
        <v>565.66666666666663</v>
      </c>
    </row>
    <row r="14" spans="1:5" x14ac:dyDescent="0.25">
      <c r="A14" t="s">
        <v>2</v>
      </c>
      <c r="B14" s="2">
        <v>41997.542560000002</v>
      </c>
      <c r="C14" s="2">
        <v>1470</v>
      </c>
      <c r="D14" s="9">
        <v>204.66666666666666</v>
      </c>
    </row>
    <row r="15" spans="1:5" x14ac:dyDescent="0.25">
      <c r="A15" t="s">
        <v>3</v>
      </c>
      <c r="B15" s="2">
        <v>67550.566200000001</v>
      </c>
      <c r="C15" s="2">
        <v>1746.75</v>
      </c>
      <c r="D15" s="9">
        <v>345.33333333333331</v>
      </c>
    </row>
    <row r="16" spans="1:5" x14ac:dyDescent="0.25">
      <c r="A16" t="s">
        <v>6</v>
      </c>
      <c r="B16" s="2">
        <v>636011.80000000005</v>
      </c>
      <c r="C16" s="2">
        <v>93859.4</v>
      </c>
      <c r="D16" s="9">
        <v>40033</v>
      </c>
    </row>
    <row r="17" spans="1:4" x14ac:dyDescent="0.25">
      <c r="A17" t="s">
        <v>7</v>
      </c>
      <c r="B17" s="2">
        <v>377068.56395999994</v>
      </c>
      <c r="C17" s="2">
        <v>31865.8</v>
      </c>
      <c r="D17" s="9">
        <v>4893.666666666667</v>
      </c>
    </row>
    <row r="18" spans="1:4" x14ac:dyDescent="0.25">
      <c r="A18" t="s">
        <v>8</v>
      </c>
      <c r="B18" s="2">
        <v>1013080.36396</v>
      </c>
      <c r="C18" s="2">
        <v>125725.2</v>
      </c>
      <c r="D18" s="9">
        <v>44926.666666666664</v>
      </c>
    </row>
    <row r="19" spans="1:4" x14ac:dyDescent="0.25">
      <c r="A19" t="s">
        <v>9</v>
      </c>
      <c r="B19" s="3">
        <v>4564995820.8000002</v>
      </c>
      <c r="C19" s="6">
        <v>423460000</v>
      </c>
      <c r="D19" s="6">
        <v>166732853</v>
      </c>
    </row>
    <row r="20" spans="1:4" x14ac:dyDescent="0.25">
      <c r="A20" t="s">
        <v>10</v>
      </c>
      <c r="B20" s="3">
        <v>604813176.39999998</v>
      </c>
      <c r="C20" s="6">
        <v>83480000</v>
      </c>
      <c r="D20" s="6">
        <v>8927140.333333334</v>
      </c>
    </row>
    <row r="21" spans="1:4" x14ac:dyDescent="0.25">
      <c r="A21" t="s">
        <v>11</v>
      </c>
      <c r="B21" s="3">
        <v>5169808997.1999998</v>
      </c>
      <c r="C21" s="6">
        <v>506940000</v>
      </c>
      <c r="D21" s="6">
        <v>175659993.33333334</v>
      </c>
    </row>
    <row r="23" spans="1:4" x14ac:dyDescent="0.25">
      <c r="A23" t="s">
        <v>25</v>
      </c>
    </row>
    <row r="24" spans="1:4" x14ac:dyDescent="0.25">
      <c r="A24" s="10" t="s">
        <v>16</v>
      </c>
    </row>
    <row r="25" spans="1:4" x14ac:dyDescent="0.25">
      <c r="A25" s="10" t="s">
        <v>18</v>
      </c>
    </row>
    <row r="26" spans="1:4" x14ac:dyDescent="0.25">
      <c r="A26" s="8" t="s">
        <v>19</v>
      </c>
    </row>
    <row r="27" spans="1:4" x14ac:dyDescent="0.25">
      <c r="A27" s="8" t="s">
        <v>20</v>
      </c>
    </row>
    <row r="28" spans="1:4" x14ac:dyDescent="0.25">
      <c r="A28" s="10" t="s">
        <v>24</v>
      </c>
    </row>
    <row r="29" spans="1:4" x14ac:dyDescent="0.25">
      <c r="A29" s="10" t="s">
        <v>37</v>
      </c>
    </row>
  </sheetData>
  <hyperlinks>
    <hyperlink ref="A26" r:id="rId1" display="https://www.nj.gov/labor/forms_pdfs/tdi/FLI Summary Report for 2016.pdf"/>
    <hyperlink ref="A27" r:id="rId2" display="https://www.nj.gov/labor/forms_pdfs/tdi/TDI Report for 2016.pdf"/>
    <hyperlink ref="A28" r:id="rId3"/>
    <hyperlink ref="A24" r:id="rId4"/>
    <hyperlink ref="A25" r:id="rId5"/>
    <hyperlink ref="A29" r:id="rId6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29</v>
      </c>
      <c r="B2" s="2">
        <f t="shared" ref="B2:B3" si="0">AVERAGE(C2:G2)</f>
        <v>17282000</v>
      </c>
      <c r="C2" s="2"/>
      <c r="D2" s="2"/>
      <c r="E2" s="2"/>
      <c r="F2" s="2">
        <v>17282000</v>
      </c>
      <c r="G2" s="2"/>
    </row>
    <row r="3" spans="1:7" x14ac:dyDescent="0.25">
      <c r="A3" t="s">
        <v>30</v>
      </c>
      <c r="B3" s="2">
        <f t="shared" si="0"/>
        <v>17282000</v>
      </c>
      <c r="F3" s="2">
        <v>17282000</v>
      </c>
    </row>
    <row r="4" spans="1:7" x14ac:dyDescent="0.25">
      <c r="A4" t="s">
        <v>31</v>
      </c>
      <c r="B4" s="11">
        <f>AVERAGE(C4:G4)</f>
        <v>3.273680933919685E-2</v>
      </c>
      <c r="F4">
        <f>F10/F$3</f>
        <v>3.273680933919685E-2</v>
      </c>
    </row>
    <row r="5" spans="1:7" x14ac:dyDescent="0.25">
      <c r="A5" t="s">
        <v>32</v>
      </c>
      <c r="B5" s="11">
        <f t="shared" ref="B5:B9" si="1">AVERAGE(C5:G5)</f>
        <v>4.0418073718319642E-3</v>
      </c>
      <c r="F5">
        <f t="shared" ref="F5:F9" si="2">F11/F$3</f>
        <v>4.0418073718319642E-3</v>
      </c>
    </row>
    <row r="6" spans="1:7" x14ac:dyDescent="0.25">
      <c r="A6" t="s">
        <v>33</v>
      </c>
      <c r="B6" s="11">
        <f t="shared" si="1"/>
        <v>2.578311150329823E-3</v>
      </c>
      <c r="F6">
        <f t="shared" si="2"/>
        <v>2.578311150329823E-3</v>
      </c>
    </row>
    <row r="7" spans="1:7" x14ac:dyDescent="0.25">
      <c r="A7" t="s">
        <v>34</v>
      </c>
      <c r="B7" s="11">
        <f t="shared" si="1"/>
        <v>3.9694167920379594E-3</v>
      </c>
      <c r="F7">
        <f t="shared" si="2"/>
        <v>3.9694167920379594E-3</v>
      </c>
    </row>
    <row r="8" spans="1:7" x14ac:dyDescent="0.25">
      <c r="A8" t="s">
        <v>35</v>
      </c>
      <c r="B8" s="11">
        <f t="shared" si="1"/>
        <v>9.7343478764031939E-3</v>
      </c>
      <c r="F8">
        <f t="shared" si="2"/>
        <v>9.7343478764031939E-3</v>
      </c>
    </row>
    <row r="9" spans="1:7" x14ac:dyDescent="0.25">
      <c r="A9" t="s">
        <v>36</v>
      </c>
      <c r="B9" s="11">
        <f t="shared" si="1"/>
        <v>1.2065096632334221E-2</v>
      </c>
      <c r="F9">
        <f t="shared" si="2"/>
        <v>1.2065096632334221E-2</v>
      </c>
    </row>
    <row r="10" spans="1:7" x14ac:dyDescent="0.25">
      <c r="A10" t="s">
        <v>0</v>
      </c>
      <c r="B10" s="2">
        <f>AVERAGE(C10:G10)</f>
        <v>568461.23379999993</v>
      </c>
      <c r="C10" s="2">
        <f>C16-C13</f>
        <v>591257.80799999996</v>
      </c>
      <c r="D10" s="2">
        <f t="shared" ref="D10:G10" si="3">D16-D13</f>
        <v>545121.36699999997</v>
      </c>
      <c r="E10" s="2">
        <f t="shared" si="3"/>
        <v>566410.46</v>
      </c>
      <c r="F10" s="2">
        <f t="shared" si="3"/>
        <v>565757.53899999999</v>
      </c>
      <c r="G10" s="2">
        <f t="shared" si="3"/>
        <v>573758.995</v>
      </c>
    </row>
    <row r="11" spans="1:7" x14ac:dyDescent="0.25">
      <c r="A11" t="s">
        <v>1</v>
      </c>
      <c r="B11" s="2">
        <f t="shared" ref="B11:B21" si="4"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7" x14ac:dyDescent="0.25">
      <c r="A12" t="s">
        <v>2</v>
      </c>
      <c r="B12" s="2">
        <f t="shared" si="4"/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7" x14ac:dyDescent="0.25">
      <c r="A13" t="s">
        <v>3</v>
      </c>
      <c r="B13" s="2">
        <f t="shared" si="4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7" x14ac:dyDescent="0.25">
      <c r="A14" t="s">
        <v>4</v>
      </c>
      <c r="B14" s="2">
        <f t="shared" si="4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7" x14ac:dyDescent="0.25">
      <c r="A15" t="s">
        <v>5</v>
      </c>
      <c r="B15" s="2">
        <f t="shared" si="4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</row>
    <row r="16" spans="1:7" x14ac:dyDescent="0.25">
      <c r="A16" t="s">
        <v>6</v>
      </c>
      <c r="B16" s="2">
        <f t="shared" si="4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</row>
    <row r="17" spans="1:7" x14ac:dyDescent="0.25">
      <c r="A17" t="s">
        <v>7</v>
      </c>
      <c r="B17" s="2">
        <f t="shared" si="4"/>
        <v>377068.56395999994</v>
      </c>
      <c r="C17" s="2">
        <f>SUM(C15,C11:C13)</f>
        <v>348316.47899999999</v>
      </c>
      <c r="D17" s="2">
        <f t="shared" ref="D17:G17" si="5">SUM(D15,D11:D13)</f>
        <v>360270.25100000005</v>
      </c>
      <c r="E17" s="2">
        <f t="shared" si="5"/>
        <v>378589.31200000003</v>
      </c>
      <c r="F17" s="2">
        <f t="shared" si="5"/>
        <v>391517.3493</v>
      </c>
      <c r="G17" s="2">
        <f t="shared" si="5"/>
        <v>406649.42850000004</v>
      </c>
    </row>
    <row r="18" spans="1:7" x14ac:dyDescent="0.25">
      <c r="A18" t="s">
        <v>8</v>
      </c>
      <c r="B18" s="2">
        <f t="shared" si="4"/>
        <v>1013080.36396</v>
      </c>
      <c r="C18" s="2">
        <f>SUM(C16:C17)</f>
        <v>1004138.4790000001</v>
      </c>
      <c r="D18" s="2">
        <f t="shared" ref="D18:G18" si="6">SUM(D16:D17)</f>
        <v>971463.25100000005</v>
      </c>
      <c r="E18" s="2">
        <f t="shared" si="6"/>
        <v>1012175.312</v>
      </c>
      <c r="F18" s="2">
        <f t="shared" si="6"/>
        <v>1025874.3493</v>
      </c>
      <c r="G18" s="2">
        <f t="shared" si="6"/>
        <v>1051750.4284999999</v>
      </c>
    </row>
    <row r="19" spans="1:7" x14ac:dyDescent="0.25">
      <c r="A19" t="s">
        <v>9</v>
      </c>
      <c r="B19" s="2">
        <f t="shared" si="4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</row>
    <row r="20" spans="1:7" x14ac:dyDescent="0.25">
      <c r="A20" t="s">
        <v>10</v>
      </c>
      <c r="B20" s="2">
        <f t="shared" si="4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</row>
    <row r="21" spans="1:7" x14ac:dyDescent="0.25">
      <c r="A21" t="s">
        <v>11</v>
      </c>
      <c r="B21" s="2">
        <f t="shared" si="4"/>
        <v>5169808997.1999998</v>
      </c>
      <c r="C21" s="6">
        <f>SUM(C19:C20)</f>
        <v>4865561671</v>
      </c>
      <c r="D21" s="6">
        <f t="shared" ref="D21:G21" si="7">SUM(D19:D20)</f>
        <v>4872287598</v>
      </c>
      <c r="E21" s="6">
        <f t="shared" si="7"/>
        <v>5115254135</v>
      </c>
      <c r="F21" s="6">
        <f t="shared" si="7"/>
        <v>5405065332</v>
      </c>
      <c r="G21" s="6">
        <f t="shared" si="7"/>
        <v>5590876250</v>
      </c>
    </row>
    <row r="23" spans="1:7" x14ac:dyDescent="0.25">
      <c r="A23" t="s">
        <v>17</v>
      </c>
    </row>
    <row r="24" spans="1:7" x14ac:dyDescent="0.25">
      <c r="A24" t="s">
        <v>16</v>
      </c>
    </row>
    <row r="25" spans="1:7" x14ac:dyDescent="0.25">
      <c r="A25" t="s">
        <v>18</v>
      </c>
    </row>
    <row r="26" spans="1:7" x14ac:dyDescent="0.25">
      <c r="A26" s="10" t="s">
        <v>37</v>
      </c>
    </row>
  </sheetData>
  <hyperlinks>
    <hyperlink ref="A26" r:id="rId1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10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0" x14ac:dyDescent="0.25">
      <c r="A2" t="s">
        <v>29</v>
      </c>
      <c r="B2" s="2">
        <f t="shared" ref="B2:B3" si="0">AVERAGE(C2:G2)</f>
        <v>2651326</v>
      </c>
      <c r="C2" s="2"/>
      <c r="D2" s="2"/>
      <c r="E2" s="2"/>
      <c r="F2" s="2">
        <v>2651326</v>
      </c>
      <c r="G2" s="2"/>
    </row>
    <row r="3" spans="1:10" x14ac:dyDescent="0.25">
      <c r="A3" t="s">
        <v>30</v>
      </c>
      <c r="B3" s="2">
        <f t="shared" si="0"/>
        <v>3831200</v>
      </c>
      <c r="F3" s="2">
        <v>3831200</v>
      </c>
    </row>
    <row r="4" spans="1:10" x14ac:dyDescent="0.25">
      <c r="A4" t="s">
        <v>31</v>
      </c>
      <c r="B4" s="11">
        <f>AVERAGE(C4:G4)</f>
        <v>1.7494518688661517E-2</v>
      </c>
      <c r="F4">
        <f>F10/F$3</f>
        <v>1.7494518688661517E-2</v>
      </c>
    </row>
    <row r="5" spans="1:10" x14ac:dyDescent="0.25">
      <c r="A5" t="s">
        <v>32</v>
      </c>
      <c r="B5" s="11">
        <f t="shared" ref="B5:B9" si="1">AVERAGE(C5:G5)</f>
        <v>4.1292545416579663E-4</v>
      </c>
      <c r="F5">
        <f t="shared" ref="F5:F9" si="2">F11/F$3</f>
        <v>4.1292545416579663E-4</v>
      </c>
    </row>
    <row r="6" spans="1:10" x14ac:dyDescent="0.25">
      <c r="A6" t="s">
        <v>33</v>
      </c>
      <c r="B6" s="11">
        <f t="shared" si="1"/>
        <v>3.5002088118605136E-4</v>
      </c>
      <c r="F6">
        <f t="shared" si="2"/>
        <v>3.5002088118605136E-4</v>
      </c>
    </row>
    <row r="7" spans="1:10" x14ac:dyDescent="0.25">
      <c r="A7" t="s">
        <v>34</v>
      </c>
      <c r="B7" s="11">
        <f t="shared" si="1"/>
        <v>3.7716642305282938E-4</v>
      </c>
      <c r="F7">
        <f t="shared" si="2"/>
        <v>3.7716642305282938E-4</v>
      </c>
    </row>
    <row r="8" spans="1:10" x14ac:dyDescent="0.25">
      <c r="A8" t="s">
        <v>35</v>
      </c>
      <c r="B8" s="11">
        <f t="shared" si="1"/>
        <v>6.3003758613489249E-3</v>
      </c>
      <c r="F8">
        <f t="shared" si="2"/>
        <v>6.3003758613489249E-3</v>
      </c>
    </row>
    <row r="9" spans="1:10" x14ac:dyDescent="0.25">
      <c r="A9" t="s">
        <v>36</v>
      </c>
      <c r="B9" s="11">
        <f t="shared" si="1"/>
        <v>6.597932762580915E-3</v>
      </c>
      <c r="F9">
        <f t="shared" si="2"/>
        <v>6.597932762580915E-3</v>
      </c>
    </row>
    <row r="10" spans="1:10" x14ac:dyDescent="0.25">
      <c r="A10" t="s">
        <v>0</v>
      </c>
      <c r="B10" s="2">
        <f>AVERAGE(C10:G10)</f>
        <v>68691.75</v>
      </c>
      <c r="C10" s="2" t="s">
        <v>12</v>
      </c>
      <c r="D10" s="2">
        <f t="shared" ref="D10:G10" si="3">D16-D14</f>
        <v>73745</v>
      </c>
      <c r="E10" s="2">
        <f t="shared" si="3"/>
        <v>69788</v>
      </c>
      <c r="F10" s="2">
        <f t="shared" si="3"/>
        <v>67025</v>
      </c>
      <c r="G10" s="2">
        <f t="shared" si="3"/>
        <v>64209</v>
      </c>
    </row>
    <row r="11" spans="1:10" x14ac:dyDescent="0.25">
      <c r="A11" t="s">
        <v>1</v>
      </c>
      <c r="B11" s="2">
        <f t="shared" ref="B11:B21" si="4">AVERAGE(C11:G11)</f>
        <v>1656.5</v>
      </c>
      <c r="C11">
        <v>1751</v>
      </c>
      <c r="D11" t="s">
        <v>12</v>
      </c>
      <c r="E11" s="2">
        <v>1193</v>
      </c>
      <c r="F11" s="2">
        <v>1582</v>
      </c>
      <c r="G11" s="2">
        <v>2100</v>
      </c>
      <c r="H11" s="2"/>
      <c r="I11" s="2"/>
      <c r="J11" s="2"/>
    </row>
    <row r="12" spans="1:10" x14ac:dyDescent="0.25">
      <c r="A12" t="s">
        <v>2</v>
      </c>
      <c r="B12" s="2">
        <f t="shared" si="4"/>
        <v>1470</v>
      </c>
      <c r="C12">
        <v>1459</v>
      </c>
      <c r="D12" t="s">
        <v>12</v>
      </c>
      <c r="E12" s="2">
        <v>1123</v>
      </c>
      <c r="F12" s="2">
        <v>1341</v>
      </c>
      <c r="G12" s="2">
        <v>1957</v>
      </c>
    </row>
    <row r="13" spans="1:10" x14ac:dyDescent="0.25">
      <c r="A13" t="s">
        <v>3</v>
      </c>
      <c r="B13" s="2">
        <f t="shared" si="4"/>
        <v>1746.75</v>
      </c>
      <c r="C13">
        <v>2603</v>
      </c>
      <c r="D13" t="s">
        <v>12</v>
      </c>
      <c r="E13" s="2">
        <v>1067</v>
      </c>
      <c r="F13" s="2">
        <v>1445</v>
      </c>
      <c r="G13" s="2">
        <v>1872</v>
      </c>
      <c r="H13" s="2"/>
      <c r="I13" s="2"/>
      <c r="J13" s="2"/>
    </row>
    <row r="14" spans="1:10" x14ac:dyDescent="0.25">
      <c r="A14" t="s">
        <v>4</v>
      </c>
      <c r="B14" s="2">
        <f t="shared" si="4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/>
      <c r="I14" s="2"/>
      <c r="J14" s="2"/>
    </row>
    <row r="15" spans="1:10" x14ac:dyDescent="0.25">
      <c r="A15" t="s">
        <v>5</v>
      </c>
      <c r="B15" s="2">
        <f t="shared" si="4"/>
        <v>25216.75</v>
      </c>
      <c r="C15">
        <v>25079</v>
      </c>
      <c r="D15" t="s">
        <v>12</v>
      </c>
      <c r="E15" s="2">
        <v>25200</v>
      </c>
      <c r="F15" s="2">
        <v>25278</v>
      </c>
      <c r="G15" s="2">
        <v>25310</v>
      </c>
    </row>
    <row r="16" spans="1:10" x14ac:dyDescent="0.25">
      <c r="A16" t="s">
        <v>6</v>
      </c>
      <c r="B16" s="2">
        <f t="shared" si="4"/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</row>
    <row r="17" spans="1:12" x14ac:dyDescent="0.25">
      <c r="A17" t="s">
        <v>7</v>
      </c>
      <c r="B17" s="2">
        <f t="shared" si="4"/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</row>
    <row r="18" spans="1:12" x14ac:dyDescent="0.25">
      <c r="A18" t="s">
        <v>8</v>
      </c>
      <c r="B18" s="2">
        <f t="shared" si="4"/>
        <v>125725.2</v>
      </c>
      <c r="C18" s="2">
        <f>SUM(C16:C17)</f>
        <v>128974</v>
      </c>
      <c r="D18" s="2">
        <f t="shared" ref="D18:G18" si="5">SUM(D16:D17)</f>
        <v>130142</v>
      </c>
      <c r="E18" s="2">
        <f t="shared" si="5"/>
        <v>126057</v>
      </c>
      <c r="F18" s="2">
        <f t="shared" si="5"/>
        <v>123196</v>
      </c>
      <c r="G18" s="2">
        <f t="shared" si="5"/>
        <v>120257</v>
      </c>
    </row>
    <row r="19" spans="1:12" x14ac:dyDescent="0.25">
      <c r="A19" t="s">
        <v>9</v>
      </c>
      <c r="B19" s="3">
        <f t="shared" si="4"/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7"/>
      <c r="I19" s="7"/>
      <c r="J19" s="7"/>
      <c r="K19" s="7"/>
      <c r="L19" s="7"/>
    </row>
    <row r="20" spans="1:12" x14ac:dyDescent="0.25">
      <c r="A20" t="s">
        <v>10</v>
      </c>
      <c r="B20" s="3">
        <f t="shared" si="4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/>
      <c r="I20" s="7"/>
      <c r="J20" s="7"/>
      <c r="K20" s="7"/>
      <c r="L20" s="7"/>
    </row>
    <row r="21" spans="1:12" x14ac:dyDescent="0.25">
      <c r="A21" t="s">
        <v>11</v>
      </c>
      <c r="B21" s="3">
        <f t="shared" si="4"/>
        <v>506940000</v>
      </c>
      <c r="C21" s="3">
        <f>SUM(C19:C20)</f>
        <v>506700000</v>
      </c>
      <c r="D21" s="3">
        <f t="shared" ref="D21" si="6">SUM(D19:D20)</f>
        <v>513100000</v>
      </c>
      <c r="E21" s="3">
        <f t="shared" ref="E21" si="7">SUM(E19:E20)</f>
        <v>506600000</v>
      </c>
      <c r="F21" s="3">
        <f t="shared" ref="F21" si="8">SUM(F19:F20)</f>
        <v>505400000</v>
      </c>
      <c r="G21" s="3">
        <f t="shared" ref="G21" si="9">SUM(G19:G20)</f>
        <v>502900000</v>
      </c>
    </row>
    <row r="23" spans="1:12" x14ac:dyDescent="0.25">
      <c r="A23" t="s">
        <v>17</v>
      </c>
    </row>
    <row r="24" spans="1:12" x14ac:dyDescent="0.25">
      <c r="A24" s="8" t="s">
        <v>19</v>
      </c>
    </row>
    <row r="25" spans="1:12" x14ac:dyDescent="0.25">
      <c r="A25" s="8" t="s">
        <v>20</v>
      </c>
    </row>
    <row r="26" spans="1:12" x14ac:dyDescent="0.25">
      <c r="A26" s="10" t="s">
        <v>37</v>
      </c>
    </row>
    <row r="36" spans="13:17" x14ac:dyDescent="0.25"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/>
    <hyperlink ref="A25" r:id="rId2" display="https://www.nj.gov/labor/forms_pdfs/tdi/TDI Report for 2016.pdf"/>
    <hyperlink ref="A2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4" sqref="D4:D9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7" x14ac:dyDescent="0.25">
      <c r="B1" t="s">
        <v>14</v>
      </c>
      <c r="C1">
        <v>2014</v>
      </c>
      <c r="D1">
        <v>2015</v>
      </c>
      <c r="E1">
        <v>2016</v>
      </c>
    </row>
    <row r="2" spans="1:7" x14ac:dyDescent="0.25">
      <c r="A2" t="s">
        <v>29</v>
      </c>
      <c r="B2" s="5">
        <f t="shared" ref="B2:B14" si="0">AVERAGE(C2:E2)</f>
        <v>363956</v>
      </c>
      <c r="C2" s="2"/>
      <c r="D2">
        <v>363956</v>
      </c>
      <c r="E2" s="2"/>
      <c r="F2" s="2"/>
      <c r="G2" s="2"/>
    </row>
    <row r="3" spans="1:7" x14ac:dyDescent="0.25">
      <c r="A3" t="s">
        <v>30</v>
      </c>
      <c r="B3" s="5">
        <f t="shared" si="0"/>
        <v>363956</v>
      </c>
      <c r="D3">
        <v>363956</v>
      </c>
      <c r="F3" s="2"/>
    </row>
    <row r="4" spans="1:7" x14ac:dyDescent="0.25">
      <c r="A4" t="s">
        <v>31</v>
      </c>
      <c r="B4" s="11">
        <f t="shared" si="0"/>
        <v>8.0276187231423574E-2</v>
      </c>
      <c r="D4">
        <f>D10/D$3</f>
        <v>8.0276187231423574E-2</v>
      </c>
    </row>
    <row r="5" spans="1:7" x14ac:dyDescent="0.25">
      <c r="A5" t="s">
        <v>32</v>
      </c>
      <c r="B5" s="11">
        <f t="shared" si="0"/>
        <v>1.6100847355174802E-3</v>
      </c>
      <c r="D5">
        <f t="shared" ref="D5:D9" si="1">D11/D$3</f>
        <v>1.6100847355174802E-3</v>
      </c>
    </row>
    <row r="6" spans="1:7" x14ac:dyDescent="0.25">
      <c r="A6" t="s">
        <v>33</v>
      </c>
      <c r="B6" s="11">
        <f t="shared" si="0"/>
        <v>5.4951697457934474E-4</v>
      </c>
      <c r="D6">
        <f t="shared" si="1"/>
        <v>5.4951697457934474E-4</v>
      </c>
    </row>
    <row r="7" spans="1:7" x14ac:dyDescent="0.25">
      <c r="A7" t="s">
        <v>34</v>
      </c>
      <c r="B7" s="11">
        <f t="shared" si="0"/>
        <v>9.3417885678488612E-4</v>
      </c>
      <c r="D7">
        <f t="shared" si="1"/>
        <v>9.3417885678488612E-4</v>
      </c>
    </row>
    <row r="8" spans="1:7" x14ac:dyDescent="0.25">
      <c r="A8" t="s">
        <v>35</v>
      </c>
      <c r="B8" s="11">
        <f t="shared" si="0"/>
        <v>2.6758729077141191E-2</v>
      </c>
      <c r="D8">
        <f t="shared" si="1"/>
        <v>2.6758729077141191E-2</v>
      </c>
    </row>
    <row r="9" spans="1:7" x14ac:dyDescent="0.25">
      <c r="A9" t="s">
        <v>36</v>
      </c>
      <c r="B9" s="11">
        <f t="shared" si="0"/>
        <v>1.0449065271626241E-2</v>
      </c>
      <c r="D9">
        <f t="shared" si="1"/>
        <v>1.0449065271626241E-2</v>
      </c>
    </row>
    <row r="10" spans="1:7" x14ac:dyDescent="0.25">
      <c r="A10" t="s">
        <v>0</v>
      </c>
      <c r="B10" s="5">
        <f t="shared" si="0"/>
        <v>30024.75</v>
      </c>
      <c r="C10" s="2">
        <f>0.75*C16</f>
        <v>29760</v>
      </c>
      <c r="D10" s="2">
        <f t="shared" ref="D10:E10" si="2">0.75*D16</f>
        <v>29217</v>
      </c>
      <c r="E10" s="2">
        <f t="shared" si="2"/>
        <v>31097.25</v>
      </c>
    </row>
    <row r="11" spans="1:7" x14ac:dyDescent="0.2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2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2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25">
      <c r="A14" t="s">
        <v>4</v>
      </c>
      <c r="B14" s="5">
        <f t="shared" si="0"/>
        <v>10008.25</v>
      </c>
      <c r="C14" s="5">
        <f>0.25*C16</f>
        <v>9920</v>
      </c>
      <c r="D14" s="5">
        <f t="shared" ref="D14:E14" si="3">0.25*D16</f>
        <v>9739</v>
      </c>
      <c r="E14" s="5">
        <f t="shared" si="3"/>
        <v>10365.75</v>
      </c>
    </row>
    <row r="15" spans="1:7" x14ac:dyDescent="0.25">
      <c r="A15" t="s">
        <v>5</v>
      </c>
      <c r="B15" s="5">
        <f t="shared" ref="B15:B21" si="4">AVERAGE(C15:E15)</f>
        <v>3778</v>
      </c>
      <c r="C15" s="5">
        <v>2847</v>
      </c>
      <c r="D15" s="5">
        <v>3803</v>
      </c>
      <c r="E15" s="5">
        <v>4684</v>
      </c>
    </row>
    <row r="16" spans="1:7" x14ac:dyDescent="0.25">
      <c r="A16" t="s">
        <v>6</v>
      </c>
      <c r="B16" s="5">
        <f t="shared" si="4"/>
        <v>40033</v>
      </c>
      <c r="C16" s="5">
        <v>39680</v>
      </c>
      <c r="D16" s="5">
        <v>38956</v>
      </c>
      <c r="E16" s="5">
        <v>41463</v>
      </c>
    </row>
    <row r="17" spans="1:5" x14ac:dyDescent="0.25">
      <c r="A17" t="s">
        <v>7</v>
      </c>
      <c r="B17" s="5">
        <f t="shared" si="4"/>
        <v>4893.666666666667</v>
      </c>
      <c r="C17" s="5">
        <f t="shared" ref="C17" si="5">SUM(C15,C11:C13)</f>
        <v>3870</v>
      </c>
      <c r="D17" s="5">
        <f>SUM(D15,D11:D13)</f>
        <v>4929</v>
      </c>
      <c r="E17" s="5">
        <f>SUM(E15,E11:E13)</f>
        <v>5882</v>
      </c>
    </row>
    <row r="18" spans="1:5" x14ac:dyDescent="0.25">
      <c r="A18" t="s">
        <v>8</v>
      </c>
      <c r="B18" s="5">
        <f t="shared" si="4"/>
        <v>44926.666666666664</v>
      </c>
      <c r="C18" s="5">
        <f t="shared" ref="C18" si="6">SUM(C16:C17)</f>
        <v>43550</v>
      </c>
      <c r="D18" s="5">
        <f>SUM(D16:D17)</f>
        <v>43885</v>
      </c>
      <c r="E18" s="5">
        <f>SUM(E16:E17)</f>
        <v>47345</v>
      </c>
    </row>
    <row r="19" spans="1:5" x14ac:dyDescent="0.25">
      <c r="A19" t="s">
        <v>9</v>
      </c>
      <c r="B19" s="3">
        <f t="shared" si="4"/>
        <v>166732853</v>
      </c>
      <c r="C19" s="3">
        <v>164250030</v>
      </c>
      <c r="D19" s="1">
        <v>164172375</v>
      </c>
      <c r="E19" s="3">
        <v>171776154</v>
      </c>
    </row>
    <row r="20" spans="1:5" x14ac:dyDescent="0.25">
      <c r="A20" t="s">
        <v>10</v>
      </c>
      <c r="B20" s="3">
        <f t="shared" si="4"/>
        <v>8927140.333333334</v>
      </c>
      <c r="C20" s="3">
        <v>6336600</v>
      </c>
      <c r="D20" s="3">
        <v>9243771</v>
      </c>
      <c r="E20" s="3">
        <v>11201050</v>
      </c>
    </row>
    <row r="21" spans="1:5" x14ac:dyDescent="0.25">
      <c r="A21" t="s">
        <v>11</v>
      </c>
      <c r="B21" s="3">
        <f t="shared" si="4"/>
        <v>175659993.33333334</v>
      </c>
      <c r="C21" s="4">
        <f t="shared" ref="C21" si="7">SUM(C19:C20)</f>
        <v>170586630</v>
      </c>
      <c r="D21" s="4">
        <f>SUM(D19:D20)</f>
        <v>173416146</v>
      </c>
      <c r="E21" s="4">
        <f>SUM(E19:E20)</f>
        <v>182977204</v>
      </c>
    </row>
    <row r="23" spans="1:5" x14ac:dyDescent="0.25">
      <c r="A23" t="s">
        <v>13</v>
      </c>
    </row>
    <row r="24" spans="1:5" x14ac:dyDescent="0.25">
      <c r="A24" s="10" t="s">
        <v>37</v>
      </c>
    </row>
  </sheetData>
  <hyperlinks>
    <hyperlink ref="A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2018-10-23T13:18:17Z</dcterms:created>
  <dcterms:modified xsi:type="dcterms:W3CDTF">2019-12-27T17:36:56Z</dcterms:modified>
</cp:coreProperties>
</file>